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d.docs.live.net/302fdb9f7ed94c5a/3- Nghi quyet HDND/2025/2. Chuyên đề tháng 2/Báo cáo sau thẩm tra/"/>
    </mc:Choice>
  </mc:AlternateContent>
  <xr:revisionPtr revIDLastSave="5982" documentId="13_ncr:1_{D314574E-BFC8-4D76-B2DE-47D0EC51D22C}" xr6:coauthVersionLast="47" xr6:coauthVersionMax="47" xr10:uidLastSave="{F05F12FD-D36A-4B11-B31C-BBF0E6F63D2F}"/>
  <bookViews>
    <workbookView xWindow="-120" yWindow="-120" windowWidth="29040" windowHeight="15720" firstSheet="4" activeTab="4" xr2:uid="{00000000-000D-0000-FFFF-FFFF00000000}"/>
  </bookViews>
  <sheets>
    <sheet name="foxz" sheetId="24" state="veryHidden" r:id="rId1"/>
    <sheet name="Biểu 1A - NS" sheetId="32" state="hidden" r:id="rId2"/>
    <sheet name="Biểu 1C - Đấu giá" sheetId="53" state="hidden" r:id="rId3"/>
    <sheet name="Biểu 2 - NNS" sheetId="54" state="hidden" r:id="rId4"/>
    <sheet name="Biểu 3.1 - Đấu thầu" sheetId="55" r:id="rId5"/>
    <sheet name="B5 - Loại bỏ (2)" sheetId="59" state="hidden" r:id="rId6"/>
    <sheet name="Rà soát HĐND" sheetId="60" state="hidden" r:id="rId7"/>
    <sheet name="Bieu So Lieu" sheetId="51" state="hidden" r:id="rId8"/>
    <sheet name="Sheet1" sheetId="28" state="hidden" r:id="rId9"/>
  </sheets>
  <definedNames>
    <definedName name="_xlnm._FilterDatabase" localSheetId="5" hidden="1">'B5 - Loại bỏ (2)'!$B$1:$L$207</definedName>
    <definedName name="_xlnm._FilterDatabase" localSheetId="7" hidden="1">'Bieu So Lieu'!$A$1:$AD$249</definedName>
    <definedName name="_xlnm._FilterDatabase" localSheetId="1" hidden="1">'Biểu 1A - NS'!$B$1:$M$3082</definedName>
    <definedName name="_xlnm._FilterDatabase" localSheetId="2" hidden="1">'Biểu 1C - Đấu giá'!$B$1:$M$1973</definedName>
    <definedName name="_xlnm._FilterDatabase" localSheetId="3" hidden="1">'Biểu 2 - NNS'!$B$1:$M$1615</definedName>
    <definedName name="_xlnm._FilterDatabase" localSheetId="4" hidden="1">'Biểu 3.1 - Đấu thầu'!$B$1:$L$1515</definedName>
    <definedName name="_xlnm._FilterDatabase" localSheetId="6" hidden="1">'Rà soát HĐND'!$B$1:$L$1597</definedName>
    <definedName name="_xlnm.Print_Area" localSheetId="5">'B5 - Loại bỏ (2)'!$A$1:$K$207</definedName>
    <definedName name="_xlnm.Print_Area" localSheetId="7">'Bieu So Lieu'!$A$1:$V$156</definedName>
    <definedName name="_xlnm.Print_Area" localSheetId="1">'Biểu 1A - NS'!$B$1:$L$1980</definedName>
    <definedName name="_xlnm.Print_Area" localSheetId="2">'Biểu 1C - Đấu giá'!$B$1:$L$872</definedName>
    <definedName name="_xlnm.Print_Area" localSheetId="3">'Biểu 2 - NNS'!$B$1:$L$514</definedName>
    <definedName name="_xlnm.Print_Area" localSheetId="4">'Biểu 3.1 - Đấu thầu'!$A$1:$K$414</definedName>
    <definedName name="_xlnm.Print_Area" localSheetId="6">'Rà soát HĐND'!$A$1:$K$496</definedName>
    <definedName name="_xlnm.Print_Titles" localSheetId="5">'B5 - Loại bỏ (2)'!$4:$5</definedName>
    <definedName name="_xlnm.Print_Titles" localSheetId="7">'Bieu So Lieu'!$3:$4</definedName>
    <definedName name="_xlnm.Print_Titles" localSheetId="1">'Biểu 1A - NS'!$4:$5</definedName>
    <definedName name="_xlnm.Print_Titles" localSheetId="2">'Biểu 1C - Đấu giá'!$4:$5</definedName>
    <definedName name="_xlnm.Print_Titles" localSheetId="3">'Biểu 2 - NNS'!$4:$5</definedName>
    <definedName name="_xlnm.Print_Titles" localSheetId="4">'Biểu 3.1 - Đấu thầu'!$4:$5</definedName>
    <definedName name="_xlnm.Print_Titles" localSheetId="6">'Rà soát HĐND'!$4:$5</definedName>
    <definedName name="Xã_..." localSheetId="7">#REF!</definedName>
    <definedName name="Xã_...">#REF!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98" i="60" l="1"/>
  <c r="G499" i="60"/>
  <c r="F499" i="60"/>
  <c r="L498" i="60"/>
  <c r="G498" i="60"/>
  <c r="B2" i="60"/>
  <c r="G417" i="55"/>
  <c r="A2" i="59"/>
  <c r="B2" i="59"/>
  <c r="M516" i="54" l="1"/>
  <c r="M1983" i="32"/>
  <c r="E166" i="51" l="1"/>
  <c r="F166" i="51"/>
  <c r="E164" i="51"/>
  <c r="F164" i="51"/>
  <c r="O164" i="51"/>
  <c r="P164" i="51"/>
  <c r="E162" i="51"/>
  <c r="F162" i="51"/>
  <c r="O162" i="51"/>
  <c r="P162" i="51"/>
  <c r="E160" i="51"/>
  <c r="F160" i="51"/>
  <c r="O160" i="51"/>
  <c r="P160" i="51"/>
  <c r="H35" i="51"/>
  <c r="G35" i="51"/>
  <c r="J129" i="51"/>
  <c r="I129" i="51"/>
  <c r="AD8" i="51" l="1"/>
  <c r="AD9" i="51"/>
  <c r="AD10" i="51"/>
  <c r="AD11" i="51"/>
  <c r="AD16" i="51"/>
  <c r="AD21" i="51"/>
  <c r="AD23" i="51"/>
  <c r="AD24" i="51"/>
  <c r="AD25" i="51"/>
  <c r="AD26" i="51"/>
  <c r="AD31" i="51"/>
  <c r="AD36" i="51"/>
  <c r="AD41" i="51"/>
  <c r="AD43" i="51"/>
  <c r="AD44" i="51"/>
  <c r="AD45" i="51"/>
  <c r="AD46" i="51"/>
  <c r="AD51" i="51"/>
  <c r="AD56" i="51"/>
  <c r="AD58" i="51"/>
  <c r="AD59" i="51"/>
  <c r="AD60" i="51"/>
  <c r="AD61" i="51"/>
  <c r="AD66" i="51"/>
  <c r="AD68" i="51"/>
  <c r="AD69" i="51"/>
  <c r="AD70" i="51"/>
  <c r="AD71" i="51"/>
  <c r="AD73" i="51"/>
  <c r="AD74" i="51"/>
  <c r="AD75" i="51"/>
  <c r="AD76" i="51"/>
  <c r="AD78" i="51"/>
  <c r="AD79" i="51"/>
  <c r="AD80" i="51"/>
  <c r="AD81" i="51"/>
  <c r="AD86" i="51"/>
  <c r="AD91" i="51"/>
  <c r="AD96" i="51"/>
  <c r="AD101" i="51"/>
  <c r="AD106" i="51"/>
  <c r="AD111" i="51"/>
  <c r="AD116" i="51"/>
  <c r="AD121" i="51"/>
  <c r="AD123" i="51"/>
  <c r="AD124" i="51"/>
  <c r="AD125" i="51"/>
  <c r="AD126" i="51"/>
  <c r="AD131" i="51"/>
  <c r="AD136" i="51"/>
  <c r="AD141" i="51"/>
  <c r="AD143" i="51"/>
  <c r="AD144" i="51"/>
  <c r="AD145" i="51"/>
  <c r="AD146" i="51"/>
  <c r="AD151" i="51"/>
  <c r="AD156" i="51"/>
  <c r="AC9" i="51"/>
  <c r="AC11" i="51"/>
  <c r="AC16" i="51"/>
  <c r="AC24" i="51"/>
  <c r="AC26" i="51"/>
  <c r="AC44" i="51"/>
  <c r="AC46" i="51"/>
  <c r="AC56" i="51"/>
  <c r="AC61" i="51"/>
  <c r="AC69" i="51"/>
  <c r="AC70" i="51"/>
  <c r="AC71" i="51"/>
  <c r="AC76" i="51"/>
  <c r="AC96" i="51"/>
  <c r="AC101" i="51"/>
  <c r="T130" i="51"/>
  <c r="R130" i="51"/>
  <c r="S130" i="51"/>
  <c r="Q130" i="51"/>
  <c r="S19" i="51"/>
  <c r="V28" i="51"/>
  <c r="U28" i="51"/>
  <c r="T28" i="51"/>
  <c r="S28" i="51"/>
  <c r="T19" i="51"/>
  <c r="V118" i="51" l="1"/>
  <c r="U118" i="51"/>
  <c r="T118" i="51"/>
  <c r="S118" i="51"/>
  <c r="E152" i="51"/>
  <c r="F152" i="51"/>
  <c r="O152" i="51"/>
  <c r="P152" i="51"/>
  <c r="E147" i="51"/>
  <c r="F147" i="51"/>
  <c r="O147" i="51"/>
  <c r="P147" i="51"/>
  <c r="E142" i="51"/>
  <c r="F142" i="51"/>
  <c r="N142" i="51"/>
  <c r="O142" i="51"/>
  <c r="P142" i="51"/>
  <c r="Q142" i="51"/>
  <c r="R142" i="51"/>
  <c r="S142" i="51"/>
  <c r="T142" i="51"/>
  <c r="U142" i="51"/>
  <c r="V142" i="51"/>
  <c r="E137" i="51"/>
  <c r="F137" i="51"/>
  <c r="O137" i="51"/>
  <c r="P137" i="51"/>
  <c r="E132" i="51"/>
  <c r="F132" i="51"/>
  <c r="O132" i="51"/>
  <c r="P132" i="51"/>
  <c r="E127" i="51"/>
  <c r="F127" i="51"/>
  <c r="O127" i="51"/>
  <c r="P127" i="51"/>
  <c r="E122" i="51"/>
  <c r="F122" i="51"/>
  <c r="N122" i="51"/>
  <c r="O122" i="51"/>
  <c r="P122" i="51"/>
  <c r="Q122" i="51"/>
  <c r="R122" i="51"/>
  <c r="S122" i="51"/>
  <c r="T122" i="51"/>
  <c r="U122" i="51"/>
  <c r="V122" i="51"/>
  <c r="E117" i="51"/>
  <c r="F117" i="51"/>
  <c r="O117" i="51"/>
  <c r="P117" i="51"/>
  <c r="E112" i="51"/>
  <c r="F112" i="51"/>
  <c r="O112" i="51"/>
  <c r="P112" i="51"/>
  <c r="E107" i="51"/>
  <c r="F107" i="51"/>
  <c r="O107" i="51"/>
  <c r="P107" i="51"/>
  <c r="E102" i="51"/>
  <c r="F102" i="51"/>
  <c r="O102" i="51"/>
  <c r="P102" i="51"/>
  <c r="E97" i="51"/>
  <c r="F97" i="51"/>
  <c r="O97" i="51"/>
  <c r="P97" i="51"/>
  <c r="E92" i="51"/>
  <c r="F92" i="51"/>
  <c r="O92" i="51"/>
  <c r="P92" i="51"/>
  <c r="E82" i="51"/>
  <c r="F82" i="51"/>
  <c r="O82" i="51"/>
  <c r="P82" i="51"/>
  <c r="E77" i="51"/>
  <c r="F77" i="51"/>
  <c r="N77" i="51"/>
  <c r="O77" i="51"/>
  <c r="P77" i="51"/>
  <c r="Q77" i="51"/>
  <c r="R77" i="51"/>
  <c r="S77" i="51"/>
  <c r="T77" i="51"/>
  <c r="U77" i="51"/>
  <c r="V77" i="51"/>
  <c r="E72" i="51"/>
  <c r="F72" i="51"/>
  <c r="N72" i="51"/>
  <c r="O72" i="51"/>
  <c r="P72" i="51"/>
  <c r="Q72" i="51"/>
  <c r="R72" i="51"/>
  <c r="S72" i="51"/>
  <c r="T72" i="51"/>
  <c r="U72" i="51"/>
  <c r="V72" i="51"/>
  <c r="E67" i="51"/>
  <c r="F67" i="51"/>
  <c r="N67" i="51"/>
  <c r="O67" i="51"/>
  <c r="P67" i="51"/>
  <c r="Q67" i="51"/>
  <c r="R67" i="51"/>
  <c r="S67" i="51"/>
  <c r="T67" i="51"/>
  <c r="U67" i="51"/>
  <c r="V67" i="51"/>
  <c r="E62" i="51"/>
  <c r="F62" i="51"/>
  <c r="O62" i="51"/>
  <c r="P62" i="51"/>
  <c r="E57" i="51"/>
  <c r="F57" i="51"/>
  <c r="N57" i="51"/>
  <c r="O57" i="51"/>
  <c r="P57" i="51"/>
  <c r="Q57" i="51"/>
  <c r="R57" i="51"/>
  <c r="S57" i="51"/>
  <c r="T57" i="51"/>
  <c r="U57" i="51"/>
  <c r="V57" i="51"/>
  <c r="E52" i="51"/>
  <c r="F52" i="51"/>
  <c r="O52" i="51"/>
  <c r="P52" i="51"/>
  <c r="E47" i="51"/>
  <c r="F47" i="51"/>
  <c r="O47" i="51"/>
  <c r="P47" i="51"/>
  <c r="E42" i="51"/>
  <c r="F42" i="51"/>
  <c r="N42" i="51"/>
  <c r="O42" i="51"/>
  <c r="P42" i="51"/>
  <c r="Q42" i="51"/>
  <c r="R42" i="51"/>
  <c r="S42" i="51"/>
  <c r="T42" i="51"/>
  <c r="U42" i="51"/>
  <c r="V42" i="51"/>
  <c r="E37" i="51"/>
  <c r="F37" i="51"/>
  <c r="O37" i="51"/>
  <c r="P37" i="51"/>
  <c r="E32" i="51"/>
  <c r="F32" i="51"/>
  <c r="O32" i="51"/>
  <c r="P32" i="51"/>
  <c r="E27" i="51"/>
  <c r="F27" i="51"/>
  <c r="O27" i="51"/>
  <c r="P27" i="51"/>
  <c r="E22" i="51"/>
  <c r="F22" i="51"/>
  <c r="N22" i="51"/>
  <c r="O22" i="51"/>
  <c r="P22" i="51"/>
  <c r="Q22" i="51"/>
  <c r="R22" i="51"/>
  <c r="S22" i="51"/>
  <c r="T22" i="51"/>
  <c r="U22" i="51"/>
  <c r="V22" i="51"/>
  <c r="E17" i="51"/>
  <c r="F17" i="51"/>
  <c r="O17" i="51"/>
  <c r="P17" i="51"/>
  <c r="L156" i="51"/>
  <c r="K156" i="51"/>
  <c r="J156" i="51"/>
  <c r="I156" i="51"/>
  <c r="H156" i="51"/>
  <c r="G156" i="51"/>
  <c r="D156" i="51"/>
  <c r="C156" i="51"/>
  <c r="V155" i="51"/>
  <c r="U155" i="51"/>
  <c r="T155" i="51"/>
  <c r="S155" i="51"/>
  <c r="R155" i="51"/>
  <c r="Q155" i="51"/>
  <c r="N155" i="51"/>
  <c r="M155" i="51"/>
  <c r="L155" i="51"/>
  <c r="K155" i="51"/>
  <c r="J155" i="51"/>
  <c r="I155" i="51"/>
  <c r="H155" i="51"/>
  <c r="G155" i="51"/>
  <c r="D155" i="51"/>
  <c r="C155" i="51"/>
  <c r="V154" i="51"/>
  <c r="U154" i="51"/>
  <c r="T154" i="51"/>
  <c r="S154" i="51"/>
  <c r="R154" i="51"/>
  <c r="Q154" i="51"/>
  <c r="N154" i="51"/>
  <c r="M154" i="51"/>
  <c r="L154" i="51"/>
  <c r="K154" i="51"/>
  <c r="J154" i="51"/>
  <c r="I154" i="51"/>
  <c r="H154" i="51"/>
  <c r="G154" i="51"/>
  <c r="D154" i="51"/>
  <c r="C154" i="51"/>
  <c r="V153" i="51"/>
  <c r="U153" i="51"/>
  <c r="T153" i="51"/>
  <c r="S153" i="51"/>
  <c r="R153" i="51"/>
  <c r="Q153" i="51"/>
  <c r="N153" i="51"/>
  <c r="M153" i="51"/>
  <c r="L153" i="51"/>
  <c r="K153" i="51"/>
  <c r="K152" i="51" s="1"/>
  <c r="J153" i="51"/>
  <c r="I153" i="51"/>
  <c r="H153" i="51"/>
  <c r="G153" i="51"/>
  <c r="D153" i="51"/>
  <c r="C153" i="51"/>
  <c r="V149" i="51"/>
  <c r="R149" i="51"/>
  <c r="U149" i="51"/>
  <c r="T149" i="51"/>
  <c r="S149" i="51"/>
  <c r="L151" i="51"/>
  <c r="K151" i="51"/>
  <c r="J151" i="51"/>
  <c r="I151" i="51"/>
  <c r="H151" i="51"/>
  <c r="G151" i="51"/>
  <c r="D151" i="51"/>
  <c r="C151" i="51"/>
  <c r="V150" i="51"/>
  <c r="U150" i="51"/>
  <c r="T150" i="51"/>
  <c r="S150" i="51"/>
  <c r="R150" i="51"/>
  <c r="Q150" i="51"/>
  <c r="N150" i="51"/>
  <c r="M150" i="51"/>
  <c r="L150" i="51"/>
  <c r="K150" i="51"/>
  <c r="J150" i="51"/>
  <c r="I150" i="51"/>
  <c r="H150" i="51"/>
  <c r="G150" i="51"/>
  <c r="D150" i="51"/>
  <c r="C150" i="51"/>
  <c r="Q149" i="51"/>
  <c r="N149" i="51"/>
  <c r="M149" i="51"/>
  <c r="L149" i="51"/>
  <c r="K149" i="51"/>
  <c r="J149" i="51"/>
  <c r="I149" i="51"/>
  <c r="H149" i="51"/>
  <c r="G149" i="51"/>
  <c r="D149" i="51"/>
  <c r="C149" i="51"/>
  <c r="V148" i="51"/>
  <c r="U148" i="51"/>
  <c r="T148" i="51"/>
  <c r="S148" i="51"/>
  <c r="R148" i="51"/>
  <c r="Q148" i="51"/>
  <c r="N148" i="51"/>
  <c r="M148" i="51"/>
  <c r="L148" i="51"/>
  <c r="K148" i="51"/>
  <c r="J148" i="51"/>
  <c r="I148" i="51"/>
  <c r="H148" i="51"/>
  <c r="G148" i="51"/>
  <c r="D148" i="51"/>
  <c r="C148" i="51"/>
  <c r="L146" i="51"/>
  <c r="K146" i="51"/>
  <c r="J146" i="51"/>
  <c r="I146" i="51"/>
  <c r="H146" i="51"/>
  <c r="G146" i="51"/>
  <c r="D146" i="51"/>
  <c r="C146" i="51"/>
  <c r="M145" i="51"/>
  <c r="Z145" i="51" s="1"/>
  <c r="L145" i="51"/>
  <c r="K145" i="51"/>
  <c r="J145" i="51"/>
  <c r="I145" i="51"/>
  <c r="H145" i="51"/>
  <c r="G145" i="51"/>
  <c r="D145" i="51"/>
  <c r="C145" i="51"/>
  <c r="M144" i="51"/>
  <c r="Z144" i="51" s="1"/>
  <c r="L144" i="51"/>
  <c r="K144" i="51"/>
  <c r="J144" i="51"/>
  <c r="I144" i="51"/>
  <c r="H144" i="51"/>
  <c r="G144" i="51"/>
  <c r="D144" i="51"/>
  <c r="C144" i="51"/>
  <c r="M143" i="51"/>
  <c r="L143" i="51"/>
  <c r="K143" i="51"/>
  <c r="J143" i="51"/>
  <c r="I143" i="51"/>
  <c r="H143" i="51"/>
  <c r="G143" i="51"/>
  <c r="D143" i="51"/>
  <c r="C143" i="51"/>
  <c r="L141" i="51"/>
  <c r="K141" i="51"/>
  <c r="J141" i="51"/>
  <c r="I141" i="51"/>
  <c r="H141" i="51"/>
  <c r="G141" i="51"/>
  <c r="D141" i="51"/>
  <c r="C141" i="51"/>
  <c r="V140" i="51"/>
  <c r="U140" i="51"/>
  <c r="T140" i="51"/>
  <c r="S140" i="51"/>
  <c r="R140" i="51"/>
  <c r="Q140" i="51"/>
  <c r="N140" i="51"/>
  <c r="M140" i="51"/>
  <c r="L140" i="51"/>
  <c r="K140" i="51"/>
  <c r="J140" i="51"/>
  <c r="I140" i="51"/>
  <c r="H140" i="51"/>
  <c r="G140" i="51"/>
  <c r="D140" i="51"/>
  <c r="C140" i="51"/>
  <c r="V139" i="51"/>
  <c r="U139" i="51"/>
  <c r="T139" i="51"/>
  <c r="S139" i="51"/>
  <c r="R139" i="51"/>
  <c r="Q139" i="51"/>
  <c r="N139" i="51"/>
  <c r="M139" i="51"/>
  <c r="L139" i="51"/>
  <c r="K139" i="51"/>
  <c r="J139" i="51"/>
  <c r="I139" i="51"/>
  <c r="H139" i="51"/>
  <c r="G139" i="51"/>
  <c r="D139" i="51"/>
  <c r="C139" i="51"/>
  <c r="V138" i="51"/>
  <c r="V137" i="51" s="1"/>
  <c r="U138" i="51"/>
  <c r="T138" i="51"/>
  <c r="S138" i="51"/>
  <c r="R138" i="51"/>
  <c r="Q138" i="51"/>
  <c r="Q137" i="51" s="1"/>
  <c r="N138" i="51"/>
  <c r="M138" i="51"/>
  <c r="L138" i="51"/>
  <c r="K138" i="51"/>
  <c r="J138" i="51"/>
  <c r="I138" i="51"/>
  <c r="H138" i="51"/>
  <c r="G138" i="51"/>
  <c r="G137" i="51" s="1"/>
  <c r="D138" i="51"/>
  <c r="C138" i="51"/>
  <c r="L136" i="51"/>
  <c r="K136" i="51"/>
  <c r="J136" i="51"/>
  <c r="I136" i="51"/>
  <c r="H136" i="51"/>
  <c r="G136" i="51"/>
  <c r="D136" i="51"/>
  <c r="C136" i="51"/>
  <c r="V135" i="51"/>
  <c r="U135" i="51"/>
  <c r="T135" i="51"/>
  <c r="S135" i="51"/>
  <c r="R135" i="51"/>
  <c r="Q135" i="51"/>
  <c r="N135" i="51"/>
  <c r="M135" i="51"/>
  <c r="L135" i="51"/>
  <c r="K135" i="51"/>
  <c r="J135" i="51"/>
  <c r="I135" i="51"/>
  <c r="H135" i="51"/>
  <c r="G135" i="51"/>
  <c r="D135" i="51"/>
  <c r="C135" i="51"/>
  <c r="V134" i="51"/>
  <c r="U134" i="51"/>
  <c r="T134" i="51"/>
  <c r="S134" i="51"/>
  <c r="R134" i="51"/>
  <c r="Q134" i="51"/>
  <c r="N134" i="51"/>
  <c r="M134" i="51"/>
  <c r="L134" i="51"/>
  <c r="K134" i="51"/>
  <c r="J134" i="51"/>
  <c r="I134" i="51"/>
  <c r="H134" i="51"/>
  <c r="G134" i="51"/>
  <c r="D134" i="51"/>
  <c r="C134" i="51"/>
  <c r="V133" i="51"/>
  <c r="V132" i="51" s="1"/>
  <c r="U133" i="51"/>
  <c r="U132" i="51" s="1"/>
  <c r="T133" i="51"/>
  <c r="S133" i="51"/>
  <c r="R133" i="51"/>
  <c r="Q133" i="51"/>
  <c r="N133" i="51"/>
  <c r="M133" i="51"/>
  <c r="L133" i="51"/>
  <c r="K133" i="51"/>
  <c r="J133" i="51"/>
  <c r="I133" i="51"/>
  <c r="H133" i="51"/>
  <c r="G133" i="51"/>
  <c r="G132" i="51" s="1"/>
  <c r="D133" i="51"/>
  <c r="C133" i="51"/>
  <c r="L131" i="51"/>
  <c r="K131" i="51"/>
  <c r="J131" i="51"/>
  <c r="I131" i="51"/>
  <c r="H131" i="51"/>
  <c r="G131" i="51"/>
  <c r="D131" i="51"/>
  <c r="C131" i="51"/>
  <c r="V130" i="51"/>
  <c r="U130" i="51"/>
  <c r="N130" i="51"/>
  <c r="M130" i="51"/>
  <c r="L130" i="51"/>
  <c r="K130" i="51"/>
  <c r="J130" i="51"/>
  <c r="I130" i="51"/>
  <c r="H130" i="51"/>
  <c r="G130" i="51"/>
  <c r="D130" i="51"/>
  <c r="C130" i="51"/>
  <c r="V129" i="51"/>
  <c r="U129" i="51"/>
  <c r="T129" i="51"/>
  <c r="S129" i="51"/>
  <c r="R129" i="51"/>
  <c r="Q129" i="51"/>
  <c r="N129" i="51"/>
  <c r="M129" i="51"/>
  <c r="L129" i="51"/>
  <c r="K129" i="51"/>
  <c r="H129" i="51"/>
  <c r="G129" i="51"/>
  <c r="D129" i="51"/>
  <c r="C129" i="51"/>
  <c r="V128" i="51"/>
  <c r="U128" i="51"/>
  <c r="T128" i="51"/>
  <c r="S128" i="51"/>
  <c r="R128" i="51"/>
  <c r="Q128" i="51"/>
  <c r="N128" i="51"/>
  <c r="M128" i="51"/>
  <c r="L128" i="51"/>
  <c r="K128" i="51"/>
  <c r="J128" i="51"/>
  <c r="I128" i="51"/>
  <c r="H128" i="51"/>
  <c r="G128" i="51"/>
  <c r="D128" i="51"/>
  <c r="C128" i="51"/>
  <c r="L126" i="51"/>
  <c r="K126" i="51"/>
  <c r="J126" i="51"/>
  <c r="I126" i="51"/>
  <c r="H126" i="51"/>
  <c r="G126" i="51"/>
  <c r="D126" i="51"/>
  <c r="C126" i="51"/>
  <c r="M125" i="51"/>
  <c r="Z125" i="51" s="1"/>
  <c r="L125" i="51"/>
  <c r="K125" i="51"/>
  <c r="J125" i="51"/>
  <c r="I125" i="51"/>
  <c r="H125" i="51"/>
  <c r="G125" i="51"/>
  <c r="D125" i="51"/>
  <c r="C125" i="51"/>
  <c r="M124" i="51"/>
  <c r="Z124" i="51" s="1"/>
  <c r="L124" i="51"/>
  <c r="K124" i="51"/>
  <c r="J124" i="51"/>
  <c r="I124" i="51"/>
  <c r="H124" i="51"/>
  <c r="G124" i="51"/>
  <c r="D124" i="51"/>
  <c r="C124" i="51"/>
  <c r="M123" i="51"/>
  <c r="Z123" i="51" s="1"/>
  <c r="L123" i="51"/>
  <c r="K123" i="51"/>
  <c r="J123" i="51"/>
  <c r="I123" i="51"/>
  <c r="H123" i="51"/>
  <c r="G123" i="51"/>
  <c r="D123" i="51"/>
  <c r="C123" i="51"/>
  <c r="L121" i="51"/>
  <c r="K121" i="51"/>
  <c r="J121" i="51"/>
  <c r="I121" i="51"/>
  <c r="H121" i="51"/>
  <c r="G121" i="51"/>
  <c r="D121" i="51"/>
  <c r="C121" i="51"/>
  <c r="V120" i="51"/>
  <c r="U120" i="51"/>
  <c r="T120" i="51"/>
  <c r="S120" i="51"/>
  <c r="R120" i="51"/>
  <c r="Q120" i="51"/>
  <c r="N120" i="51"/>
  <c r="M120" i="51"/>
  <c r="L120" i="51"/>
  <c r="K120" i="51"/>
  <c r="J120" i="51"/>
  <c r="I120" i="51"/>
  <c r="H120" i="51"/>
  <c r="G120" i="51"/>
  <c r="D120" i="51"/>
  <c r="C120" i="51"/>
  <c r="V119" i="51"/>
  <c r="U119" i="51"/>
  <c r="T119" i="51"/>
  <c r="S119" i="51"/>
  <c r="R119" i="51"/>
  <c r="Q119" i="51"/>
  <c r="N119" i="51"/>
  <c r="M119" i="51"/>
  <c r="L119" i="51"/>
  <c r="K119" i="51"/>
  <c r="J119" i="51"/>
  <c r="I119" i="51"/>
  <c r="H119" i="51"/>
  <c r="G119" i="51"/>
  <c r="D119" i="51"/>
  <c r="C119" i="51"/>
  <c r="R118" i="51"/>
  <c r="Q118" i="51"/>
  <c r="N118" i="51"/>
  <c r="M118" i="51"/>
  <c r="L118" i="51"/>
  <c r="K118" i="51"/>
  <c r="J118" i="51"/>
  <c r="I118" i="51"/>
  <c r="H118" i="51"/>
  <c r="G118" i="51"/>
  <c r="D118" i="51"/>
  <c r="C118" i="51"/>
  <c r="L116" i="51"/>
  <c r="K116" i="51"/>
  <c r="J116" i="51"/>
  <c r="I116" i="51"/>
  <c r="H116" i="51"/>
  <c r="G116" i="51"/>
  <c r="D116" i="51"/>
  <c r="C116" i="51"/>
  <c r="V115" i="51"/>
  <c r="U115" i="51"/>
  <c r="T115" i="51"/>
  <c r="S115" i="51"/>
  <c r="R115" i="51"/>
  <c r="Q115" i="51"/>
  <c r="N115" i="51"/>
  <c r="M115" i="51"/>
  <c r="L115" i="51"/>
  <c r="K115" i="51"/>
  <c r="J115" i="51"/>
  <c r="I115" i="51"/>
  <c r="H115" i="51"/>
  <c r="G115" i="51"/>
  <c r="D115" i="51"/>
  <c r="C115" i="51"/>
  <c r="V114" i="51"/>
  <c r="U114" i="51"/>
  <c r="T114" i="51"/>
  <c r="S114" i="51"/>
  <c r="R114" i="51"/>
  <c r="Q114" i="51"/>
  <c r="N114" i="51"/>
  <c r="M114" i="51"/>
  <c r="L114" i="51"/>
  <c r="K114" i="51"/>
  <c r="J114" i="51"/>
  <c r="I114" i="51"/>
  <c r="H114" i="51"/>
  <c r="G114" i="51"/>
  <c r="D114" i="51"/>
  <c r="C114" i="51"/>
  <c r="V113" i="51"/>
  <c r="U113" i="51"/>
  <c r="T113" i="51"/>
  <c r="S113" i="51"/>
  <c r="R113" i="51"/>
  <c r="Q113" i="51"/>
  <c r="Q112" i="51" s="1"/>
  <c r="N113" i="51"/>
  <c r="M113" i="51"/>
  <c r="L113" i="51"/>
  <c r="K113" i="51"/>
  <c r="J113" i="51"/>
  <c r="I113" i="51"/>
  <c r="H113" i="51"/>
  <c r="G113" i="51"/>
  <c r="D113" i="51"/>
  <c r="C113" i="51"/>
  <c r="L111" i="51"/>
  <c r="K111" i="51"/>
  <c r="J111" i="51"/>
  <c r="I111" i="51"/>
  <c r="H111" i="51"/>
  <c r="G111" i="51"/>
  <c r="D111" i="51"/>
  <c r="C111" i="51"/>
  <c r="V110" i="51"/>
  <c r="U110" i="51"/>
  <c r="T110" i="51"/>
  <c r="S110" i="51"/>
  <c r="R110" i="51"/>
  <c r="Q110" i="51"/>
  <c r="N110" i="51"/>
  <c r="M110" i="51"/>
  <c r="L110" i="51"/>
  <c r="K110" i="51"/>
  <c r="J110" i="51"/>
  <c r="I110" i="51"/>
  <c r="H110" i="51"/>
  <c r="G110" i="51"/>
  <c r="D110" i="51"/>
  <c r="C110" i="51"/>
  <c r="V109" i="51"/>
  <c r="U109" i="51"/>
  <c r="T109" i="51"/>
  <c r="S109" i="51"/>
  <c r="R109" i="51"/>
  <c r="Q109" i="51"/>
  <c r="N109" i="51"/>
  <c r="M109" i="51"/>
  <c r="L109" i="51"/>
  <c r="K109" i="51"/>
  <c r="J109" i="51"/>
  <c r="I109" i="51"/>
  <c r="H109" i="51"/>
  <c r="G109" i="51"/>
  <c r="D109" i="51"/>
  <c r="C109" i="51"/>
  <c r="V108" i="51"/>
  <c r="U108" i="51"/>
  <c r="T108" i="51"/>
  <c r="T107" i="51" s="1"/>
  <c r="S108" i="51"/>
  <c r="R108" i="51"/>
  <c r="Q108" i="51"/>
  <c r="N108" i="51"/>
  <c r="M108" i="51"/>
  <c r="L108" i="51"/>
  <c r="K108" i="51"/>
  <c r="J108" i="51"/>
  <c r="I108" i="51"/>
  <c r="H108" i="51"/>
  <c r="G108" i="51"/>
  <c r="D108" i="51"/>
  <c r="C108" i="51"/>
  <c r="L106" i="51"/>
  <c r="K106" i="51"/>
  <c r="J106" i="51"/>
  <c r="I106" i="51"/>
  <c r="H106" i="51"/>
  <c r="G106" i="51"/>
  <c r="D106" i="51"/>
  <c r="C106" i="51"/>
  <c r="V105" i="51"/>
  <c r="U105" i="51"/>
  <c r="T105" i="51"/>
  <c r="S105" i="51"/>
  <c r="R105" i="51"/>
  <c r="Q105" i="51"/>
  <c r="N105" i="51"/>
  <c r="M105" i="51"/>
  <c r="L105" i="51"/>
  <c r="K105" i="51"/>
  <c r="J105" i="51"/>
  <c r="I105" i="51"/>
  <c r="H105" i="51"/>
  <c r="G105" i="51"/>
  <c r="D105" i="51"/>
  <c r="C105" i="51"/>
  <c r="V104" i="51"/>
  <c r="U104" i="51"/>
  <c r="T104" i="51"/>
  <c r="S104" i="51"/>
  <c r="R104" i="51"/>
  <c r="Q104" i="51"/>
  <c r="N104" i="51"/>
  <c r="M104" i="51"/>
  <c r="L104" i="51"/>
  <c r="K104" i="51"/>
  <c r="J104" i="51"/>
  <c r="I104" i="51"/>
  <c r="H104" i="51"/>
  <c r="G104" i="51"/>
  <c r="D104" i="51"/>
  <c r="C104" i="51"/>
  <c r="V103" i="51"/>
  <c r="U103" i="51"/>
  <c r="T103" i="51"/>
  <c r="T102" i="51" s="1"/>
  <c r="S103" i="51"/>
  <c r="R103" i="51"/>
  <c r="Q103" i="51"/>
  <c r="N103" i="51"/>
  <c r="M103" i="51"/>
  <c r="L103" i="51"/>
  <c r="K103" i="51"/>
  <c r="J103" i="51"/>
  <c r="I103" i="51"/>
  <c r="H103" i="51"/>
  <c r="G103" i="51"/>
  <c r="D103" i="51"/>
  <c r="C103" i="51"/>
  <c r="C101" i="51"/>
  <c r="X101" i="51" s="1"/>
  <c r="V100" i="51"/>
  <c r="U100" i="51"/>
  <c r="T100" i="51"/>
  <c r="S100" i="51"/>
  <c r="R100" i="51"/>
  <c r="Q100" i="51"/>
  <c r="N100" i="51"/>
  <c r="M100" i="51"/>
  <c r="L100" i="51"/>
  <c r="K100" i="51"/>
  <c r="J100" i="51"/>
  <c r="I100" i="51"/>
  <c r="H100" i="51"/>
  <c r="G100" i="51"/>
  <c r="D100" i="51"/>
  <c r="C100" i="51"/>
  <c r="V99" i="51"/>
  <c r="U99" i="51"/>
  <c r="T99" i="51"/>
  <c r="S99" i="51"/>
  <c r="R99" i="51"/>
  <c r="Q99" i="51"/>
  <c r="N99" i="51"/>
  <c r="M99" i="51"/>
  <c r="L99" i="51"/>
  <c r="K99" i="51"/>
  <c r="J99" i="51"/>
  <c r="I99" i="51"/>
  <c r="H99" i="51"/>
  <c r="G99" i="51"/>
  <c r="D99" i="51"/>
  <c r="C99" i="51"/>
  <c r="V98" i="51"/>
  <c r="U98" i="51"/>
  <c r="T98" i="51"/>
  <c r="S98" i="51"/>
  <c r="R98" i="51"/>
  <c r="Q98" i="51"/>
  <c r="N98" i="51"/>
  <c r="M98" i="51"/>
  <c r="L98" i="51"/>
  <c r="K98" i="51"/>
  <c r="J98" i="51"/>
  <c r="I98" i="51"/>
  <c r="H98" i="51"/>
  <c r="G98" i="51"/>
  <c r="D98" i="51"/>
  <c r="C98" i="51"/>
  <c r="Y96" i="51"/>
  <c r="Z96" i="51"/>
  <c r="AA96" i="51"/>
  <c r="Y101" i="51"/>
  <c r="Z101" i="51"/>
  <c r="AA101" i="51"/>
  <c r="Z106" i="51"/>
  <c r="AA106" i="51"/>
  <c r="Z111" i="51"/>
  <c r="AA111" i="51"/>
  <c r="Z116" i="51"/>
  <c r="AA116" i="51"/>
  <c r="Z121" i="51"/>
  <c r="AA121" i="51"/>
  <c r="AA123" i="51"/>
  <c r="AA124" i="51"/>
  <c r="AA125" i="51"/>
  <c r="Z126" i="51"/>
  <c r="AA126" i="51"/>
  <c r="Z131" i="51"/>
  <c r="AA131" i="51"/>
  <c r="Z136" i="51"/>
  <c r="AA136" i="51"/>
  <c r="Z141" i="51"/>
  <c r="AA141" i="51"/>
  <c r="AA143" i="51"/>
  <c r="AA144" i="51"/>
  <c r="AA145" i="51"/>
  <c r="Z146" i="51"/>
  <c r="AA146" i="51"/>
  <c r="Z151" i="51"/>
  <c r="AA151" i="51"/>
  <c r="Z156" i="51"/>
  <c r="AA156" i="51"/>
  <c r="C96" i="51"/>
  <c r="X96" i="51" s="1"/>
  <c r="N95" i="51"/>
  <c r="AD95" i="51" s="1"/>
  <c r="M95" i="51"/>
  <c r="Z95" i="51" s="1"/>
  <c r="L95" i="51"/>
  <c r="K95" i="51"/>
  <c r="J95" i="51"/>
  <c r="I95" i="51"/>
  <c r="H95" i="51"/>
  <c r="G95" i="51"/>
  <c r="D95" i="51"/>
  <c r="C95" i="51"/>
  <c r="N94" i="51"/>
  <c r="AD94" i="51" s="1"/>
  <c r="M94" i="51"/>
  <c r="Z94" i="51" s="1"/>
  <c r="L94" i="51"/>
  <c r="K94" i="51"/>
  <c r="J94" i="51"/>
  <c r="I94" i="51"/>
  <c r="H94" i="51"/>
  <c r="G94" i="51"/>
  <c r="D94" i="51"/>
  <c r="C94" i="51"/>
  <c r="V93" i="51"/>
  <c r="V92" i="51" s="1"/>
  <c r="U93" i="51"/>
  <c r="U92" i="51" s="1"/>
  <c r="T93" i="51"/>
  <c r="T92" i="51" s="1"/>
  <c r="S93" i="51"/>
  <c r="S92" i="51" s="1"/>
  <c r="R93" i="51"/>
  <c r="R92" i="51" s="1"/>
  <c r="Q93" i="51"/>
  <c r="Q92" i="51" s="1"/>
  <c r="N93" i="51"/>
  <c r="M93" i="51"/>
  <c r="L93" i="51"/>
  <c r="K93" i="51"/>
  <c r="J93" i="51"/>
  <c r="I93" i="51"/>
  <c r="H93" i="51"/>
  <c r="G93" i="51"/>
  <c r="D93" i="51"/>
  <c r="C93" i="51"/>
  <c r="L86" i="51"/>
  <c r="K86" i="51"/>
  <c r="J86" i="51"/>
  <c r="I86" i="51"/>
  <c r="H86" i="51"/>
  <c r="G86" i="51"/>
  <c r="D86" i="51"/>
  <c r="C86" i="51"/>
  <c r="V85" i="51"/>
  <c r="U85" i="51"/>
  <c r="T85" i="51"/>
  <c r="S85" i="51"/>
  <c r="R85" i="51"/>
  <c r="Q85" i="51"/>
  <c r="N85" i="51"/>
  <c r="M85" i="51"/>
  <c r="L85" i="51"/>
  <c r="K85" i="51"/>
  <c r="J85" i="51"/>
  <c r="I85" i="51"/>
  <c r="H85" i="51"/>
  <c r="G85" i="51"/>
  <c r="D85" i="51"/>
  <c r="C85" i="51"/>
  <c r="V84" i="51"/>
  <c r="U84" i="51"/>
  <c r="T84" i="51"/>
  <c r="S84" i="51"/>
  <c r="R84" i="51"/>
  <c r="Q84" i="51"/>
  <c r="N84" i="51"/>
  <c r="M84" i="51"/>
  <c r="L84" i="51"/>
  <c r="K84" i="51"/>
  <c r="J84" i="51"/>
  <c r="I84" i="51"/>
  <c r="H84" i="51"/>
  <c r="G84" i="51"/>
  <c r="D84" i="51"/>
  <c r="C84" i="51"/>
  <c r="V83" i="51"/>
  <c r="U83" i="51"/>
  <c r="T83" i="51"/>
  <c r="S83" i="51"/>
  <c r="R83" i="51"/>
  <c r="Q83" i="51"/>
  <c r="Q82" i="51" s="1"/>
  <c r="N83" i="51"/>
  <c r="M83" i="51"/>
  <c r="L83" i="51"/>
  <c r="K83" i="51"/>
  <c r="J83" i="51"/>
  <c r="I83" i="51"/>
  <c r="H83" i="51"/>
  <c r="G83" i="51"/>
  <c r="D83" i="51"/>
  <c r="C83" i="51"/>
  <c r="L81" i="51"/>
  <c r="K81" i="51"/>
  <c r="J81" i="51"/>
  <c r="I81" i="51"/>
  <c r="H81" i="51"/>
  <c r="G81" i="51"/>
  <c r="D81" i="51"/>
  <c r="C81" i="51"/>
  <c r="M80" i="51"/>
  <c r="L80" i="51"/>
  <c r="K80" i="51"/>
  <c r="J80" i="51"/>
  <c r="I80" i="51"/>
  <c r="H80" i="51"/>
  <c r="G80" i="51"/>
  <c r="D80" i="51"/>
  <c r="C80" i="51"/>
  <c r="M79" i="51"/>
  <c r="L79" i="51"/>
  <c r="K79" i="51"/>
  <c r="J79" i="51"/>
  <c r="I79" i="51"/>
  <c r="H79" i="51"/>
  <c r="G79" i="51"/>
  <c r="D79" i="51"/>
  <c r="C79" i="51"/>
  <c r="M78" i="51"/>
  <c r="L78" i="51"/>
  <c r="K78" i="51"/>
  <c r="J78" i="51"/>
  <c r="I78" i="51"/>
  <c r="H78" i="51"/>
  <c r="G78" i="51"/>
  <c r="D78" i="51"/>
  <c r="C78" i="51"/>
  <c r="L66" i="51"/>
  <c r="K66" i="51"/>
  <c r="J66" i="51"/>
  <c r="I66" i="51"/>
  <c r="H66" i="51"/>
  <c r="G66" i="51"/>
  <c r="D66" i="51"/>
  <c r="C66" i="51"/>
  <c r="V65" i="51"/>
  <c r="T65" i="51"/>
  <c r="S65" i="51"/>
  <c r="U65" i="51"/>
  <c r="R65" i="51"/>
  <c r="Q65" i="51"/>
  <c r="N65" i="51"/>
  <c r="M65" i="51"/>
  <c r="L65" i="51"/>
  <c r="K65" i="51"/>
  <c r="J65" i="51"/>
  <c r="I65" i="51"/>
  <c r="H65" i="51"/>
  <c r="G65" i="51"/>
  <c r="D65" i="51"/>
  <c r="C65" i="51"/>
  <c r="V64" i="51"/>
  <c r="U64" i="51"/>
  <c r="T64" i="51"/>
  <c r="S64" i="51"/>
  <c r="R64" i="51"/>
  <c r="Q64" i="51"/>
  <c r="N64" i="51"/>
  <c r="M64" i="51"/>
  <c r="L64" i="51"/>
  <c r="K64" i="51"/>
  <c r="J64" i="51"/>
  <c r="I64" i="51"/>
  <c r="H64" i="51"/>
  <c r="G64" i="51"/>
  <c r="D64" i="51"/>
  <c r="C64" i="51"/>
  <c r="V63" i="51"/>
  <c r="U63" i="51"/>
  <c r="T63" i="51"/>
  <c r="S63" i="51"/>
  <c r="R63" i="51"/>
  <c r="Q63" i="51"/>
  <c r="N63" i="51"/>
  <c r="M63" i="51"/>
  <c r="L63" i="51"/>
  <c r="K63" i="51"/>
  <c r="J63" i="51"/>
  <c r="I63" i="51"/>
  <c r="H63" i="51"/>
  <c r="G63" i="51"/>
  <c r="D63" i="51"/>
  <c r="C63" i="51"/>
  <c r="C61" i="51"/>
  <c r="M60" i="51"/>
  <c r="L60" i="51"/>
  <c r="K60" i="51"/>
  <c r="J60" i="51"/>
  <c r="I60" i="51"/>
  <c r="H60" i="51"/>
  <c r="G60" i="51"/>
  <c r="D60" i="51"/>
  <c r="C60" i="51"/>
  <c r="M59" i="51"/>
  <c r="L59" i="51"/>
  <c r="K59" i="51"/>
  <c r="J59" i="51"/>
  <c r="I59" i="51"/>
  <c r="H59" i="51"/>
  <c r="G59" i="51"/>
  <c r="D59" i="51"/>
  <c r="C59" i="51"/>
  <c r="M58" i="51"/>
  <c r="L58" i="51"/>
  <c r="K58" i="51"/>
  <c r="J58" i="51"/>
  <c r="I58" i="51"/>
  <c r="H58" i="51"/>
  <c r="G58" i="51"/>
  <c r="D58" i="51"/>
  <c r="C58" i="51"/>
  <c r="C56" i="51"/>
  <c r="V55" i="51"/>
  <c r="U55" i="51"/>
  <c r="T55" i="51"/>
  <c r="S55" i="51"/>
  <c r="R55" i="51"/>
  <c r="Q55" i="51"/>
  <c r="N55" i="51"/>
  <c r="M55" i="51"/>
  <c r="L55" i="51"/>
  <c r="K55" i="51"/>
  <c r="J55" i="51"/>
  <c r="I55" i="51"/>
  <c r="H55" i="51"/>
  <c r="G55" i="51"/>
  <c r="D55" i="51"/>
  <c r="C55" i="51"/>
  <c r="V54" i="51"/>
  <c r="U54" i="51"/>
  <c r="T54" i="51"/>
  <c r="S54" i="51"/>
  <c r="R54" i="51"/>
  <c r="Q54" i="51"/>
  <c r="N54" i="51"/>
  <c r="M54" i="51"/>
  <c r="L54" i="51"/>
  <c r="K54" i="51"/>
  <c r="J54" i="51"/>
  <c r="I54" i="51"/>
  <c r="H54" i="51"/>
  <c r="G54" i="51"/>
  <c r="D54" i="51"/>
  <c r="C54" i="51"/>
  <c r="V53" i="51"/>
  <c r="U53" i="51"/>
  <c r="T53" i="51"/>
  <c r="S53" i="51"/>
  <c r="R53" i="51"/>
  <c r="Q53" i="51"/>
  <c r="N53" i="51"/>
  <c r="M53" i="51"/>
  <c r="L53" i="51"/>
  <c r="K53" i="51"/>
  <c r="J53" i="51"/>
  <c r="I53" i="51"/>
  <c r="H53" i="51"/>
  <c r="G53" i="51"/>
  <c r="D53" i="51"/>
  <c r="C53" i="51"/>
  <c r="L51" i="51"/>
  <c r="K51" i="51"/>
  <c r="J51" i="51"/>
  <c r="I51" i="51"/>
  <c r="H51" i="51"/>
  <c r="G51" i="51"/>
  <c r="D51" i="51"/>
  <c r="C51" i="51"/>
  <c r="V50" i="51"/>
  <c r="U50" i="51"/>
  <c r="T50" i="51"/>
  <c r="S50" i="51"/>
  <c r="R50" i="51"/>
  <c r="Q50" i="51"/>
  <c r="N50" i="51"/>
  <c r="M50" i="51"/>
  <c r="L50" i="51"/>
  <c r="K50" i="51"/>
  <c r="J50" i="51"/>
  <c r="I50" i="51"/>
  <c r="H50" i="51"/>
  <c r="G50" i="51"/>
  <c r="D50" i="51"/>
  <c r="C50" i="51"/>
  <c r="V49" i="51"/>
  <c r="U49" i="51"/>
  <c r="T49" i="51"/>
  <c r="S49" i="51"/>
  <c r="R49" i="51"/>
  <c r="Q49" i="51"/>
  <c r="N49" i="51"/>
  <c r="M49" i="51"/>
  <c r="L49" i="51"/>
  <c r="K49" i="51"/>
  <c r="J49" i="51"/>
  <c r="I49" i="51"/>
  <c r="H49" i="51"/>
  <c r="G49" i="51"/>
  <c r="D49" i="51"/>
  <c r="C49" i="51"/>
  <c r="V48" i="51"/>
  <c r="U48" i="51"/>
  <c r="T48" i="51"/>
  <c r="S48" i="51"/>
  <c r="R48" i="51"/>
  <c r="R47" i="51" s="1"/>
  <c r="Q48" i="51"/>
  <c r="N48" i="51"/>
  <c r="M48" i="51"/>
  <c r="L48" i="51"/>
  <c r="K48" i="51"/>
  <c r="J48" i="51"/>
  <c r="I48" i="51"/>
  <c r="H48" i="51"/>
  <c r="G48" i="51"/>
  <c r="D48" i="51"/>
  <c r="C48" i="51"/>
  <c r="C46" i="51"/>
  <c r="L45" i="51"/>
  <c r="K45" i="51"/>
  <c r="J45" i="51"/>
  <c r="I45" i="51"/>
  <c r="H45" i="51"/>
  <c r="G45" i="51"/>
  <c r="D45" i="51"/>
  <c r="C45" i="51"/>
  <c r="C44" i="51"/>
  <c r="M43" i="51"/>
  <c r="M42" i="51" s="1"/>
  <c r="L43" i="51"/>
  <c r="K43" i="51"/>
  <c r="J43" i="51"/>
  <c r="I43" i="51"/>
  <c r="H43" i="51"/>
  <c r="G43" i="51"/>
  <c r="D43" i="51"/>
  <c r="C43" i="51"/>
  <c r="L36" i="51"/>
  <c r="K36" i="51"/>
  <c r="J36" i="51"/>
  <c r="I36" i="51"/>
  <c r="H36" i="51"/>
  <c r="G36" i="51"/>
  <c r="D36" i="51"/>
  <c r="C36" i="51"/>
  <c r="V35" i="51"/>
  <c r="U35" i="51"/>
  <c r="T35" i="51"/>
  <c r="S35" i="51"/>
  <c r="R35" i="51"/>
  <c r="Q35" i="51"/>
  <c r="N35" i="51"/>
  <c r="M35" i="51"/>
  <c r="L35" i="51"/>
  <c r="K35" i="51"/>
  <c r="J35" i="51"/>
  <c r="I35" i="51"/>
  <c r="D35" i="51"/>
  <c r="C35" i="51"/>
  <c r="V34" i="51"/>
  <c r="U34" i="51"/>
  <c r="T34" i="51"/>
  <c r="S34" i="51"/>
  <c r="R34" i="51"/>
  <c r="Q34" i="51"/>
  <c r="N34" i="51"/>
  <c r="M34" i="51"/>
  <c r="L34" i="51"/>
  <c r="K34" i="51"/>
  <c r="J34" i="51"/>
  <c r="I34" i="51"/>
  <c r="H34" i="51"/>
  <c r="G34" i="51"/>
  <c r="D34" i="51"/>
  <c r="C34" i="51"/>
  <c r="V33" i="51"/>
  <c r="U33" i="51"/>
  <c r="T33" i="51"/>
  <c r="S33" i="51"/>
  <c r="R33" i="51"/>
  <c r="Q33" i="51"/>
  <c r="N33" i="51"/>
  <c r="M33" i="51"/>
  <c r="L33" i="51"/>
  <c r="K33" i="51"/>
  <c r="J33" i="51"/>
  <c r="I33" i="51"/>
  <c r="H33" i="51"/>
  <c r="G33" i="51"/>
  <c r="D33" i="51"/>
  <c r="C33" i="51"/>
  <c r="L31" i="51"/>
  <c r="K31" i="51"/>
  <c r="J31" i="51"/>
  <c r="I31" i="51"/>
  <c r="H31" i="51"/>
  <c r="G31" i="51"/>
  <c r="D31" i="51"/>
  <c r="C31" i="51"/>
  <c r="V30" i="51"/>
  <c r="U30" i="51"/>
  <c r="T30" i="51"/>
  <c r="S30" i="51"/>
  <c r="R30" i="51"/>
  <c r="Q30" i="51"/>
  <c r="N30" i="51"/>
  <c r="M30" i="51"/>
  <c r="L30" i="51"/>
  <c r="K30" i="51"/>
  <c r="J30" i="51"/>
  <c r="I30" i="51"/>
  <c r="H30" i="51"/>
  <c r="G30" i="51"/>
  <c r="D30" i="51"/>
  <c r="C30" i="51"/>
  <c r="V29" i="51"/>
  <c r="U29" i="51"/>
  <c r="T29" i="51"/>
  <c r="S29" i="51"/>
  <c r="R29" i="51"/>
  <c r="Q29" i="51"/>
  <c r="N29" i="51"/>
  <c r="M29" i="51"/>
  <c r="L29" i="51"/>
  <c r="K29" i="51"/>
  <c r="J29" i="51"/>
  <c r="I29" i="51"/>
  <c r="H29" i="51"/>
  <c r="G29" i="51"/>
  <c r="D29" i="51"/>
  <c r="C29" i="51"/>
  <c r="N28" i="51"/>
  <c r="M28" i="51"/>
  <c r="R28" i="51"/>
  <c r="Q28" i="51"/>
  <c r="D28" i="51"/>
  <c r="C28" i="51"/>
  <c r="L28" i="51"/>
  <c r="K28" i="51"/>
  <c r="J28" i="51"/>
  <c r="I28" i="51"/>
  <c r="H28" i="51"/>
  <c r="G28" i="51"/>
  <c r="M21" i="51"/>
  <c r="L21" i="51"/>
  <c r="K21" i="51"/>
  <c r="J21" i="51"/>
  <c r="I21" i="51"/>
  <c r="H21" i="51"/>
  <c r="G21" i="51"/>
  <c r="D21" i="51"/>
  <c r="C21" i="51"/>
  <c r="N20" i="51"/>
  <c r="M20" i="51"/>
  <c r="V20" i="51"/>
  <c r="U20" i="51"/>
  <c r="T20" i="51"/>
  <c r="S20" i="51"/>
  <c r="R20" i="51"/>
  <c r="Q20" i="51"/>
  <c r="D20" i="51"/>
  <c r="C20" i="51"/>
  <c r="L20" i="51"/>
  <c r="K20" i="51"/>
  <c r="J20" i="51"/>
  <c r="I20" i="51"/>
  <c r="H20" i="51"/>
  <c r="G20" i="51"/>
  <c r="N19" i="51"/>
  <c r="M19" i="51"/>
  <c r="V19" i="51"/>
  <c r="U19" i="51"/>
  <c r="R19" i="51"/>
  <c r="Q19" i="51"/>
  <c r="D19" i="51"/>
  <c r="C19" i="51"/>
  <c r="L19" i="51"/>
  <c r="K19" i="51"/>
  <c r="J19" i="51"/>
  <c r="I19" i="51"/>
  <c r="H19" i="51"/>
  <c r="G19" i="51"/>
  <c r="N18" i="51"/>
  <c r="M18" i="51"/>
  <c r="V18" i="51"/>
  <c r="U18" i="51"/>
  <c r="T18" i="51"/>
  <c r="S18" i="51"/>
  <c r="R18" i="51"/>
  <c r="Q18" i="51"/>
  <c r="D18" i="51"/>
  <c r="C18" i="51"/>
  <c r="L18" i="51"/>
  <c r="K18" i="51"/>
  <c r="J18" i="51"/>
  <c r="I18" i="51"/>
  <c r="H18" i="51"/>
  <c r="G18" i="51"/>
  <c r="C26" i="51"/>
  <c r="M25" i="51"/>
  <c r="L25" i="51"/>
  <c r="K25" i="51"/>
  <c r="J25" i="51"/>
  <c r="I25" i="51"/>
  <c r="H25" i="51"/>
  <c r="G25" i="51"/>
  <c r="D25" i="51"/>
  <c r="C25" i="51"/>
  <c r="C24" i="51"/>
  <c r="M23" i="51"/>
  <c r="D23" i="51"/>
  <c r="C23" i="51"/>
  <c r="L23" i="51"/>
  <c r="K23" i="51"/>
  <c r="J23" i="51"/>
  <c r="I23" i="51"/>
  <c r="H23" i="51"/>
  <c r="G23" i="51"/>
  <c r="C11" i="51"/>
  <c r="M9" i="51"/>
  <c r="M10" i="51"/>
  <c r="L10" i="51"/>
  <c r="K10" i="51"/>
  <c r="J10" i="51"/>
  <c r="I10" i="51"/>
  <c r="H10" i="51"/>
  <c r="G10" i="51"/>
  <c r="D10" i="51"/>
  <c r="C10" i="51"/>
  <c r="C9" i="51"/>
  <c r="D8" i="51"/>
  <c r="C8" i="51"/>
  <c r="M8" i="51"/>
  <c r="C76" i="51"/>
  <c r="M75" i="51"/>
  <c r="D75" i="51"/>
  <c r="C75" i="51"/>
  <c r="L75" i="51"/>
  <c r="K75" i="51"/>
  <c r="J75" i="51"/>
  <c r="I75" i="51"/>
  <c r="H75" i="51"/>
  <c r="G75" i="51"/>
  <c r="M74" i="51"/>
  <c r="D74" i="51"/>
  <c r="C74" i="51"/>
  <c r="L74" i="51"/>
  <c r="K74" i="51"/>
  <c r="J74" i="51"/>
  <c r="I74" i="51"/>
  <c r="H74" i="51"/>
  <c r="G74" i="51"/>
  <c r="M73" i="51"/>
  <c r="D73" i="51"/>
  <c r="C73" i="51"/>
  <c r="L73" i="51"/>
  <c r="K73" i="51"/>
  <c r="J73" i="51"/>
  <c r="I73" i="51"/>
  <c r="H73" i="51"/>
  <c r="G73" i="51"/>
  <c r="Z66" i="51"/>
  <c r="AA66" i="51"/>
  <c r="AA68" i="51"/>
  <c r="Y69" i="51"/>
  <c r="Z69" i="51"/>
  <c r="AA69" i="51"/>
  <c r="Y70" i="51"/>
  <c r="Z70" i="51"/>
  <c r="AA70" i="51"/>
  <c r="Y71" i="51"/>
  <c r="Z71" i="51"/>
  <c r="AA71" i="51"/>
  <c r="C71" i="51"/>
  <c r="X71" i="51" s="1"/>
  <c r="C70" i="51"/>
  <c r="X70" i="51" s="1"/>
  <c r="C69" i="51"/>
  <c r="X69" i="51" s="1"/>
  <c r="M68" i="51"/>
  <c r="Z68" i="51" s="1"/>
  <c r="L68" i="51"/>
  <c r="L67" i="51" s="1"/>
  <c r="D68" i="51"/>
  <c r="C68" i="51"/>
  <c r="K68" i="51"/>
  <c r="K67" i="51" s="1"/>
  <c r="J68" i="51"/>
  <c r="J67" i="51" s="1"/>
  <c r="I68" i="51"/>
  <c r="I67" i="51" s="1"/>
  <c r="H68" i="51"/>
  <c r="H67" i="51" s="1"/>
  <c r="G68" i="51"/>
  <c r="G67" i="51" s="1"/>
  <c r="M41" i="51"/>
  <c r="D41" i="51"/>
  <c r="C41" i="51"/>
  <c r="L41" i="51"/>
  <c r="K41" i="51"/>
  <c r="J41" i="51"/>
  <c r="I41" i="51"/>
  <c r="H41" i="51"/>
  <c r="G41" i="51"/>
  <c r="T40" i="51"/>
  <c r="S40" i="51"/>
  <c r="N40" i="51"/>
  <c r="M40" i="51"/>
  <c r="V40" i="51"/>
  <c r="U40" i="51"/>
  <c r="R40" i="51"/>
  <c r="Q40" i="51"/>
  <c r="D40" i="51"/>
  <c r="C40" i="51"/>
  <c r="L40" i="51"/>
  <c r="K40" i="51"/>
  <c r="J40" i="51"/>
  <c r="I40" i="51"/>
  <c r="H40" i="51"/>
  <c r="G40" i="51"/>
  <c r="N39" i="51"/>
  <c r="M39" i="51"/>
  <c r="V39" i="51"/>
  <c r="U39" i="51"/>
  <c r="T39" i="51"/>
  <c r="S39" i="51"/>
  <c r="R39" i="51"/>
  <c r="Q39" i="51"/>
  <c r="D39" i="51"/>
  <c r="C39" i="51"/>
  <c r="L39" i="51"/>
  <c r="K39" i="51"/>
  <c r="J39" i="51"/>
  <c r="I39" i="51"/>
  <c r="H39" i="51"/>
  <c r="G39" i="51"/>
  <c r="N38" i="51"/>
  <c r="M38" i="51"/>
  <c r="V38" i="51"/>
  <c r="U38" i="51"/>
  <c r="T38" i="51"/>
  <c r="S38" i="51"/>
  <c r="R38" i="51"/>
  <c r="Q38" i="51"/>
  <c r="D38" i="51"/>
  <c r="C38" i="51"/>
  <c r="L38" i="51"/>
  <c r="K38" i="51"/>
  <c r="J38" i="51"/>
  <c r="I38" i="51"/>
  <c r="H38" i="51"/>
  <c r="G38" i="51"/>
  <c r="Q132" i="51" l="1"/>
  <c r="L132" i="51"/>
  <c r="I152" i="51"/>
  <c r="U97" i="51"/>
  <c r="H52" i="51"/>
  <c r="L152" i="51"/>
  <c r="S97" i="51"/>
  <c r="T112" i="51"/>
  <c r="G107" i="51"/>
  <c r="G112" i="51"/>
  <c r="K62" i="51"/>
  <c r="AD72" i="51"/>
  <c r="AC121" i="51"/>
  <c r="Q107" i="51"/>
  <c r="V152" i="51"/>
  <c r="U32" i="51"/>
  <c r="J102" i="51"/>
  <c r="K97" i="51"/>
  <c r="J107" i="51"/>
  <c r="L137" i="51"/>
  <c r="R127" i="51"/>
  <c r="S152" i="51"/>
  <c r="S102" i="51"/>
  <c r="C62" i="51"/>
  <c r="I107" i="51"/>
  <c r="S112" i="51"/>
  <c r="I112" i="51"/>
  <c r="S107" i="51"/>
  <c r="T127" i="51"/>
  <c r="K127" i="51"/>
  <c r="AD142" i="51"/>
  <c r="AD122" i="51"/>
  <c r="AD42" i="51"/>
  <c r="AD77" i="51"/>
  <c r="AD22" i="51"/>
  <c r="AD67" i="51"/>
  <c r="AD57" i="51"/>
  <c r="AC111" i="51"/>
  <c r="S27" i="51"/>
  <c r="T27" i="51"/>
  <c r="G47" i="51"/>
  <c r="I62" i="51"/>
  <c r="J112" i="51"/>
  <c r="U152" i="51"/>
  <c r="I102" i="51"/>
  <c r="AC41" i="51"/>
  <c r="AC21" i="51"/>
  <c r="AC116" i="51"/>
  <c r="X66" i="51"/>
  <c r="G42" i="51"/>
  <c r="K42" i="51"/>
  <c r="Q37" i="51"/>
  <c r="C112" i="51"/>
  <c r="M112" i="51"/>
  <c r="V82" i="51"/>
  <c r="V52" i="51"/>
  <c r="I97" i="51"/>
  <c r="V47" i="51"/>
  <c r="Q32" i="51"/>
  <c r="L37" i="51"/>
  <c r="Q152" i="51"/>
  <c r="Q62" i="51"/>
  <c r="T132" i="51"/>
  <c r="C102" i="51"/>
  <c r="G97" i="51"/>
  <c r="G127" i="51"/>
  <c r="J137" i="51"/>
  <c r="G102" i="51"/>
  <c r="Q102" i="51"/>
  <c r="T52" i="51"/>
  <c r="R52" i="51"/>
  <c r="K22" i="51"/>
  <c r="L82" i="51"/>
  <c r="R17" i="51"/>
  <c r="L92" i="51"/>
  <c r="U62" i="51"/>
  <c r="H92" i="51"/>
  <c r="I32" i="51"/>
  <c r="J32" i="51"/>
  <c r="S32" i="51"/>
  <c r="G32" i="51"/>
  <c r="L47" i="51"/>
  <c r="Y65" i="51"/>
  <c r="L22" i="51"/>
  <c r="G62" i="51"/>
  <c r="X155" i="51"/>
  <c r="Q47" i="51"/>
  <c r="L52" i="51"/>
  <c r="H62" i="51"/>
  <c r="M47" i="51"/>
  <c r="R137" i="51"/>
  <c r="M52" i="51"/>
  <c r="R32" i="51"/>
  <c r="R62" i="51"/>
  <c r="AC51" i="51"/>
  <c r="AC81" i="51"/>
  <c r="AC146" i="51"/>
  <c r="Y106" i="51"/>
  <c r="AC106" i="51"/>
  <c r="H127" i="51"/>
  <c r="AC151" i="51"/>
  <c r="C52" i="51"/>
  <c r="AC126" i="51"/>
  <c r="AC31" i="51"/>
  <c r="AC36" i="51"/>
  <c r="AC66" i="51"/>
  <c r="AC131" i="51"/>
  <c r="AC136" i="51"/>
  <c r="AC141" i="51"/>
  <c r="AC86" i="51"/>
  <c r="X156" i="51"/>
  <c r="K102" i="51"/>
  <c r="G152" i="51"/>
  <c r="G52" i="51"/>
  <c r="M102" i="51"/>
  <c r="C47" i="51"/>
  <c r="U82" i="51"/>
  <c r="K112" i="51"/>
  <c r="G82" i="51"/>
  <c r="H82" i="51"/>
  <c r="R82" i="51"/>
  <c r="M82" i="51"/>
  <c r="C107" i="51"/>
  <c r="J132" i="51"/>
  <c r="T137" i="51"/>
  <c r="Q147" i="51"/>
  <c r="M107" i="51"/>
  <c r="G147" i="51"/>
  <c r="C82" i="51"/>
  <c r="C117" i="51"/>
  <c r="Q52" i="51"/>
  <c r="J62" i="51"/>
  <c r="T32" i="51"/>
  <c r="M152" i="51"/>
  <c r="R132" i="51"/>
  <c r="L127" i="51"/>
  <c r="H132" i="51"/>
  <c r="C97" i="51"/>
  <c r="U102" i="51"/>
  <c r="V127" i="51"/>
  <c r="C152" i="51"/>
  <c r="U107" i="51"/>
  <c r="K107" i="51"/>
  <c r="H32" i="51"/>
  <c r="U112" i="51"/>
  <c r="H137" i="51"/>
  <c r="K17" i="51"/>
  <c r="AC100" i="51"/>
  <c r="AC130" i="51"/>
  <c r="AD130" i="51"/>
  <c r="I22" i="51"/>
  <c r="G17" i="51"/>
  <c r="J42" i="51"/>
  <c r="G92" i="51"/>
  <c r="X95" i="51"/>
  <c r="AC135" i="51"/>
  <c r="AC140" i="51"/>
  <c r="AC95" i="51"/>
  <c r="AC75" i="51"/>
  <c r="AC10" i="51"/>
  <c r="L42" i="51"/>
  <c r="AC145" i="51"/>
  <c r="D22" i="51"/>
  <c r="Z65" i="51"/>
  <c r="X100" i="51"/>
  <c r="AC125" i="51"/>
  <c r="X150" i="51"/>
  <c r="AC155" i="51"/>
  <c r="AD155" i="51"/>
  <c r="AC156" i="51"/>
  <c r="C17" i="51"/>
  <c r="I147" i="51"/>
  <c r="AC150" i="51"/>
  <c r="AD150" i="51"/>
  <c r="AA65" i="51"/>
  <c r="L147" i="51"/>
  <c r="V147" i="51"/>
  <c r="V27" i="51"/>
  <c r="S17" i="51"/>
  <c r="AC60" i="51"/>
  <c r="Q97" i="51"/>
  <c r="AD100" i="51"/>
  <c r="U27" i="51"/>
  <c r="T17" i="51"/>
  <c r="AD105" i="51"/>
  <c r="AC115" i="51"/>
  <c r="G22" i="51"/>
  <c r="M22" i="51"/>
  <c r="Z22" i="51" s="1"/>
  <c r="AC30" i="51"/>
  <c r="AD30" i="51"/>
  <c r="AC35" i="51"/>
  <c r="AD35" i="51"/>
  <c r="D42" i="51"/>
  <c r="AC65" i="51"/>
  <c r="AD65" i="51"/>
  <c r="AA95" i="51"/>
  <c r="AD110" i="51"/>
  <c r="H22" i="51"/>
  <c r="L17" i="51"/>
  <c r="AC20" i="51"/>
  <c r="AD20" i="51"/>
  <c r="AA110" i="51"/>
  <c r="AD115" i="51"/>
  <c r="Z140" i="51"/>
  <c r="H42" i="51"/>
  <c r="AC45" i="51"/>
  <c r="AC80" i="51"/>
  <c r="C92" i="51"/>
  <c r="AA155" i="51"/>
  <c r="Y95" i="51"/>
  <c r="AD135" i="51"/>
  <c r="AD140" i="51"/>
  <c r="K147" i="51"/>
  <c r="H47" i="51"/>
  <c r="AC105" i="51"/>
  <c r="N112" i="51"/>
  <c r="AC40" i="51"/>
  <c r="J22" i="51"/>
  <c r="AC25" i="51"/>
  <c r="I42" i="51"/>
  <c r="AC50" i="51"/>
  <c r="AD50" i="51"/>
  <c r="AC55" i="51"/>
  <c r="AD55" i="51"/>
  <c r="C57" i="51"/>
  <c r="M57" i="51"/>
  <c r="Z57" i="51" s="1"/>
  <c r="S62" i="51"/>
  <c r="AC85" i="51"/>
  <c r="AD85" i="51"/>
  <c r="L97" i="51"/>
  <c r="V97" i="51"/>
  <c r="AC120" i="51"/>
  <c r="AD120" i="51"/>
  <c r="U127" i="51"/>
  <c r="AD40" i="51"/>
  <c r="AC110" i="51"/>
  <c r="T62" i="51"/>
  <c r="M97" i="51"/>
  <c r="C147" i="51"/>
  <c r="M147" i="51"/>
  <c r="V37" i="51"/>
  <c r="Y134" i="51"/>
  <c r="H17" i="51"/>
  <c r="K47" i="51"/>
  <c r="U52" i="51"/>
  <c r="D62" i="51"/>
  <c r="K82" i="51"/>
  <c r="D107" i="51"/>
  <c r="K137" i="51"/>
  <c r="H97" i="51"/>
  <c r="K132" i="51"/>
  <c r="H152" i="51"/>
  <c r="K92" i="51"/>
  <c r="K72" i="51"/>
  <c r="D32" i="51"/>
  <c r="R97" i="51"/>
  <c r="H147" i="51"/>
  <c r="K52" i="51"/>
  <c r="R152" i="51"/>
  <c r="I117" i="51"/>
  <c r="Q127" i="51"/>
  <c r="U47" i="51"/>
  <c r="N102" i="51"/>
  <c r="U137" i="51"/>
  <c r="I77" i="51"/>
  <c r="S37" i="51"/>
  <c r="R37" i="51"/>
  <c r="I82" i="51"/>
  <c r="H37" i="51"/>
  <c r="AD39" i="51"/>
  <c r="AC39" i="51"/>
  <c r="Q17" i="51"/>
  <c r="I17" i="51"/>
  <c r="V112" i="51"/>
  <c r="I72" i="51"/>
  <c r="S147" i="51"/>
  <c r="M17" i="51"/>
  <c r="I27" i="51"/>
  <c r="J27" i="51"/>
  <c r="AA64" i="51"/>
  <c r="H122" i="51"/>
  <c r="I142" i="51"/>
  <c r="AD149" i="51"/>
  <c r="T37" i="51"/>
  <c r="K27" i="51"/>
  <c r="R147" i="51"/>
  <c r="L72" i="51"/>
  <c r="L57" i="51"/>
  <c r="L122" i="51"/>
  <c r="C142" i="51"/>
  <c r="D72" i="51"/>
  <c r="J77" i="51"/>
  <c r="K32" i="51"/>
  <c r="L62" i="51"/>
  <c r="V107" i="51"/>
  <c r="I137" i="51"/>
  <c r="I57" i="51"/>
  <c r="Z64" i="51"/>
  <c r="C77" i="51"/>
  <c r="M77" i="51"/>
  <c r="Z77" i="51" s="1"/>
  <c r="M117" i="51"/>
  <c r="C67" i="51"/>
  <c r="X67" i="51" s="1"/>
  <c r="D77" i="51"/>
  <c r="S82" i="51"/>
  <c r="M127" i="51"/>
  <c r="D27" i="51"/>
  <c r="M142" i="51"/>
  <c r="Z142" i="51" s="1"/>
  <c r="U37" i="51"/>
  <c r="G27" i="51"/>
  <c r="Q27" i="51"/>
  <c r="C122" i="51"/>
  <c r="K37" i="51"/>
  <c r="V102" i="51"/>
  <c r="S137" i="51"/>
  <c r="V62" i="51"/>
  <c r="L107" i="51"/>
  <c r="X104" i="51"/>
  <c r="K117" i="51"/>
  <c r="C32" i="51"/>
  <c r="J47" i="51"/>
  <c r="J52" i="51"/>
  <c r="J82" i="51"/>
  <c r="J92" i="51"/>
  <c r="J72" i="51"/>
  <c r="J57" i="51"/>
  <c r="I122" i="51"/>
  <c r="J142" i="51"/>
  <c r="J17" i="51"/>
  <c r="I132" i="51"/>
  <c r="V17" i="51"/>
  <c r="AD19" i="51"/>
  <c r="C27" i="51"/>
  <c r="K57" i="51"/>
  <c r="G77" i="51"/>
  <c r="J122" i="51"/>
  <c r="K142" i="51"/>
  <c r="X94" i="51"/>
  <c r="G117" i="51"/>
  <c r="Q117" i="51"/>
  <c r="M62" i="51"/>
  <c r="L102" i="51"/>
  <c r="AC49" i="51"/>
  <c r="AD49" i="51"/>
  <c r="AC54" i="51"/>
  <c r="AD54" i="51"/>
  <c r="AC84" i="51"/>
  <c r="AD84" i="51"/>
  <c r="AC94" i="51"/>
  <c r="H117" i="51"/>
  <c r="R117" i="51"/>
  <c r="T147" i="51"/>
  <c r="T47" i="51"/>
  <c r="T82" i="51"/>
  <c r="L112" i="51"/>
  <c r="H27" i="51"/>
  <c r="R27" i="51"/>
  <c r="AC134" i="51"/>
  <c r="AD134" i="51"/>
  <c r="AC139" i="51"/>
  <c r="AD139" i="51"/>
  <c r="AC74" i="51"/>
  <c r="M27" i="51"/>
  <c r="AC59" i="51"/>
  <c r="J117" i="51"/>
  <c r="M32" i="51"/>
  <c r="C127" i="51"/>
  <c r="S132" i="51"/>
  <c r="G37" i="51"/>
  <c r="H72" i="51"/>
  <c r="C22" i="51"/>
  <c r="H57" i="51"/>
  <c r="L77" i="51"/>
  <c r="G122" i="51"/>
  <c r="S52" i="51"/>
  <c r="I92" i="51"/>
  <c r="T97" i="51"/>
  <c r="J147" i="51"/>
  <c r="J152" i="51"/>
  <c r="C42" i="51"/>
  <c r="Y94" i="51"/>
  <c r="X99" i="51"/>
  <c r="U147" i="51"/>
  <c r="L32" i="51"/>
  <c r="S47" i="51"/>
  <c r="H102" i="51"/>
  <c r="H112" i="51"/>
  <c r="M132" i="51"/>
  <c r="U17" i="51"/>
  <c r="L27" i="51"/>
  <c r="AC29" i="51"/>
  <c r="AD29" i="51"/>
  <c r="AC34" i="51"/>
  <c r="AD34" i="51"/>
  <c r="AC64" i="51"/>
  <c r="AD64" i="51"/>
  <c r="AC119" i="51"/>
  <c r="AD119" i="51"/>
  <c r="G142" i="51"/>
  <c r="AC144" i="51"/>
  <c r="Y154" i="51"/>
  <c r="AA154" i="51"/>
  <c r="I52" i="51"/>
  <c r="R107" i="51"/>
  <c r="C132" i="51"/>
  <c r="M137" i="51"/>
  <c r="T152" i="51"/>
  <c r="AC79" i="51"/>
  <c r="AC124" i="51"/>
  <c r="H142" i="51"/>
  <c r="S117" i="51"/>
  <c r="C137" i="51"/>
  <c r="H77" i="51"/>
  <c r="AC99" i="51"/>
  <c r="AD99" i="51"/>
  <c r="L117" i="51"/>
  <c r="AC149" i="51"/>
  <c r="AC154" i="51"/>
  <c r="AD154" i="51"/>
  <c r="T117" i="51"/>
  <c r="C37" i="51"/>
  <c r="V32" i="51"/>
  <c r="R102" i="51"/>
  <c r="H107" i="51"/>
  <c r="R112" i="51"/>
  <c r="I37" i="51"/>
  <c r="C72" i="51"/>
  <c r="AC19" i="51"/>
  <c r="U117" i="51"/>
  <c r="M37" i="51"/>
  <c r="J97" i="51"/>
  <c r="AC104" i="51"/>
  <c r="AD104" i="51"/>
  <c r="Y109" i="51"/>
  <c r="AC109" i="51"/>
  <c r="AD109" i="51"/>
  <c r="AC114" i="51"/>
  <c r="AD114" i="51"/>
  <c r="V117" i="51"/>
  <c r="I47" i="51"/>
  <c r="S127" i="51"/>
  <c r="J37" i="51"/>
  <c r="G72" i="51"/>
  <c r="M72" i="51"/>
  <c r="Z72" i="51" s="1"/>
  <c r="G57" i="51"/>
  <c r="K77" i="51"/>
  <c r="AA94" i="51"/>
  <c r="K122" i="51"/>
  <c r="L142" i="51"/>
  <c r="I127" i="51"/>
  <c r="Z143" i="51"/>
  <c r="AC18" i="51"/>
  <c r="Y129" i="51"/>
  <c r="AC133" i="51"/>
  <c r="AD133" i="51"/>
  <c r="AC138" i="51"/>
  <c r="AD138" i="51"/>
  <c r="AC143" i="51"/>
  <c r="Y143" i="51"/>
  <c r="J127" i="51"/>
  <c r="Y93" i="51"/>
  <c r="AC38" i="51"/>
  <c r="AD38" i="51"/>
  <c r="AC68" i="51"/>
  <c r="AD28" i="51"/>
  <c r="AC98" i="51"/>
  <c r="AD98" i="51"/>
  <c r="AC148" i="51"/>
  <c r="AD148" i="51"/>
  <c r="AC153" i="51"/>
  <c r="AD153" i="51"/>
  <c r="AC128" i="51"/>
  <c r="Z93" i="51"/>
  <c r="Z63" i="51"/>
  <c r="Y153" i="51"/>
  <c r="AD18" i="51"/>
  <c r="AC48" i="51"/>
  <c r="AD48" i="51"/>
  <c r="AC53" i="51"/>
  <c r="AD53" i="51"/>
  <c r="AC83" i="51"/>
  <c r="AD83" i="51"/>
  <c r="AC93" i="51"/>
  <c r="AD93" i="51"/>
  <c r="AA98" i="51"/>
  <c r="X93" i="51"/>
  <c r="AC123" i="51"/>
  <c r="D52" i="51"/>
  <c r="D82" i="51"/>
  <c r="D97" i="51"/>
  <c r="N132" i="51"/>
  <c r="N152" i="51"/>
  <c r="AC73" i="51"/>
  <c r="AC58" i="51"/>
  <c r="AA108" i="51"/>
  <c r="Y98" i="51"/>
  <c r="M122" i="51"/>
  <c r="Z122" i="51" s="1"/>
  <c r="N17" i="51"/>
  <c r="N27" i="51"/>
  <c r="N37" i="51"/>
  <c r="N47" i="51"/>
  <c r="N92" i="51"/>
  <c r="AD92" i="51" s="1"/>
  <c r="D122" i="51"/>
  <c r="D132" i="51"/>
  <c r="D142" i="51"/>
  <c r="D152" i="51"/>
  <c r="AD128" i="51"/>
  <c r="AC129" i="51"/>
  <c r="AD129" i="51"/>
  <c r="M67" i="51"/>
  <c r="Z67" i="51" s="1"/>
  <c r="M92" i="51"/>
  <c r="Z92" i="51" s="1"/>
  <c r="AC23" i="51"/>
  <c r="AC103" i="51"/>
  <c r="AD103" i="51"/>
  <c r="AC108" i="51"/>
  <c r="AD108" i="51"/>
  <c r="AC113" i="51"/>
  <c r="AD113" i="51"/>
  <c r="AC118" i="51"/>
  <c r="AD118" i="51"/>
  <c r="D17" i="51"/>
  <c r="D37" i="51"/>
  <c r="D47" i="51"/>
  <c r="D57" i="51"/>
  <c r="D67" i="51"/>
  <c r="AC67" i="51" s="1"/>
  <c r="D92" i="51"/>
  <c r="D102" i="51"/>
  <c r="D112" i="51"/>
  <c r="N117" i="51"/>
  <c r="N127" i="51"/>
  <c r="N137" i="51"/>
  <c r="N147" i="51"/>
  <c r="AC33" i="51"/>
  <c r="AD33" i="51"/>
  <c r="AC43" i="51"/>
  <c r="Y63" i="51"/>
  <c r="AC63" i="51"/>
  <c r="AD63" i="51"/>
  <c r="AC78" i="51"/>
  <c r="AA93" i="51"/>
  <c r="Z98" i="51"/>
  <c r="N32" i="51"/>
  <c r="N52" i="51"/>
  <c r="N62" i="51"/>
  <c r="N82" i="51"/>
  <c r="N97" i="51"/>
  <c r="N107" i="51"/>
  <c r="D117" i="51"/>
  <c r="D127" i="51"/>
  <c r="D137" i="51"/>
  <c r="D147" i="51"/>
  <c r="AC28" i="51"/>
  <c r="AA122" i="51"/>
  <c r="AA142" i="51"/>
  <c r="AA67" i="51"/>
  <c r="Y156" i="51"/>
  <c r="Z155" i="51"/>
  <c r="Y155" i="51"/>
  <c r="Z154" i="51"/>
  <c r="X154" i="51"/>
  <c r="AA153" i="51"/>
  <c r="Z153" i="51"/>
  <c r="X153" i="51"/>
  <c r="Y151" i="51"/>
  <c r="X151" i="51"/>
  <c r="AA150" i="51"/>
  <c r="Z150" i="51"/>
  <c r="Y150" i="51"/>
  <c r="AA149" i="51"/>
  <c r="Z149" i="51"/>
  <c r="Y149" i="51"/>
  <c r="X149" i="51"/>
  <c r="AA148" i="51"/>
  <c r="Z148" i="51"/>
  <c r="X148" i="51"/>
  <c r="Y148" i="51"/>
  <c r="X146" i="51"/>
  <c r="Y146" i="51"/>
  <c r="Y145" i="51"/>
  <c r="X145" i="51"/>
  <c r="X144" i="51"/>
  <c r="Y144" i="51"/>
  <c r="X143" i="51"/>
  <c r="Y141" i="51"/>
  <c r="X141" i="51"/>
  <c r="AA140" i="51"/>
  <c r="X140" i="51"/>
  <c r="Y140" i="51"/>
  <c r="Z139" i="51"/>
  <c r="AA139" i="51"/>
  <c r="X139" i="51"/>
  <c r="Y139" i="51"/>
  <c r="Z138" i="51"/>
  <c r="AA138" i="51"/>
  <c r="Y138" i="51"/>
  <c r="X138" i="51"/>
  <c r="X136" i="51"/>
  <c r="Y136" i="51"/>
  <c r="AA135" i="51"/>
  <c r="Z135" i="51"/>
  <c r="Y135" i="51"/>
  <c r="X135" i="51"/>
  <c r="AA134" i="51"/>
  <c r="Z134" i="51"/>
  <c r="X134" i="51"/>
  <c r="AA133" i="51"/>
  <c r="Z133" i="51"/>
  <c r="Y133" i="51"/>
  <c r="X133" i="51"/>
  <c r="Y131" i="51"/>
  <c r="X131" i="51"/>
  <c r="AA130" i="51"/>
  <c r="Z130" i="51"/>
  <c r="Y130" i="51"/>
  <c r="X130" i="51"/>
  <c r="AA129" i="51"/>
  <c r="Z129" i="51"/>
  <c r="X129" i="51"/>
  <c r="AA128" i="51"/>
  <c r="Z128" i="51"/>
  <c r="Y128" i="51"/>
  <c r="X128" i="51"/>
  <c r="Y126" i="51"/>
  <c r="X126" i="51"/>
  <c r="Y125" i="51"/>
  <c r="X125" i="51"/>
  <c r="Y124" i="51"/>
  <c r="X124" i="51"/>
  <c r="Y123" i="51"/>
  <c r="X123" i="51"/>
  <c r="Y121" i="51"/>
  <c r="X121" i="51"/>
  <c r="Z120" i="51"/>
  <c r="AA120" i="51"/>
  <c r="X120" i="51"/>
  <c r="Y120" i="51"/>
  <c r="Z119" i="51"/>
  <c r="AA119" i="51"/>
  <c r="X119" i="51"/>
  <c r="Y119" i="51"/>
  <c r="Z118" i="51"/>
  <c r="AA118" i="51"/>
  <c r="Y118" i="51"/>
  <c r="X118" i="51"/>
  <c r="Y116" i="51"/>
  <c r="X116" i="51"/>
  <c r="Z115" i="51"/>
  <c r="AA115" i="51"/>
  <c r="Y115" i="51"/>
  <c r="X115" i="51"/>
  <c r="AA114" i="51"/>
  <c r="Z114" i="51"/>
  <c r="Y114" i="51"/>
  <c r="X114" i="51"/>
  <c r="AA113" i="51"/>
  <c r="Z113" i="51"/>
  <c r="Y113" i="51"/>
  <c r="X113" i="51"/>
  <c r="X111" i="51"/>
  <c r="Y111" i="51"/>
  <c r="Z110" i="51"/>
  <c r="Y110" i="51"/>
  <c r="X110" i="51"/>
  <c r="Z109" i="51"/>
  <c r="AA109" i="51"/>
  <c r="X109" i="51"/>
  <c r="Z108" i="51"/>
  <c r="Y108" i="51"/>
  <c r="X108" i="51"/>
  <c r="X106" i="51"/>
  <c r="AA105" i="51"/>
  <c r="Z105" i="51"/>
  <c r="Y105" i="51"/>
  <c r="X105" i="51"/>
  <c r="AA104" i="51"/>
  <c r="Z104" i="51"/>
  <c r="Y104" i="51"/>
  <c r="AA103" i="51"/>
  <c r="Z103" i="51"/>
  <c r="X103" i="51"/>
  <c r="Y103" i="51"/>
  <c r="Y66" i="51"/>
  <c r="AA100" i="51"/>
  <c r="Z100" i="51"/>
  <c r="Y100" i="51"/>
  <c r="Z99" i="51"/>
  <c r="AA99" i="51"/>
  <c r="Y99" i="51"/>
  <c r="X98" i="51"/>
  <c r="AA63" i="51"/>
  <c r="X65" i="51"/>
  <c r="Y64" i="51"/>
  <c r="X64" i="51"/>
  <c r="X63" i="51"/>
  <c r="X68" i="51"/>
  <c r="Y68" i="51"/>
  <c r="G30" i="28"/>
  <c r="F30" i="28"/>
  <c r="E30" i="28"/>
  <c r="D30" i="28"/>
  <c r="D7" i="51"/>
  <c r="M7" i="51"/>
  <c r="N7" i="51"/>
  <c r="C7" i="51"/>
  <c r="L416" i="55"/>
  <c r="M874" i="53"/>
  <c r="X9" i="51"/>
  <c r="Y9" i="51"/>
  <c r="Z9" i="51"/>
  <c r="AA9" i="51"/>
  <c r="X10" i="51"/>
  <c r="Y10" i="51"/>
  <c r="Z10" i="51"/>
  <c r="AA10" i="51"/>
  <c r="X11" i="51"/>
  <c r="Y11" i="51"/>
  <c r="Z11" i="51"/>
  <c r="AA11" i="51"/>
  <c r="Y16" i="51"/>
  <c r="Z16" i="51"/>
  <c r="AA16" i="51"/>
  <c r="X18" i="51"/>
  <c r="Y18" i="51"/>
  <c r="Z18" i="51"/>
  <c r="AA18" i="51"/>
  <c r="X19" i="51"/>
  <c r="Y19" i="51"/>
  <c r="Z19" i="51"/>
  <c r="AA19" i="51"/>
  <c r="X20" i="51"/>
  <c r="Y20" i="51"/>
  <c r="Z20" i="51"/>
  <c r="AA20" i="51"/>
  <c r="X21" i="51"/>
  <c r="Y21" i="51"/>
  <c r="Z21" i="51"/>
  <c r="AA21" i="51"/>
  <c r="AA22" i="51"/>
  <c r="X23" i="51"/>
  <c r="Y23" i="51"/>
  <c r="Z23" i="51"/>
  <c r="AA23" i="51"/>
  <c r="X24" i="51"/>
  <c r="Y24" i="51"/>
  <c r="Z24" i="51"/>
  <c r="AA24" i="51"/>
  <c r="X25" i="51"/>
  <c r="Y25" i="51"/>
  <c r="Z25" i="51"/>
  <c r="AA25" i="51"/>
  <c r="X26" i="51"/>
  <c r="Y26" i="51"/>
  <c r="Z26" i="51"/>
  <c r="AA26" i="51"/>
  <c r="X28" i="51"/>
  <c r="Y28" i="51"/>
  <c r="Z28" i="51"/>
  <c r="AA28" i="51"/>
  <c r="X29" i="51"/>
  <c r="Y29" i="51"/>
  <c r="Z29" i="51"/>
  <c r="AA29" i="51"/>
  <c r="X30" i="51"/>
  <c r="Y30" i="51"/>
  <c r="Z30" i="51"/>
  <c r="AA30" i="51"/>
  <c r="X31" i="51"/>
  <c r="Y31" i="51"/>
  <c r="Z31" i="51"/>
  <c r="AA31" i="51"/>
  <c r="X33" i="51"/>
  <c r="Y33" i="51"/>
  <c r="Z33" i="51"/>
  <c r="AA33" i="51"/>
  <c r="X34" i="51"/>
  <c r="Y34" i="51"/>
  <c r="Z34" i="51"/>
  <c r="AA34" i="51"/>
  <c r="X35" i="51"/>
  <c r="Y35" i="51"/>
  <c r="Z35" i="51"/>
  <c r="AA35" i="51"/>
  <c r="X36" i="51"/>
  <c r="Y36" i="51"/>
  <c r="Z36" i="51"/>
  <c r="AA36" i="51"/>
  <c r="X38" i="51"/>
  <c r="Y38" i="51"/>
  <c r="Z38" i="51"/>
  <c r="AA38" i="51"/>
  <c r="X39" i="51"/>
  <c r="Y39" i="51"/>
  <c r="Z39" i="51"/>
  <c r="AA39" i="51"/>
  <c r="X40" i="51"/>
  <c r="Y40" i="51"/>
  <c r="Z40" i="51"/>
  <c r="AA40" i="51"/>
  <c r="X41" i="51"/>
  <c r="Y41" i="51"/>
  <c r="Z41" i="51"/>
  <c r="AA41" i="51"/>
  <c r="Z42" i="51"/>
  <c r="AA42" i="51"/>
  <c r="X43" i="51"/>
  <c r="Y43" i="51"/>
  <c r="Z43" i="51"/>
  <c r="AA43" i="51"/>
  <c r="X44" i="51"/>
  <c r="Y44" i="51"/>
  <c r="Z44" i="51"/>
  <c r="AA44" i="51"/>
  <c r="X45" i="51"/>
  <c r="Y45" i="51"/>
  <c r="Z45" i="51"/>
  <c r="AA45" i="51"/>
  <c r="X46" i="51"/>
  <c r="Y46" i="51"/>
  <c r="Z46" i="51"/>
  <c r="AA46" i="51"/>
  <c r="X48" i="51"/>
  <c r="Y48" i="51"/>
  <c r="Z48" i="51"/>
  <c r="AA48" i="51"/>
  <c r="X49" i="51"/>
  <c r="Y49" i="51"/>
  <c r="Z49" i="51"/>
  <c r="AA49" i="51"/>
  <c r="X50" i="51"/>
  <c r="Y50" i="51"/>
  <c r="Z50" i="51"/>
  <c r="AA50" i="51"/>
  <c r="X51" i="51"/>
  <c r="Y51" i="51"/>
  <c r="Z51" i="51"/>
  <c r="AA51" i="51"/>
  <c r="X53" i="51"/>
  <c r="Y53" i="51"/>
  <c r="Z53" i="51"/>
  <c r="AA53" i="51"/>
  <c r="X54" i="51"/>
  <c r="Y54" i="51"/>
  <c r="Z54" i="51"/>
  <c r="AA54" i="51"/>
  <c r="X55" i="51"/>
  <c r="Y55" i="51"/>
  <c r="Z55" i="51"/>
  <c r="AA55" i="51"/>
  <c r="X56" i="51"/>
  <c r="Y56" i="51"/>
  <c r="Z56" i="51"/>
  <c r="AA56" i="51"/>
  <c r="AA57" i="51"/>
  <c r="X58" i="51"/>
  <c r="Y58" i="51"/>
  <c r="Z58" i="51"/>
  <c r="AA58" i="51"/>
  <c r="X59" i="51"/>
  <c r="Y59" i="51"/>
  <c r="Z59" i="51"/>
  <c r="AA59" i="51"/>
  <c r="X60" i="51"/>
  <c r="Y60" i="51"/>
  <c r="Z60" i="51"/>
  <c r="AA60" i="51"/>
  <c r="X61" i="51"/>
  <c r="Y61" i="51"/>
  <c r="Z61" i="51"/>
  <c r="AA61" i="51"/>
  <c r="AA72" i="51"/>
  <c r="X73" i="51"/>
  <c r="Y73" i="51"/>
  <c r="Z73" i="51"/>
  <c r="AA73" i="51"/>
  <c r="X74" i="51"/>
  <c r="Y74" i="51"/>
  <c r="Z74" i="51"/>
  <c r="AA74" i="51"/>
  <c r="X75" i="51"/>
  <c r="Y75" i="51"/>
  <c r="Z75" i="51"/>
  <c r="AA75" i="51"/>
  <c r="X76" i="51"/>
  <c r="Y76" i="51"/>
  <c r="Z76" i="51"/>
  <c r="AA76" i="51"/>
  <c r="AA77" i="51"/>
  <c r="X78" i="51"/>
  <c r="Y78" i="51"/>
  <c r="Z78" i="51"/>
  <c r="AA78" i="51"/>
  <c r="X79" i="51"/>
  <c r="Y79" i="51"/>
  <c r="Z79" i="51"/>
  <c r="AA79" i="51"/>
  <c r="X80" i="51"/>
  <c r="Y80" i="51"/>
  <c r="Z80" i="51"/>
  <c r="AA80" i="51"/>
  <c r="X81" i="51"/>
  <c r="Y81" i="51"/>
  <c r="Z81" i="51"/>
  <c r="AA81" i="51"/>
  <c r="X83" i="51"/>
  <c r="Y83" i="51"/>
  <c r="Z83" i="51"/>
  <c r="AA83" i="51"/>
  <c r="X84" i="51"/>
  <c r="Y84" i="51"/>
  <c r="Z84" i="51"/>
  <c r="AA84" i="51"/>
  <c r="X85" i="51"/>
  <c r="Y85" i="51"/>
  <c r="Z85" i="51"/>
  <c r="AA85" i="51"/>
  <c r="X86" i="51"/>
  <c r="Y86" i="51"/>
  <c r="Z86" i="51"/>
  <c r="AA86" i="51"/>
  <c r="Z91" i="51"/>
  <c r="AA91" i="51"/>
  <c r="C16" i="51"/>
  <c r="X16" i="51" s="1"/>
  <c r="N14" i="51"/>
  <c r="M14" i="51"/>
  <c r="N15" i="51"/>
  <c r="M15" i="51"/>
  <c r="V15" i="51"/>
  <c r="U15" i="51"/>
  <c r="T15" i="51"/>
  <c r="S15" i="51"/>
  <c r="R15" i="51"/>
  <c r="Q15" i="51"/>
  <c r="D15" i="51"/>
  <c r="C15" i="51"/>
  <c r="L15" i="51"/>
  <c r="K15" i="51"/>
  <c r="J15" i="51"/>
  <c r="I15" i="51"/>
  <c r="H15" i="51"/>
  <c r="G15" i="51"/>
  <c r="V14" i="51"/>
  <c r="U14" i="51"/>
  <c r="T14" i="51"/>
  <c r="S14" i="51"/>
  <c r="R14" i="51"/>
  <c r="Q14" i="51"/>
  <c r="D14" i="51"/>
  <c r="C14" i="51"/>
  <c r="L14" i="51"/>
  <c r="K14" i="51"/>
  <c r="J14" i="51"/>
  <c r="I14" i="51"/>
  <c r="H14" i="51"/>
  <c r="G14" i="51"/>
  <c r="N13" i="51"/>
  <c r="M13" i="51"/>
  <c r="V13" i="51"/>
  <c r="U13" i="51"/>
  <c r="T13" i="51"/>
  <c r="S13" i="51"/>
  <c r="R13" i="51"/>
  <c r="Q13" i="51"/>
  <c r="D13" i="51"/>
  <c r="C13" i="51"/>
  <c r="L13" i="51"/>
  <c r="K13" i="51"/>
  <c r="J13" i="51"/>
  <c r="I13" i="51"/>
  <c r="H13" i="51"/>
  <c r="G13" i="51"/>
  <c r="X62" i="51" l="1"/>
  <c r="Z112" i="51"/>
  <c r="X112" i="51"/>
  <c r="AD52" i="51"/>
  <c r="Z152" i="51"/>
  <c r="X97" i="51"/>
  <c r="X102" i="51"/>
  <c r="Z32" i="51"/>
  <c r="Z102" i="51"/>
  <c r="Y42" i="51"/>
  <c r="AD127" i="51"/>
  <c r="Z62" i="51"/>
  <c r="AC62" i="51"/>
  <c r="AC32" i="51"/>
  <c r="Y62" i="51"/>
  <c r="X107" i="51"/>
  <c r="X52" i="51"/>
  <c r="Y77" i="51"/>
  <c r="Z107" i="51"/>
  <c r="X152" i="51"/>
  <c r="AD132" i="51"/>
  <c r="X22" i="51"/>
  <c r="AC42" i="51"/>
  <c r="Z82" i="51"/>
  <c r="X82" i="51"/>
  <c r="AD137" i="51"/>
  <c r="AC137" i="51"/>
  <c r="X17" i="51"/>
  <c r="AC132" i="51"/>
  <c r="Z97" i="51"/>
  <c r="X147" i="51"/>
  <c r="Z47" i="51"/>
  <c r="Y82" i="51"/>
  <c r="X47" i="51"/>
  <c r="X92" i="51"/>
  <c r="Z147" i="51"/>
  <c r="X42" i="51"/>
  <c r="Y22" i="51"/>
  <c r="AC22" i="51"/>
  <c r="AC15" i="51"/>
  <c r="AD15" i="51"/>
  <c r="AC112" i="51"/>
  <c r="Z37" i="51"/>
  <c r="Y72" i="51"/>
  <c r="X72" i="51"/>
  <c r="AA37" i="51"/>
  <c r="Z52" i="51"/>
  <c r="X37" i="51"/>
  <c r="AC92" i="51"/>
  <c r="Z17" i="51"/>
  <c r="Y32" i="51"/>
  <c r="Z27" i="51"/>
  <c r="X117" i="51"/>
  <c r="AD112" i="51"/>
  <c r="AD17" i="51"/>
  <c r="AC72" i="51"/>
  <c r="AD107" i="51"/>
  <c r="AD27" i="51"/>
  <c r="X137" i="51"/>
  <c r="AD47" i="51"/>
  <c r="AC107" i="51"/>
  <c r="AC47" i="51"/>
  <c r="Z137" i="51"/>
  <c r="Y27" i="51"/>
  <c r="X57" i="51"/>
  <c r="X27" i="51"/>
  <c r="AD97" i="51"/>
  <c r="AC152" i="51"/>
  <c r="AC17" i="51"/>
  <c r="AC82" i="51"/>
  <c r="X132" i="51"/>
  <c r="X32" i="51"/>
  <c r="AD147" i="51"/>
  <c r="AD37" i="51"/>
  <c r="X142" i="51"/>
  <c r="Z117" i="51"/>
  <c r="AA112" i="51"/>
  <c r="AD62" i="51"/>
  <c r="Y142" i="51"/>
  <c r="Z127" i="51"/>
  <c r="Z132" i="51"/>
  <c r="AD82" i="51"/>
  <c r="AC142" i="51"/>
  <c r="AC77" i="51"/>
  <c r="AC52" i="51"/>
  <c r="AC27" i="51"/>
  <c r="AC147" i="51"/>
  <c r="AC102" i="51"/>
  <c r="AC122" i="51"/>
  <c r="AD32" i="51"/>
  <c r="AC117" i="51"/>
  <c r="AC57" i="51"/>
  <c r="AD102" i="51"/>
  <c r="X127" i="51"/>
  <c r="X77" i="51"/>
  <c r="X122" i="51"/>
  <c r="AD152" i="51"/>
  <c r="Y107" i="51"/>
  <c r="AC37" i="51"/>
  <c r="AC97" i="51"/>
  <c r="AC14" i="51"/>
  <c r="AA102" i="51"/>
  <c r="AD117" i="51"/>
  <c r="AD14" i="51"/>
  <c r="AA52" i="51"/>
  <c r="AA47" i="51"/>
  <c r="Y37" i="51"/>
  <c r="Y57" i="51"/>
  <c r="AA32" i="51"/>
  <c r="AA92" i="51"/>
  <c r="AC127" i="51"/>
  <c r="AA152" i="51"/>
  <c r="Y137" i="51"/>
  <c r="Y122" i="51"/>
  <c r="AA132" i="51"/>
  <c r="AA27" i="51"/>
  <c r="Y47" i="51"/>
  <c r="Y102" i="51"/>
  <c r="AA82" i="51"/>
  <c r="Y17" i="51"/>
  <c r="Y67" i="51"/>
  <c r="AA117" i="51"/>
  <c r="Y112" i="51"/>
  <c r="Y52" i="51"/>
  <c r="Y117" i="51"/>
  <c r="AA107" i="51"/>
  <c r="Y97" i="51"/>
  <c r="AA147" i="51"/>
  <c r="Y92" i="51"/>
  <c r="AA127" i="51"/>
  <c r="AA97" i="51"/>
  <c r="Y147" i="51"/>
  <c r="AC13" i="51"/>
  <c r="AD13" i="51"/>
  <c r="AA17" i="51"/>
  <c r="Y152" i="51"/>
  <c r="Y132" i="51"/>
  <c r="AA137" i="51"/>
  <c r="AA62" i="51"/>
  <c r="Y127" i="51"/>
  <c r="L12" i="51"/>
  <c r="V12" i="51"/>
  <c r="Q12" i="51"/>
  <c r="H12" i="51"/>
  <c r="R12" i="51"/>
  <c r="K12" i="51"/>
  <c r="U12" i="51"/>
  <c r="C12" i="51"/>
  <c r="M12" i="51"/>
  <c r="D12" i="51"/>
  <c r="N12" i="51"/>
  <c r="G12" i="51"/>
  <c r="I12" i="51"/>
  <c r="S12" i="51"/>
  <c r="J12" i="51"/>
  <c r="T12" i="51"/>
  <c r="X14" i="51"/>
  <c r="Z14" i="51"/>
  <c r="X15" i="51"/>
  <c r="Z15" i="51"/>
  <c r="AA15" i="51"/>
  <c r="Y15" i="51"/>
  <c r="AA14" i="51"/>
  <c r="Y14" i="51"/>
  <c r="Z13" i="51"/>
  <c r="AA13" i="51"/>
  <c r="Y13" i="51"/>
  <c r="X13" i="51"/>
  <c r="G88" i="51"/>
  <c r="AC12" i="51" l="1"/>
  <c r="AD12" i="51"/>
  <c r="X12" i="51"/>
  <c r="AA12" i="51"/>
  <c r="Y12" i="51"/>
  <c r="Z12" i="51"/>
  <c r="D91" i="51"/>
  <c r="D166" i="51" s="1"/>
  <c r="C91" i="51"/>
  <c r="C166" i="51" s="1"/>
  <c r="N90" i="51"/>
  <c r="N164" i="51" s="1"/>
  <c r="M90" i="51"/>
  <c r="M164" i="51" s="1"/>
  <c r="D90" i="51"/>
  <c r="D164" i="51" s="1"/>
  <c r="C90" i="51"/>
  <c r="C164" i="51" s="1"/>
  <c r="N89" i="51"/>
  <c r="N162" i="51" s="1"/>
  <c r="M89" i="51"/>
  <c r="M162" i="51" s="1"/>
  <c r="D89" i="51"/>
  <c r="D162" i="51" s="1"/>
  <c r="C89" i="51"/>
  <c r="C162" i="51" s="1"/>
  <c r="N88" i="51"/>
  <c r="N160" i="51" s="1"/>
  <c r="M88" i="51"/>
  <c r="M160" i="51" s="1"/>
  <c r="D88" i="51"/>
  <c r="D160" i="51" s="1"/>
  <c r="C88" i="51"/>
  <c r="C160" i="51" s="1"/>
  <c r="L91" i="51"/>
  <c r="L166" i="51" s="1"/>
  <c r="K91" i="51"/>
  <c r="K166" i="51" s="1"/>
  <c r="J91" i="51"/>
  <c r="J166" i="51" s="1"/>
  <c r="I91" i="51"/>
  <c r="I166" i="51" s="1"/>
  <c r="H91" i="51"/>
  <c r="H166" i="51" s="1"/>
  <c r="G91" i="51"/>
  <c r="G166" i="51" s="1"/>
  <c r="V90" i="51"/>
  <c r="V164" i="51" s="1"/>
  <c r="U90" i="51"/>
  <c r="U164" i="51" s="1"/>
  <c r="T90" i="51"/>
  <c r="T164" i="51" s="1"/>
  <c r="S90" i="51"/>
  <c r="S164" i="51" s="1"/>
  <c r="R90" i="51"/>
  <c r="R164" i="51" s="1"/>
  <c r="Q90" i="51"/>
  <c r="Q164" i="51" s="1"/>
  <c r="L90" i="51"/>
  <c r="L164" i="51" s="1"/>
  <c r="K90" i="51"/>
  <c r="K164" i="51" s="1"/>
  <c r="J90" i="51"/>
  <c r="J164" i="51" s="1"/>
  <c r="I90" i="51"/>
  <c r="I164" i="51" s="1"/>
  <c r="H90" i="51"/>
  <c r="H164" i="51" s="1"/>
  <c r="G90" i="51"/>
  <c r="G164" i="51" s="1"/>
  <c r="V89" i="51"/>
  <c r="V162" i="51" s="1"/>
  <c r="U89" i="51"/>
  <c r="U162" i="51" s="1"/>
  <c r="T89" i="51"/>
  <c r="T162" i="51" s="1"/>
  <c r="S89" i="51"/>
  <c r="S162" i="51" s="1"/>
  <c r="R89" i="51"/>
  <c r="R162" i="51" s="1"/>
  <c r="Q89" i="51"/>
  <c r="Q162" i="51" s="1"/>
  <c r="L89" i="51"/>
  <c r="L162" i="51" s="1"/>
  <c r="K89" i="51"/>
  <c r="K162" i="51" s="1"/>
  <c r="J89" i="51"/>
  <c r="J162" i="51" s="1"/>
  <c r="I89" i="51"/>
  <c r="I162" i="51" s="1"/>
  <c r="H89" i="51"/>
  <c r="H162" i="51" s="1"/>
  <c r="G89" i="51"/>
  <c r="G162" i="51" s="1"/>
  <c r="V88" i="51"/>
  <c r="V160" i="51" s="1"/>
  <c r="U88" i="51"/>
  <c r="U160" i="51" s="1"/>
  <c r="T88" i="51"/>
  <c r="T160" i="51" s="1"/>
  <c r="S88" i="51"/>
  <c r="S160" i="51" s="1"/>
  <c r="R88" i="51"/>
  <c r="R160" i="51" s="1"/>
  <c r="Q88" i="51"/>
  <c r="Q160" i="51" s="1"/>
  <c r="L88" i="51"/>
  <c r="K88" i="51"/>
  <c r="J88" i="51"/>
  <c r="I88" i="51"/>
  <c r="H88" i="51"/>
  <c r="V7" i="51"/>
  <c r="U7" i="51"/>
  <c r="T7" i="51"/>
  <c r="S7" i="51"/>
  <c r="R7" i="51"/>
  <c r="Q7" i="51"/>
  <c r="L8" i="51"/>
  <c r="K8" i="51"/>
  <c r="J8" i="51"/>
  <c r="I8" i="51"/>
  <c r="H8" i="51"/>
  <c r="G8" i="51"/>
  <c r="G7" i="51" l="1"/>
  <c r="G160" i="51"/>
  <c r="H160" i="51"/>
  <c r="J7" i="51"/>
  <c r="J160" i="51"/>
  <c r="I7" i="51"/>
  <c r="I160" i="51"/>
  <c r="K7" i="51"/>
  <c r="K160" i="51"/>
  <c r="L7" i="51"/>
  <c r="L160" i="51"/>
  <c r="AD7" i="51"/>
  <c r="AC91" i="51"/>
  <c r="AC90" i="51"/>
  <c r="AD90" i="51"/>
  <c r="AC89" i="51"/>
  <c r="AD89" i="51"/>
  <c r="AC88" i="51"/>
  <c r="AD88" i="51"/>
  <c r="H7" i="51"/>
  <c r="AC8" i="51"/>
  <c r="I87" i="51"/>
  <c r="U87" i="51"/>
  <c r="U157" i="51" s="1"/>
  <c r="C87" i="51"/>
  <c r="C157" i="51" s="1"/>
  <c r="G87" i="51"/>
  <c r="S87" i="51"/>
  <c r="S157" i="51" s="1"/>
  <c r="H87" i="51"/>
  <c r="T87" i="51"/>
  <c r="T157" i="51" s="1"/>
  <c r="J87" i="51"/>
  <c r="V87" i="51"/>
  <c r="V157" i="51" s="1"/>
  <c r="D87" i="51"/>
  <c r="K87" i="51"/>
  <c r="M87" i="51"/>
  <c r="M157" i="51" s="1"/>
  <c r="L87" i="51"/>
  <c r="N87" i="51"/>
  <c r="Q87" i="51"/>
  <c r="Q157" i="51" s="1"/>
  <c r="R87" i="51"/>
  <c r="R157" i="51" s="1"/>
  <c r="Z89" i="51"/>
  <c r="Z90" i="51"/>
  <c r="AA90" i="51"/>
  <c r="AA89" i="51"/>
  <c r="Z8" i="51"/>
  <c r="AA8" i="51"/>
  <c r="X8" i="51"/>
  <c r="Z88" i="51"/>
  <c r="Y8" i="51"/>
  <c r="AA88" i="51"/>
  <c r="X89" i="51"/>
  <c r="X91" i="51"/>
  <c r="Y89" i="51"/>
  <c r="Y91" i="51"/>
  <c r="X90" i="51"/>
  <c r="Y90" i="51"/>
  <c r="Y88" i="51"/>
  <c r="X88" i="51"/>
  <c r="D167" i="51"/>
  <c r="F417" i="55"/>
  <c r="G416" i="55"/>
  <c r="C167" i="51" s="1"/>
  <c r="F416" i="55"/>
  <c r="H517" i="54"/>
  <c r="G517" i="54"/>
  <c r="D165" i="51" s="1"/>
  <c r="F517" i="54"/>
  <c r="H516" i="54"/>
  <c r="G516" i="54"/>
  <c r="C165" i="51" s="1"/>
  <c r="F516" i="54"/>
  <c r="H875" i="53"/>
  <c r="G875" i="53"/>
  <c r="D163" i="51" s="1"/>
  <c r="F875" i="53"/>
  <c r="H874" i="53"/>
  <c r="G874" i="53"/>
  <c r="C163" i="51" s="1"/>
  <c r="F874" i="53"/>
  <c r="G157" i="51" l="1"/>
  <c r="I157" i="51"/>
  <c r="K157" i="51"/>
  <c r="L157" i="51"/>
  <c r="J157" i="51"/>
  <c r="AC7" i="51"/>
  <c r="AC87" i="51"/>
  <c r="N157" i="51"/>
  <c r="AD157" i="51" s="1"/>
  <c r="AD87" i="51"/>
  <c r="H157" i="51"/>
  <c r="D157" i="51"/>
  <c r="P157" i="51"/>
  <c r="O157" i="51"/>
  <c r="Y87" i="51"/>
  <c r="AA87" i="51"/>
  <c r="Z87" i="51"/>
  <c r="X87" i="51"/>
  <c r="X7" i="51"/>
  <c r="AA7" i="51"/>
  <c r="Y7" i="51"/>
  <c r="Z7" i="51"/>
  <c r="E157" i="51" l="1"/>
  <c r="F157" i="51"/>
  <c r="AC157" i="51"/>
  <c r="H1984" i="32" l="1"/>
  <c r="N158" i="51" s="1"/>
  <c r="G174" i="51" s="1"/>
  <c r="H1983" i="32"/>
  <c r="M158" i="51" s="1"/>
  <c r="F174" i="51" s="1"/>
  <c r="H30" i="28" l="1"/>
  <c r="I30" i="28"/>
  <c r="B2" i="53" l="1"/>
  <c r="A2" i="51"/>
  <c r="B2" i="54"/>
  <c r="B2" i="55"/>
  <c r="B2" i="32"/>
  <c r="G1984" i="32"/>
  <c r="F1984" i="32"/>
  <c r="G1983" i="32"/>
  <c r="F1983" i="32"/>
  <c r="C158" i="51" l="1"/>
  <c r="F173" i="51" s="1"/>
  <c r="C161" i="51"/>
  <c r="D158" i="51"/>
  <c r="G173" i="51" s="1"/>
  <c r="D161" i="51"/>
</calcChain>
</file>

<file path=xl/sharedStrings.xml><?xml version="1.0" encoding="utf-8"?>
<sst xmlns="http://schemas.openxmlformats.org/spreadsheetml/2006/main" count="2814" uniqueCount="903">
  <si>
    <t>BIỂU 1A: DANH MỤC CÁC DỰ ÁN VỐN NGÂN SÁCH THU HỒI ĐẤT NĂM 2025; CHUYỂN MỤC ĐÍCH SỬ DỤNG ĐẤT TRỒNG LÚA</t>
  </si>
  <si>
    <t>TT</t>
  </si>
  <si>
    <t>Danh mục công trình, dự án</t>
  </si>
  <si>
    <t>Mục đích sử dụng đất (Mã loại đất)</t>
  </si>
  <si>
    <t>Đơn vị, tổ chức đăng ký</t>
  </si>
  <si>
    <r>
      <t xml:space="preserve">Diện tích kế hoạch
</t>
    </r>
    <r>
      <rPr>
        <sz val="12"/>
        <rFont val="Times New Roman"/>
        <family val="1"/>
      </rPr>
      <t>(ha)</t>
    </r>
  </si>
  <si>
    <t xml:space="preserve">Trong đó </t>
  </si>
  <si>
    <t>Vị trí</t>
  </si>
  <si>
    <t>Căn cứ pháp lý</t>
  </si>
  <si>
    <t>Ghi chú</t>
  </si>
  <si>
    <r>
      <t xml:space="preserve">Diện tích đất thu hồi </t>
    </r>
    <r>
      <rPr>
        <sz val="12"/>
        <rFont val="Times New Roman"/>
        <family val="1"/>
      </rPr>
      <t>(ha)</t>
    </r>
  </si>
  <si>
    <r>
      <t xml:space="preserve">Diện tích đất trồng lúa </t>
    </r>
    <r>
      <rPr>
        <sz val="12"/>
        <rFont val="Times New Roman"/>
        <family val="1"/>
      </rPr>
      <t>(ha)</t>
    </r>
  </si>
  <si>
    <t>Địa danh cấp huyện</t>
  </si>
  <si>
    <t>Địa danh cấp xã</t>
  </si>
  <si>
    <t>Lọc</t>
  </si>
  <si>
    <t>1. Ba Đình</t>
  </si>
  <si>
    <t>A</t>
  </si>
  <si>
    <t>Các công trình, dự án chuyển tiếp (có trong Nghị quyết số 34/NQ-HĐND ngày 06/12/2023 của HĐND Thành phố, được điều chỉnh, bổ sung tại các Nghị quyết số 05/NQ-HĐND ngày 29/3/2024, số 20/NQ-HĐND ngày 02/7/2024 và số 36/NQ-HĐND ngày 04/10/2024 của HĐND Thành phố)</t>
  </si>
  <si>
    <t>A.1</t>
  </si>
  <si>
    <t>Các công trình, dự án được cập nhật xác định lần đầu trong Kế hoạch sử dụng đất năm 2024 (chưa quá 02 năm liên tục theo khoản 7 Điều 76 của Luật Đất đai)</t>
  </si>
  <si>
    <t>TIN</t>
  </si>
  <si>
    <t>Ba Đình</t>
  </si>
  <si>
    <t>DGT</t>
  </si>
  <si>
    <t>Phường Vĩnh Phúc</t>
  </si>
  <si>
    <t>DKV</t>
  </si>
  <si>
    <t>DGD</t>
  </si>
  <si>
    <t>A.2</t>
  </si>
  <si>
    <t>Các công trình, dự án đã có trong Kế hoạch sử dụng đất cấp huyện 02 năm trở lên (được cập nhật xác định lần đầu vào thời điểm từ năm 2023 trở về trước) được tiếp tục thực hiện theo quy định tại khoản 7 Điều 76 của Luật Đất đai</t>
  </si>
  <si>
    <t>Ban QLDA Đầu tư Xây dựng</t>
  </si>
  <si>
    <t>TSC</t>
  </si>
  <si>
    <t xml:space="preserve"> Ba Đình</t>
  </si>
  <si>
    <t>DTT</t>
  </si>
  <si>
    <t>DNL</t>
  </si>
  <si>
    <t>Trạm biến áp 110kV - Công viên Thủ Lệ</t>
  </si>
  <si>
    <t>Ban QLDA Lưới điện Hà Nội</t>
  </si>
  <si>
    <t>Phường Ngọc Khánh</t>
  </si>
  <si>
    <t xml:space="preserve"> - Quyết định số 3914/QĐ-EVN HANOI ngày 30/5/2019 của TCT Điện lực thành phố Hà Nội về việc phê duyệt báo cáo nghiên cứu khả thi ĐTXD dự án.
- Quyết định số 3391/QĐ-UBND ngày 03/8/2020 của UBND Thành phố về việc thu hồi 1.515,8m2 đất do công ty TNHH MTV Vườn thú HN quản lý để thực hiện dự án. </t>
  </si>
  <si>
    <t>Di chuyển các hộ dân ra khỏi khu vực 1 di tích Đình Giảng Võ</t>
  </si>
  <si>
    <t>Phường Giảng Võ</t>
  </si>
  <si>
    <t>- UBND quận Ba Đình đã ban hành QĐ thu hồi đất và QĐ phê duyệt phương án BT HT&amp;TĐC đồng thời chi trả tiền và nhận bàn giao MB đối với 15/15 trường hợp.</t>
  </si>
  <si>
    <t>Nhà văn hóa phường Vĩnh Phúc</t>
  </si>
  <si>
    <t>DVH</t>
  </si>
  <si>
    <t xml:space="preserve"> - Quyết định số 2985/QĐ-UBND ngày 30/10/2017 của UBND quận Ba Đình về việc phê duyệt Báo cáo kinh tế kỹ thuật đầu tư xây dựng công trình Nhà văn hóa phường Vĩnh Phúc; 
- UBND quận Ba Đình đã ban hành QĐ thu hồi đất và QĐ phê duyệt phương án 01 phương án.</t>
  </si>
  <si>
    <t>B</t>
  </si>
  <si>
    <t>Dự án đăng ký mới thực hiện trong năm 2025</t>
  </si>
  <si>
    <t>1. Ba Vì</t>
  </si>
  <si>
    <t>Ba Vì</t>
  </si>
  <si>
    <t>TT.Tây Đằng</t>
  </si>
  <si>
    <t>DTL</t>
  </si>
  <si>
    <t>Trung tâm PTQĐ huyện Ba Vì</t>
  </si>
  <si>
    <t>Nâng cấp, mở rộng Quốc lộ 32 trên địa bàn huyện Ba Vì – giai đoạn 1 (đoạn qua thị trấn Tây Đằng) huyện Ba Vì, TP Hà Nội.</t>
  </si>
  <si>
    <t>2. Bắc Từ Liêm</t>
  </si>
  <si>
    <t>3. Cầu Giấy</t>
  </si>
  <si>
    <t>Cầu Giấy</t>
  </si>
  <si>
    <t>DYT</t>
  </si>
  <si>
    <t>3. Chương Mỹ</t>
  </si>
  <si>
    <t>4. Đan Phượng</t>
  </si>
  <si>
    <t>5. Đông Anh</t>
  </si>
  <si>
    <t>UBND huyện Đông Anh</t>
  </si>
  <si>
    <t>Đông Anh</t>
  </si>
  <si>
    <t>Nam Hồng</t>
  </si>
  <si>
    <t>Ban QLDA ĐTXD huyện</t>
  </si>
  <si>
    <t>Đông Hội</t>
  </si>
  <si>
    <t>Kim Chung</t>
  </si>
  <si>
    <t>Uy Nỗ</t>
  </si>
  <si>
    <t>Hải Bối</t>
  </si>
  <si>
    <t>Tiên Dương</t>
  </si>
  <si>
    <t>Vân Nội</t>
  </si>
  <si>
    <t>Thụy Lâm</t>
  </si>
  <si>
    <t>Xuân Canh</t>
  </si>
  <si>
    <t>Kim Nỗ</t>
  </si>
  <si>
    <t>Bắc Hồng</t>
  </si>
  <si>
    <t>Đại Mạch</t>
  </si>
  <si>
    <t>Liên Hà</t>
  </si>
  <si>
    <t>DCH</t>
  </si>
  <si>
    <t>Nguyên Khê</t>
  </si>
  <si>
    <t>Ban QLDA ĐTXD CTGT TP Hà Nội</t>
  </si>
  <si>
    <t>Ban QLDA ĐTXD hạ tầng kỹ thuật và nông nghiệp thành phố Hà Nội
(Trung tâm PTQĐ huyện Đông Anh tổ chức GPMB)</t>
  </si>
  <si>
    <t>Hệ thống thoát nước, hồ điều hòa, trạm bơm tiêu Vĩnh Thanh, huyện Đông Anh, thành phố Hà Nội</t>
  </si>
  <si>
    <t>Vĩnh Ngọc, Tàm Xá</t>
  </si>
  <si>
    <t>- Quyết định số 6120/QĐ-UBND ngày 31/10/2019 của UBND Thành phố về việc phê duyệt dự án</t>
  </si>
  <si>
    <t>Xây dựng hoàn thiện hạ tầng kỹ thuật giao thông, thoát nước xã Kim Chung</t>
  </si>
  <si>
    <t xml:space="preserve">  Kim Chung</t>
  </si>
  <si>
    <t>- Nghị quyết số 01/NQ-HĐND ngày 16/01/2019 của HĐND huyện Đông Anh về phê duyệt chủ trương đầu tư dự án thuộc kế hoạch đầu tư công trung hạn 5 năm 2016-2020 của huyện Đông Anh;
- Quyết định số 4666/QĐ-UBND ngày 04/8/2020 của UBND huyện Đông Anh về việc phê duyệt dự án đầu tư xây dựng
- Quyết định số 969/QĐ-QLDA ngày 07/9/2021 về việc phê duyệt thiết kế bản vẽ thi công dự toán
- Nghị quyết 20/NQ-HĐND ngày 13/7/2021 của HĐND huyện Đông Anh V/v phê chuẩn kế hoạch đầu tư công trung hạn giai đoạn 2021-2025, trong đó tiến độ thực hiện dự án là 2021-2023</t>
  </si>
  <si>
    <t>Xây dựng tuyến đường từ quốc lộ 3 đến hết Cụm công nghiệp vừa và nhỏ Nguyên Khê, huyện Đông Anh</t>
  </si>
  <si>
    <t>Thị trấn Đông Anh, Tiên Dương</t>
  </si>
  <si>
    <t>Quyết định số 3050/QĐ-UBND ngày 25/8/2022 của UBND thành phố Hà Nội Vv phê duyệt điều chỉnh thời gian
- Quyết định số 3729/QĐ-UBND ngày 11/7/2019 của UBND thành phố Hà Nội về việc phê duyệt chủ trương đầu tư
 -Quyết định số 3253/QĐ-UBND ngày 22/7/2020 của UBND huyện Đông Anh về việc phê duyệt quy hoạch chi tiết tỷ lệ 1/500.
-Quyết định số 121/QĐ-UBND ngày 11/01/2021 của UBND thành phố Hà Nội về việc phê duyệt dự án đầu tư;
Nghị quyết 01/NQ-HĐND ngày 26/4/2022 của HĐND huyện Đông Anh Vv điều chỉnh Kế hoạch đầu tư công trung hạn 5 năm giai đoạn 2021-2025 (lần 2). Tiến độ thực hiện 2022-2025</t>
  </si>
  <si>
    <t>Xây dựng khu cây xanh, bãi đỗ xe đường 23B, huyện Đông Anh</t>
  </si>
  <si>
    <t xml:space="preserve">  Tiên Dương</t>
  </si>
  <si>
    <t>Nghị quyết số 12/NQ-HĐND ngày 28/6/2019 của HĐND huyện Đông Anh về việc phê duyệt chủ trương đầu tư một số dự án trên dịa bàn huyện Đông Anh
Văn bản số 1258/UBND-QLĐT ngày 05/6/2020 của UBND huyện Đông Anh về việc chấp thuận TMB tỷ lệ 1/500
Quyết định số 7993/QĐ-UBND ngày 27/11/2020 của UBND huyện Đông Anh về việc phê duyệt dự án đầu tư xây dựng, trong đó tiến độ thực hiện dự án là 2021-2023</t>
  </si>
  <si>
    <t>Chỉnh trang, cải tạo nâng cấp tuyến đường gom, vỉa hè phía Đông đường Quốc lộ 3, huyện Đông Anh (đoạn từ ngã ba đường 6km đến nút giao đường sắt Hà Nội - Lào Cai)</t>
  </si>
  <si>
    <t>Uy Nỗ; Thị trấn Đông Anh</t>
  </si>
  <si>
    <t xml:space="preserve"> Nghị quyết số 12/NQ-HĐND ngày 28/6/2019 của HĐND huyện Đông Anh về việc phê duyệt chủ trương đầu tư một số dự án trên địa bàn huyện Đông Anh' 
 Quyết định số 7370/QĐ-UBND ngày 30/10/2020 của UBND huyện Đông Anh về việc phê duyệt dự án đầu tư xây dựng công trình;
- Nghị quyết 20/NQ-HĐND ngày 13/7/2021 của HĐND huyện Đông Anh V/v phê chuẩn kế hoạch đầu tư công trung hạn giai đoạn 2021-2025, trong đó tiến độ thực hiện dự án là 2021-2023</t>
  </si>
  <si>
    <t>Cải tạo, nâng cấp trường tiểu học Ngô Tất Tố</t>
  </si>
  <si>
    <t>Mai Lâm</t>
  </si>
  <si>
    <t xml:space="preserve"> Quyết định số 4749/QĐ-UBND ngày 06/8/2020 của UBND huyện Đông Anh về việc phê duyệt chủ trương đầu tư dự án
- Văn bản số 1265/QLĐT-QH1 ngày 08/6/2021 của Phòng QLĐT huyện Đông anh về việc chấp thuận TMB tỷ lệ 1/500 và phương án kiến trúc.
- Nghị quyết 20/NQ-HĐND ngày 13/7/2021 của HĐND huyện Đông Anh V/v phê chuẩn kế hoạch đầu tư công trung hạn giai đoạn 2021-2025, trong đó tiến độ thực hiện dự án là 2021-2025
Quyết định số 10978/QĐ-UBND ngày 05/9/2022 của UBND huyện Đông Anh V/v phê duyệt dự án đầu tư</t>
  </si>
  <si>
    <t>Xây dựng khu cây xanh thể dục thể thao và khớp nối hạ tầng khu vực xóm Hậu xã Uy Nỗ</t>
  </si>
  <si>
    <t xml:space="preserve">  Uy Nỗ </t>
  </si>
  <si>
    <t>Nghị quyết số 12/NQ-HĐND ngày 28/06/2019 của HĐND huyện Đông Anh về phê duyệt chủ trương đầu tư một số dự án trên địa bàn huyện Đông Anh;
 Văn bản số 2033/UBND-QLĐT ngày 25/8/2020 của UBND huyện Đông Anh về việc chấp thuận quy hoạch TMB tỷ lệ 1/500 và phương án kiến trúc.
Quyết định số 7979/QĐ-UBND ngày 27/11/2020 của UBND huyện Đông Anhvề việc phê duyệt dự án đầu tư xây dựng
- Nghị quyết 20/NQ-HĐND ngày 13/7/2021 của HĐND huyện Đông Anh V/v phê chuẩn kế hoạch đầu tư công trung hạn giai đoạn 2021-2025, trong đó tiến độ thực hiện dự án là 2021-2023</t>
  </si>
  <si>
    <t>Xây dựng trường THCS Cổ Loa 2</t>
  </si>
  <si>
    <t>Quyết định của UBND huyện Đông Anh: số 7970/QĐ-UBND ngày 26/11/2020 về việc phê duyệt dự án đầu tư xây dựng công trình: Xây dựng trường THCS Cổ Loa 2;
Nghị quyết 01/NQ-HĐND ngày 26/4/2022 của HĐND huyện Đông Anh Vv điều chỉnh Kế hoạch đầu tư công trung hạn 5 năm giai đoạn 2021-2025 (lần 2). Tiến độ thực hiện 2022-2025
Nghị quyết số 21/NQ-HĐND ngày 28/8/2019 của HĐND huyện Đông Anh V/v phê duyệt chủ trương đầu tư và điều chỉnh chủ trương đầu tư một số dự án trên địa bàn huyện Đông Anh</t>
  </si>
  <si>
    <t>Uy Nỗ, Việt Hùng</t>
  </si>
  <si>
    <t>Đầu tư xây dựng công trình Cầu Hà Lâm 1, xã Thụy Lâm, huyện Đông Anh</t>
  </si>
  <si>
    <t>Quyết định Số 10945/QĐ-UBND ngày 21/9/2021của UBND huyện Đông Anh về việc phê duyệt chủ trương đầu tư dự án 
- Nghị quyết 20/NQ-HĐND ngày 13/7/2021 của HĐND huyện Đông Anh V/v phê chuẩn kế hoạch đầu tư công trung hạn giai đoạn 2021-2025, trong đó tiến độ thực hiện dự án là 2022-2025</t>
  </si>
  <si>
    <t>Nguyên Khê và Thị trấn Đông Anh</t>
  </si>
  <si>
    <t>Vĩnh Ngọc</t>
  </si>
  <si>
    <t xml:space="preserve">Xây dựng khu văn hóa cộng đồng thôn Lại Đà </t>
  </si>
  <si>
    <t>- Văn bản số 79/HĐND-TT ngày 15/9/2017 của HĐND Huyện về việc phê duyệt chủ trương đầu tư Dự án với thời gian thực hiện Dự án:  Năm 2020-2022.
- Nghị quyết  số 15/NQ-HĐND ngày 10/11/2023 của HĐND huyện Đông Anh về việc phê duyệt điều chỉnh chủ trương đầu tư một số dự án thuộc thẩm quyền HĐND huyện Đông Anh.
- Nghị quyết số 04/NQ-HĐND ngày 13/5/2024 về việc phê duyệt điều chỉnh chủ trương đầu tư một số dự án thuộc thẩm quyền HĐND huyện Đông Anh.</t>
  </si>
  <si>
    <t>Xây dựng trường mầm non Thị trấn 1</t>
  </si>
  <si>
    <t>Các nghị quyết của HĐND huyện Đông Anh: số 12/NQ-HĐND ngày 28/6/2019 về việc phê duyệt chủ trương đầu tư một số dự án trên địa bàn huyện Đông Anh; 
- Nghị quyết số 26/NQ-HĐND ngày 22/9/2020 về việc phê duyệt điều chỉnh chủ trương đầu tư một số dự án thuộc Kế hoạch đầu tư công trung hạn 5 năm 2016-2020 của huyện Đông Anh;
- Quyết định số 2689/QĐ-UBND ngày 26/4/2021 của UBND huyện Đông Anh về việc phê duyệt dự án;
- Quyết định số 8959/QĐ-UBND ngày 19/08/2024 của UBND huyện Đông Anh về việc phê duyệt điều chỉnh dự án;
- Nghị quyết số 24/NQ-HĐND ngày 28/6/2024 về việc phê duyệt điều chỉnh chủ trương đầu tư một số dự án thuộc thẩm quyền HĐND huyện Đông Anh;
- Nghị quyết 01/NQ-HĐND ngày 26/4/2022 của HĐND huyện Đông Anh Vv điều chỉnh Kế hoạch đầu tư công trung hạn 5 năm giai đoạn 2021-2025 (lần 2). Tiến độ thực hiện 2022-2025</t>
  </si>
  <si>
    <t>Xây dựng trường mầm non Họa My</t>
  </si>
  <si>
    <t>Nghị quyết số 21/NQ-HĐND ngày 28/8/2019 của HĐND huyện Đông Anh V/v phê duyệt chủ trương đầu tư và điều chỉnh chủ trương đầu tư một số dự án trên địa bàn huyện Đông Anh
Nghị quyết 01/NQ-HĐND ngày 26/4/2022 của HĐND huyện Đông Anh Vv điều chỉnh Kế hoạch đầu tư công trung hạn 5 năm giai đoạn 2021-2025 (lần 2). Tiến độ thực hiện 2022-2025
Quyết định số 5319/QĐ-UBND ngày 15/6/2021 của UBND huyện Đông Anh V/v phê duyệt dự án đầu tư xây dựng</t>
  </si>
  <si>
    <t>Xây dựng trường THPT Uy Nỗ, huyện Đông Anh</t>
  </si>
  <si>
    <t>Uy Nỗ, huyện Đông Anh</t>
  </si>
  <si>
    <t>Nghị quyết số 25/NQ-HĐND ngày 04/12/2019 của HĐND thành phố Hà Nội về việc phê duyệt chủ trương đầu tư một số dự án sử dụng vốn đầu tư công trên địa bàn thành phố Hà Nội, trong đó có dự án Xây dựng trường THPT Uy Nỗ, huyện Đông Anh;
Văn bản số 4821/QHKT-P2 của Sở Quy hoạch - Kiến trúc Hà Nội về việc đề nghị chấp thuận TMB tỷ lệ 1/500 và phương án kiến trúc
Quyết định số 2330/QĐ-UBND ngày 04/7/2022 của UBND thành phố Hà Nội về việc phê duyệt dự án đầu tư xây dựng Trường THPT Uy Nỗ, huyện Đông Anh;
Nghị quyết 01/NQ-HĐND ngày 26/4/2022 của HĐND huyện Đông Anh Vv điều chỉnh Kế hoạch đầu tư công trung hạn 5 năm giai đoạn 2021-2025 (lần 2). Tiến độ thực hiện 2022-2025</t>
  </si>
  <si>
    <t>Xây dựng trung tâm hành chính huyện Đông Anh</t>
  </si>
  <si>
    <t>- Nghị Quyết số 29/NQ-HĐND ngày 08/12/2022 về việc phê duyệt, điều chỉnh chủ trường đầu tư một số dự án đầu tư công của thành phố Hà Nội.
- Quyết định số 12716/QĐ-UBND ngày 15/12/2023 về việc phê duyệt dự án đầu tư xây dựng công trình.
- Quyết định số 1845/QĐ-UBND ngày 08/3/2024 của UBND huyện Đông Anh.
- Quyết định số 3333/QĐ-UBND ngày 16/4/2024 của UBND huyện Đông Anh.
- Quyết định số 5551/QĐ-UBND ngày 31/10/2023 của UBND thành phố Hà Nội về Phê duyệt kết quả thẩm định báo cáo đánh giá tác động môi trường của Dự án: “Xây dựng Trung tâm hành chính huyện Đông Anh”</t>
  </si>
  <si>
    <t>Xây dựng, hoàn thiện HTKT khu cây xanh, công cộng phía Bắc thôn Lại Đà</t>
  </si>
  <si>
    <t>DHT</t>
  </si>
  <si>
    <t>- Quyết định số 7837/QĐ-UBND ngày 13/9/2023 của UBND huyện Đông Anh về việc phê duyệt chủ trương đầu tư dự án.
- Quyết định 9042/QĐ-UBND ngày 22/8/2024 của UBND huyện Đông Anh về việc phê duyệt điều chỉnh chủ trương đầu tư dự án.</t>
  </si>
  <si>
    <t>Xây dựng hoàn thiện hạ tầng khu cây xanh phía Tây Nam thôn Lại Đà</t>
  </si>
  <si>
    <t>- Quyết định  số 7381/QĐ-UBND ngày 25/8/2023 của UBND huyện Đông Anh về việc giao nhiệm vụ lập báo cáo đề xuất chủ trương đầu tư một số dự án trên địa bàn thôn Lại Đà, xã Đông Hội;
- Quyết định số 7838/QĐ-UBND ngày 13/9/2023 của UBND huyện Đông Anh về việc phê duyệt chủ trương đầu tư dự án: Xây dựng hoàn thiện hạ tầng khu cây xanh phía Tây Nam thôn Lại Đà;</t>
  </si>
  <si>
    <t>Xây dựng hoàn thiện hạ tầng khu cây xanh phía Đông Nam thôn Lại Đà</t>
  </si>
  <si>
    <t>- Quyết định  số 7381/QĐ-UBND ngày 25/8/2023 của UBND huyện Đông Anh về việc giao nhiệm vụ lập báo cáo đề xuất chủ trương đầu tư một số dự án trên địa bàn thôn Lại Đà, xã Đông Hội;
- Quyết định số 7839/QĐ-UBND ngày 13/9/2023 của UBND huyện Đông Anh về việc phê duyệt chủ trương đầu tư dự án: Xây dựng hoàn thiện hạ tầng khu cây xanh phía Đông Nam thôn Lại Đà;</t>
  </si>
  <si>
    <t>Xây dựng trụ sở công an xã Hải Bối</t>
  </si>
  <si>
    <t>CAN</t>
  </si>
  <si>
    <t>Công an huyện Đông Anh</t>
  </si>
  <si>
    <t>Quyết định số 783/QĐ-UBND ngày 04/02/2020 của UBND huyện Đông Anh về việc phê duyệt chủ trương đầu tư dự án
Tiến độ thực hiện 2021-2024</t>
  </si>
  <si>
    <t>Cầu Lộc Hà</t>
  </si>
  <si>
    <t>Tờ trình số 302/TTrLN:SGTVT-BQLCTGT ngày 16/9/2020; ngày 19/10/2020, Ban Quản lý dự án và Sở giao thông vận tải đã có văn bản giải trình theo ý kiến Sở Kế hoạch và Đầu tư tại văn bản số 4902/KH&amp;ĐT-NS ngày 30/9/2020 (số 5063/CV:SGTVT-BQLCTGT ngày 19/10/2020)</t>
  </si>
  <si>
    <t>Xây dựng hạ tầng khu tái định cư Xuân Canh</t>
  </si>
  <si>
    <t>ONT</t>
  </si>
  <si>
    <t>Ban QLDA ĐTXD công trình giao thông thành phố</t>
  </si>
  <si>
    <t>Xuân Canh, Tàm Xá</t>
  </si>
  <si>
    <t>Quyết định số 1876/QĐ-UBND ngày 18/04/2019 của UBND huyện Đông Anh phê duyệt điều chỉnh dự án đầu tư xây dựng HTKT khu tái định cư Xuân Canh - huyện Đông Anh.</t>
  </si>
  <si>
    <t>Đại Mạch, Kim Chung</t>
  </si>
  <si>
    <t>8. Đống Đa</t>
  </si>
  <si>
    <t>6. Gia Lâm</t>
  </si>
  <si>
    <t>Ban QLDA ĐTXD Gia Lâm</t>
  </si>
  <si>
    <t>Huyện Gia Lâm</t>
  </si>
  <si>
    <t>xã Phù Đổng</t>
  </si>
  <si>
    <t>xã Cổ Bi</t>
  </si>
  <si>
    <t>TT Trâu Quỳ</t>
  </si>
  <si>
    <t>xã Dương Hà</t>
  </si>
  <si>
    <t>ODT</t>
  </si>
  <si>
    <t>Trung tâm PTQĐ huyện Gia Lâm</t>
  </si>
  <si>
    <t>xã Yên Viên</t>
  </si>
  <si>
    <t>UBND huyện Gia Lâm</t>
  </si>
  <si>
    <t>xã Yên Viên, Yên Thường</t>
  </si>
  <si>
    <t>Xây dựng tuyến đường nối QL5 vào khu công nghiệp Hapro (giai đoạn 1)</t>
  </si>
  <si>
    <t>Ban QLDA CTGT TP</t>
  </si>
  <si>
    <t>xã Phú Thị, Kim Sơn</t>
  </si>
  <si>
    <t>- QĐ số: 3148/QĐ-UBND ngày 09/08/2007 của UBND TP Hà Nội V/v thu hồi 155.183 m2 đất tại các xã: Phú Thị, Lệ Chi, Kim Sơn, Đặng Xá, huyện Gia Lâm; giao cho Sở giao thông công chính Hà Nội để thực hiện dự án;</t>
  </si>
  <si>
    <t>Xây dựng hạ tầng khớp nối tuyến đường đê tả Đuống đoạn từ cầu Đuống đến cầu Phù Đổng, huyện Gia Lâm</t>
  </si>
  <si>
    <t>- Thời gian thực hiện: 2021-2023; Đang xin gia hạn hết 2025;
- NQ số: 21/NQ-HĐND ngày 24/09/2021 của HĐND huyện Gia Lâm về phê duyệt và phê duyệt điều chỉnh CTĐT;</t>
  </si>
  <si>
    <t>8. Hà Đông</t>
  </si>
  <si>
    <t>5. Hai Bà Trưng</t>
  </si>
  <si>
    <t>7. Hoàn Kiếm</t>
  </si>
  <si>
    <t>Hoàn Kiếm</t>
  </si>
  <si>
    <t>Chương Dương</t>
  </si>
  <si>
    <t xml:space="preserve">UBND quận
Hoàn Kiếm </t>
  </si>
  <si>
    <t xml:space="preserve">Hoàn Kiếm </t>
  </si>
  <si>
    <t>Dự án chỉnh trang hạ tầng kỹ thuật phố Chương Dương Độ, quận Hoàn Kiếm (đoạn từ nút giao phố Bạch Đằng đến bờ ven sông Hồng)</t>
  </si>
  <si>
    <t xml:space="preserve">DGT </t>
  </si>
  <si>
    <t>- Nghị quyết số 14/NQ-HĐND ngày 10/11/2020 của HĐND TP Hà Nội về việc phê duyệt chủ trương đầu tư một số dự ấn vốn đầu tư công của Thành phố Hà Nội (Tiến độ: 2021-2023)
- Quyết định số 7486/QĐ-UBND ngày 15/12/2021 của UBND quận Hoàn Kiếm phê duyệt dự án đầu tư và dự toán một số gói thầu tư vấn giai đoạn thực hiện đầu tư Dự án Chỉnh trang hạ tầng kỹ thuật phố Chương Dương Độ, quận Hoàn Kiếm (đoạn từ nút giao phố Bạch Đằng đến bờ ven sông Hồng).</t>
  </si>
  <si>
    <t>8. Hoàng Mai</t>
  </si>
  <si>
    <t>Hoàng Mai</t>
  </si>
  <si>
    <t>UBND quận Hoàng Mai</t>
  </si>
  <si>
    <t>Hoàng Liệt</t>
  </si>
  <si>
    <t>Thanh Trì</t>
  </si>
  <si>
    <t>Ban QLDA ĐTXD</t>
  </si>
  <si>
    <t>Xây dựng công trình HTKT khu nhà ở giãn dân Đầm Đào tại phường Thanh Trì</t>
  </si>
  <si>
    <t>-Văn bản số 2063/UBND-TNMT ngày 5/7/2024 của UBND quận Hoàng mai về việc giải quyết tồn tại,vướng mắc trong việc giao đắt cho 119 hộ giãn dân Đầm Đào, phường Thanh Trì,quận Hoàng Mai.</t>
  </si>
  <si>
    <t>Ban QLDA ĐTXD quận Long Biên</t>
  </si>
  <si>
    <t>Long Biên</t>
  </si>
  <si>
    <t>Cự Khối</t>
  </si>
  <si>
    <t>Thạch Bàn</t>
  </si>
  <si>
    <t>Trung tâm PTQĐ quận Long Biên</t>
  </si>
  <si>
    <t>Ngọc Thụy</t>
  </si>
  <si>
    <t>Hoàn chỉnh hạ tầng kỹ thuật ô đất G.4/P3 phường Thạch Bàn, quận Long Biên</t>
  </si>
  <si>
    <t>Quyết định số 3145/QĐ-UBND ngày 25/10/2019 của UBND quận Long Biên về việc phê duyệt chủ trương đầu tư dự án; Tiến độ dự án: 2020-2022</t>
  </si>
  <si>
    <t>Xây dựng tuyến đường gom từ cầu Thanh Trì đến cầu vượt Phú Thị. huyện Gia Lâm</t>
  </si>
  <si>
    <t>Phường Thạch Bàn. quận Long Biên</t>
  </si>
  <si>
    <t>Quyết định 8185/QĐ-UBND ngày 31/10/2019 của UBND huyện Gia Lâm về việc phê duyệt dự án đầu tư; Quyết định 8928/QĐ-UBND ngày 13/11/2020 của UBND huyện Gia Lâm về việc phê duyệt thiết kế bản vẽ thi công và dự toán xây dựng công trình; Văn bản số 2312/STNMT-CCQLĐĐ ngày 26/3/2020 của Sở Tài nguyên và Môi trường về hướng dẫn xác định ranh giới khu đất phục vụ công tác bồi thường. hỗ trợ và tái định cư khi Nhà nước thu hồi đất thực hiện dự án; Biên bản bàn giao mốc ngày 15/5/2020 của Sở Tài nguyên môi trường bàn giao mốc giới cho chủ đầu tư và các đơn vị liên quan; Diện tích đất nằm trên địa bàn quận Long Biên là 5.48ha. Diện tích đất nằm trên địa bàn huyện Gia Lâm 6.89ha; Tiến độ dự án: 2019-2022</t>
  </si>
  <si>
    <t>Xây dựng 3 tuyến đường theo quy hoạch (01 tuyến đường 13.0m nối từ đường đê tả Hồng hữu Đuống đến đường 40m Ngọc Thụy. 01 tuyến từ ngõ 66 Ngọc Thụy đến đường 40m Ngọc Thụy và 01 tuyến 13.5m từ ngõ 140 Ngọc Thụy đến hết ô A.8/NT2)</t>
  </si>
  <si>
    <t>Quyết định số 6887/QĐ-UBND ngày 30/11/2020 của UBND quận Long Biên phê duyệt BCNCKT; Quyết định số 186/QĐ-QLDAĐTXD ngày 03/6/2021 của Ban QLDAĐTXD về việc phê duyệt hồ sơ TKBVTC-DT; Tiến độ dự án: 2021-2023</t>
  </si>
  <si>
    <t>Phúc Đồng</t>
  </si>
  <si>
    <t>Đầu tư xây dựng công trình cải tạo, nâng cấp sông Cầu Bây, huyện Gia Lâm, TP Hà Nội</t>
  </si>
  <si>
    <t>Ban QLDA ĐTXD công trình NN&amp;PTNT Hà Nội</t>
  </si>
  <si>
    <t>Quyết định số 5222/QĐ-UBND ngày 20/11/2020 của UBND thành phố Hà Nội v/v phê duyệt đầu tư dự án; số 4983/QĐ-UBND ngày 13/12/2022 v/v phê duyệt điều chỉnh thời gian thực hiện dự án. Tiến độ dự án: 2023</t>
  </si>
  <si>
    <t>Bồ Đề</t>
  </si>
  <si>
    <t>Xây dựng công viên, hồ tại ô quy hoạch E.2/CXKO3 phường Bồ Đề, quận Long Biên</t>
  </si>
  <si>
    <t>Quyết định số 3732/QĐ-UBND ngày 12/7/2021  của UBND quận về việc phê duyệt dự án đầu tư; Số 651/QĐ-QLDAĐTXD ngày 17/11/2021 của Ban QLDA ĐTXD; Thời gian thực hiện dự án: 2021-2023</t>
  </si>
  <si>
    <t>UBND huyện Mỹ Đức</t>
  </si>
  <si>
    <t>Mỹ Đức</t>
  </si>
  <si>
    <t>Lê Thanh</t>
  </si>
  <si>
    <t>Xây dựng nhà văn hóa thôn Lê Xá</t>
  </si>
  <si>
    <t>UBND xã Lê Thanh</t>
  </si>
  <si>
    <t>Quyết định số 3413/QĐ-UBND ngày 30/9/2020 của UBND huyện Mỹ Đức về việc phê duyệt bổ sung chủ trương đầu tư, nguồn vốn và khả năng cân đối vốn, kinh phí chuẩn bị đầu tư các công trình để xã Lê Thanh phấn đấu đạt chuẩn NTM năm 2020.</t>
  </si>
  <si>
    <t>Đường liên xã Tuy Lai đi xã Đồng Tâm (tránh Thượng Lâm)</t>
  </si>
  <si>
    <t xml:space="preserve"> Thượng Lâm</t>
  </si>
  <si>
    <t>QĐ số 2097/QĐ ngày 06/9/2021 của UBND huyện Mỹ Đức v/v phê duyệt chủ trương đầu tư, nguồn vốn và khả năng cân đối vốn</t>
  </si>
  <si>
    <t>Đường giao thông từ xã Hợp Thanh đi đường Đỗ Xá Quan Sơn</t>
  </si>
  <si>
    <t>Thị trấn Đại Nghĩa, xã Phù Lưu Tế</t>
  </si>
  <si>
    <t xml:space="preserve">QĐ số 1935/UBND ngày 12/8/2021 phê duyệt chủ trương; QĐ/2561-UBND ngày 26/10/2021 phê duyệt báo cáo nghiên cứu khả thi </t>
  </si>
  <si>
    <t>TMD</t>
  </si>
  <si>
    <t>Nam Từ Liêm</t>
  </si>
  <si>
    <t>Ban QLDA ĐTXD quận</t>
  </si>
  <si>
    <t>Tây Mỗ</t>
  </si>
  <si>
    <t>Xây dựng tuyến đường từ đường Vũ Quỳnh kéo dài đến dự án C46</t>
  </si>
  <si>
    <t>Mỹ Đình 1</t>
  </si>
  <si>
    <t>Quyết định số 5772/QĐ-UBND ngày 31/10/2017; QĐ 775 ngày 29/3/2021 phê duyệt điều chỉnh thời gian thực hiện dự án; QĐ 741 ngày 19/4/2022 phê duyệt điều chỉnh thời gian thực hiện dự án (Tiến độ thực hiện 2017-2022)</t>
  </si>
  <si>
    <t>11. Phú Xuyên</t>
  </si>
  <si>
    <t xml:space="preserve">Ban QLDA ĐTXD huyện </t>
  </si>
  <si>
    <t>Phú Xuyên</t>
  </si>
  <si>
    <t>Xây dựng HTKT khu tái định cư ven đường Truyền thống, xã Phúc Tiến</t>
  </si>
  <si>
    <t>Trung tâm PTQĐ</t>
  </si>
  <si>
    <t>Xã Phúc Tiến</t>
  </si>
  <si>
    <t>Dự án dân sinh bức xức phục vụ công tác GPMB các dự án: Dự án xây dựng đường gom Cầu Giẽ - Phú Yên - Vân Từ (tuyến phía Tây đường sắt); Dự án đầu tư xây dựng đường nhánh nối quốc lộ 1A với đường cao tốc Pháp Vân – Cầu Giẽ, đoạn qua KCN hỗ trợ Nam Hà Nội (giai đoạn 1); Dự án cải tạo chỉnh trang đoạn đường Quốc lộ 1A đoạn từ Km207+250 -:- Km208, hạ tầng trung tâm hành chính huyện Phú Xuyên và các đoạn còn lại trên địa bàn huyện Phú Xuyên đang nghiên cứu chuẩn bị đầu tư cho giai đoạn 2026-2030</t>
  </si>
  <si>
    <t>Trung tâm PTQĐ huyện</t>
  </si>
  <si>
    <t>Trương mầm non xã Phượng Dực (điểm trường thôn Xuân La)</t>
  </si>
  <si>
    <t>xã Phượng Dực</t>
  </si>
  <si>
    <t>Quyết định số 2670/QĐ-UBND ngày 28/ 09/2018 của UBND huyện Phú Xuyên về việc Phê duyệt chủ trương đầu tư dự án Trường Mầm non Phượng Dực (điểm trường thôn Xuân La).
Văn bản số 1896/UBND-TNMT ngày 21/ 09/ 2024 của UBND huyện Phú Xuyên về việc chuyển đổi vị trí đất nông nghiệp của 04 hộ gia đình, cá nhân tại thôn Xuân la, xã Phượng Dực phục vụ dự án xây dựng mở rộng Trường mầm non xã Phượng Dực (điểm trường thôn Xuân La)
Văn bản số 1898/UBND-QLĐT ngày 21/09/2024 của UBND huyện Phú Xuyên về việc nhất trí chủ trương cập nhật chức năng sử dụng đất khu vực' giáp ranh Trường mầm non xã Phượng Dực (điểm trường thôn Xuân La) vào đồ án Điều chỉnh QHXD</t>
  </si>
  <si>
    <t>12. Phúc Thọ</t>
  </si>
  <si>
    <t>13. Quốc Oai</t>
  </si>
  <si>
    <t>Huyện Quốc Oai</t>
  </si>
  <si>
    <t>Xã Ngọc Mỹ</t>
  </si>
  <si>
    <t>Tuyến mương thủy lợi hoàn trả thuộc dự án Xây dựng bệnh viện phụ sản Trung ương cơ sở 2</t>
  </si>
  <si>
    <t>UBND huyện Quốc Oai</t>
  </si>
  <si>
    <t>Quyết định 460/QĐ-UBND ngày 19/01/2023 của UBND thành phố Hà Nội về việc giao 62.655,8m2 tại xã Ngọc Mỹ, huyện Quốc Oai (đã hoàn thành giải phóng mặt bằng) cho Bệnh viện Phụ sản Trung ương để thực hiện dự án (giai đoạn 1)</t>
  </si>
  <si>
    <t>Tuyến mương thủy lợi hoàn trả thuộc dự án Xây dựng bệnh viện Nhi Trung ương cơ sở 2</t>
  </si>
  <si>
    <t>Quyết định 966/QĐ-UBND ngày 15/02/2023 của UBND thành phố Hà Nội về việc giao 61.949,1m2 tại xã Ngọc Mỹ, huyện Quốc Oai (đã hoàn thành giải phóng mặt bằng) cho Bệnh viện Nhi Trung ương để thực hiện dự án (giai đoạn 1)</t>
  </si>
  <si>
    <t>Xã Tân Hòa</t>
  </si>
  <si>
    <t>Ban QLDA ĐTXD huyện Quốc Oai</t>
  </si>
  <si>
    <t>Xã Ngọc Liệp</t>
  </si>
  <si>
    <t>Xây dựng tuyến đường tránh đường tỉnh 419 đoạn qua xã Tân Hòa</t>
  </si>
  <si>
    <t>- Tờ trình số 263/TTr-UBND ngày 27/12/2023 của Ban QLDA ĐTXD huyện về việc gia hạn thời gian thực hiện dự án;
- Quyết định số 8906/QĐ-UBND ngày 31/12/2023 của UBND huyện Quốc Oai về việc phê duyệt điều chỉnh thời gian thực hiện dự án (tiến độ: 2019-2023)</t>
  </si>
  <si>
    <t>Đường 421B nối tiếp từ cầu vượt Sài Sơn qua khu hành chính huyện kết nối với tỉnh lộ 421B đoạn Thạch Thán – Xuân Mai</t>
  </si>
  <si>
    <t>Xã Thạch Thán, Ngọc Mỹ, Xã Yên Sơn</t>
  </si>
  <si>
    <t>Nghi quyết số 08/NQ-HDND ngày 08/7/2019 của HĐND thành phố về phê duyệt chủ trương đầu tư; Quyết định số 3570/QĐ-UBND ngày 14/8/2020 của UBND thành phố Hà Nội phê duyệt chỉ giới đường đỏ tỷ lệ 1/500 tuyến đường nối tiếp đường tỉnh 421B đoạn từ cầu vượt Sài Sơn qua khu hành chính huyện Quốc Oai kết nối với đường tỉnh 421B (đoạn Thạch Thán - Xuân Mai). (Tiến độ: 2020-2023)</t>
  </si>
  <si>
    <t>TTPT quỹ đất huyện Quốc Oai</t>
  </si>
  <si>
    <t>Xây dựng tuyến đường phát triển phía Tây Nam huyện Quốc Oai từ đường tỉnh 421B đi đường tỉnh 419 nối với đường tỉnh 423 hiện trạng</t>
  </si>
  <si>
    <t>Xã Cấn Hữu; Xã Đồng Quang; Xã Cộng Hòa</t>
  </si>
  <si>
    <t>Quyết định số 1161/QĐ-UBND ngày 10/3/2021 của UBND thành phố Hà Nội phê duyệt báo cáo nghiên cứu khả thi dự án: (tiến độ: 2021-2023); Nghị quyết 08/NQ-HĐND ngày 08/72019 của HĐND thành phố Hà Nội (2020-2023) - PL13</t>
  </si>
  <si>
    <t>Thị xã Sơn Tây</t>
  </si>
  <si>
    <t>P.Viên Sơn</t>
  </si>
  <si>
    <t>P.Phú Thịnh</t>
  </si>
  <si>
    <t>Đường từ phố Quang Trung đi Đền Và, phường Trung Hưng</t>
  </si>
  <si>
    <t>P.Quang Trung; P.Trung Hưng; Sơn Lộc</t>
  </si>
  <si>
    <t>QĐ số 1966/QĐ - UBND ngày 31/12/2019 của UBND TX V/v Phê duyệt thiết kế bản vẽ thi công, dự toán xây dựng; QĐ số 1331/QĐ - UBND ngày 30/10/2018 của UBNDTX V/v Phê duyệt dự án đầu tư xây dựng; QĐ số 1776/QĐ - UBND ngày 21/12/2018 của UBNDTX V/v Phê duyệt điều chỉnh, bổ sung cơ cấu tổng mức đầu tư DA; QĐ số 930/QĐ - UBND ngày 07/8/2017 của UBNDTX phê duyệt chủ trương đầu tư. Quyết định 505/QĐ-UBND ngày 18/5/2022 của UBND thị xã Sơn tây điều chỉnh thời gian thực hiện dự án (tiến độ đến Năm 2019 - 2022)</t>
  </si>
  <si>
    <t>X.Sơn Đông</t>
  </si>
  <si>
    <t>Xây dựng phòng học và các hạng mục phụ trợ trường mầm non Sơn Đông, xã Sơn Đông</t>
  </si>
  <si>
    <t>Quyết định số 113/QĐ-UBND ngày 27/01/2022 của Ủy ban nhân dân thị xã Sơn Tây về việc điều chỉnh thời gian thực hiện dự án;  Quyết định số 1333/QĐ-UBND ngày 07/10/2019 của UBND thị xã Sơn Tây; Quyết định 604/QĐ-UBND ngày 31/5/2019 của UBND thị xã Sơn Tây phê duyệt điều chỉnh chủ trương đầu tư. Quyết định số 184/QĐ-UBND ngày 05/3/2018 của UBND thị xã phê duyệt chủ trương đầu tư (tiến độ hết năm 2022)</t>
  </si>
  <si>
    <t>Cải tạo, nâng cấp kênh tiêu T1 đoạn qua địa bàn thị xã Sơn Tây.</t>
  </si>
  <si>
    <t>Quyết định số 5998/QĐ - UBND ngày 31/10/2018 của UBND thành phố Hà Nội phê duyệt dự án đầu tư xây dựng công trình; Quyết định 925/QĐ-UBND ngày 24/02/2021 của UBND thành phố Hà Nôi phê duyệt gian hạn dự án, Quyết định số 1151/QĐ-UBND ngày 04/4/2022 của UBND thành phố Hà Nội về việc kéo dài thời gian thực hiện và giải ngân kế hoạch đầu tư công năm 2021 sang năm 2022 của các dự án sử dụng ngân sách Thành phố và ngân sách Thành phố hỗ trợ cấp huyện (tiến độ đến Quý III/2022)</t>
  </si>
  <si>
    <t>Tây Hồ</t>
  </si>
  <si>
    <t>19. Thanh Oai</t>
  </si>
  <si>
    <t>Thanh Oai</t>
  </si>
  <si>
    <t>UBND huyện Thanh Trì</t>
  </si>
  <si>
    <t>Liên Ninh</t>
  </si>
  <si>
    <t>Tả Thanh Oai</t>
  </si>
  <si>
    <t>Nâng cấp trường mầm non A Liên Ninh, huyện Thanh Trì</t>
  </si>
  <si>
    <t>Tân Triều</t>
  </si>
  <si>
    <t>Hữu Hòa</t>
  </si>
  <si>
    <t>Xây dựng trung tâm văn hóa, thể thao và khu cây xanh xã Tả Thanh Oai</t>
  </si>
  <si>
    <t>Ngũ Hiệp</t>
  </si>
  <si>
    <t>Dự án giải phóng mặt bằng và san nền sơ bộ Khu đô thị Tây Nam Kim Giang I theo địa giới hành chính huyện Thanh Trì</t>
  </si>
  <si>
    <t>TTPTQĐ huyện Thanh Trì</t>
  </si>
  <si>
    <t>28. Thanh Xuân</t>
  </si>
  <si>
    <t>18. Thường Tín</t>
  </si>
  <si>
    <t>H. Thường Tín</t>
  </si>
  <si>
    <t>Tô Hiệu</t>
  </si>
  <si>
    <t>Thắng Lợi</t>
  </si>
  <si>
    <t>Dự án cải tạo chỉnh trang đường Tỉnh lộ 427, đoạn từ QL21B đến nút giao Khê Hồi (Đường cao tốc Pháp Vân - Cầu Giẽ) trên địa bàn huyện Thường Tín</t>
  </si>
  <si>
    <t>Hà Hồi, Văn Bình, TT. Thường Tín, Liên Phương</t>
  </si>
  <si>
    <t>Nghị quyết số 14/NQ-HĐND ngày 06/7/2022 của HĐND thành phố Hà Nội về việc điều chỉnh chủ trương đầu tư Dự án. 
 Quyết định số 5951/QĐ-UBND ngày 31/10/2018 của UBND thành phố Hà Nội về việc phê duyệt BCNC khả thi dự án. 
  - QĐ số 4082/QĐ-UBND ngày 06/9/2021 của UBND thành phố Hà Nội v/v phê duyệt điều chỉnh thời gian thực hiện dự án.
 - QĐ số 1755/QĐ-UBND ngày 27/3/2023 của UBND thành phố Hà Nội v/v phê duyệt điều chỉnh dự án.
Tiến độ dự án đến hết năm 2023</t>
  </si>
  <si>
    <t>Cải tạo nâng cấp đường từ QL1A đến kênh Tây trên địa bàn xã Thắng Lợi</t>
  </si>
  <si>
    <t>Nghị quyết 02/NQ-HĐND ngày 13/3/2021 của HĐND huyện Thường Tín về phê duyệt CTĐT Dự án (PL12);
Nghị quyết số 34/NQ-HĐND ngày 22/12/2021 của HĐND huyện Thường Tín v/v phê duyệt điều chỉnh chủ trương đầu tư Dự án (PL32)
QĐ số 3221/QĐ-UBND ngày 26/8/2021 của UBND huyện Thường Tín v/v phê duyệt BCKTKT
Tiến độ dự án 2021-2023</t>
  </si>
  <si>
    <t>Đường giao thông nội bộ điểm dân cư xã Tô Hiệu (đoạn đi qua phòng khám đa khoa Tô Hiệu), huyện Thường Tín</t>
  </si>
  <si>
    <t>Nghị quyết số 25/NQ-HĐND ngày 29/9/2021 của HĐND huyện Thường Tín v/v phê duyệt chủ trương đầu tư và điều chỉnh chủ trương đầu tư dự án sử dụng vốn đầu tư công trung hạn 5 năm giai đoạn 2021-2025 của huyện Thường Tín (Phụ lục 44)
QĐ số 1901/QĐ-UBND ngày 13/4/2022 của UBND huyện Thường Tín v/v phê duyệt Báo cáo KTKT đầu tư xây dựng dự án.
Phương án sử dụng tầng đất mặt được CĐT phê duyệt tháng 11/2024.
Tiến độ dự án 2021-2023</t>
  </si>
  <si>
    <t>22. Ứng Hòa</t>
  </si>
  <si>
    <t>Tổng</t>
  </si>
  <si>
    <t>BIỂU 1C: DANH MỤC CÁC DỰ ÁN THU HỒI ĐẤT ĐỂ ĐẤU GIÁ QUYỀN SỬ DỤNG ĐẤT NĂM 2025; CHUYỂN MỤC ĐÍCH SỬ DỤNG ĐẤT TRỒNG LÚA</t>
  </si>
  <si>
    <t>Xây dựng hoàn thiện HTKT ô cây xanh và bãi đỗ xe phía Nam thôn Nhuế, xã Kim Chung, huyện Đông Anh</t>
  </si>
  <si>
    <t>- Quyết định số:14771/QĐ-UBND ngày 24/11/2022 của UBND huyện Đông Anh về việc phê duyệt chủ trương đầu tư dự án</t>
  </si>
  <si>
    <t>Xây dựng HTKT tại điểm X5 thôn Bắc, xã Kim Nỗ, huyện Đông Anh để đấu giá QSD đất</t>
  </si>
  <si>
    <t>Quyết định số 2331/QĐ-UBND ngày 14/4/2021 về việc phê duyệt chủ trương đầu tư dự án Xây dựng HTKT tại điểm X5 thôn Bắc, xã Kim Nỗ, huyện Đông Anh để đấu giá QSD đất</t>
  </si>
  <si>
    <t>Xây dựng khu đấu giá QSD đất thôn Hà Hương, xã Liên Hà, huyện Đông Anh</t>
  </si>
  <si>
    <t>- Quyết định số 5083/QĐ-UBND ngày 14/6/2021 của UBND huyện Đông Anh về việc phê duyệt chủ trương đầu tư dự án</t>
  </si>
  <si>
    <t>Xây dựng khu đấu giá QSD đất thôn Vạn Lộc 2, xã Xuân Canh, huyện Đông Anh</t>
  </si>
  <si>
    <t>Quyết định số 15188/QĐ-UBND ngày 03/12/2021 của UBND huyện Đông Anh về việc phê duyệt chủ trương đầu tư dự án
Quyết định số 3855/QĐ-UBND ngày 31/7/2023 của UBND thành phố Hà Nội về Phê duyệt kết quả thẩm định báo cáo đánh giá tác động môi trường của Dự án 'Xây dựng Khu đấu giá QSD đất thôn Vạn Lộc 2, xã Xuân Canh, huyện Đông Anh'</t>
  </si>
  <si>
    <t>Xây dựng HTKT khu đất T3 tại xã Dục Tú và xã Mai Lâm, huyện Đông Anh để đấu giá QSD đất</t>
  </si>
  <si>
    <t>Dục Tú, Mai Lâm</t>
  </si>
  <si>
    <t>Quyết định số 2324/QĐ-UBND ngày 14/4/2021 của UBND huyện Đông Anh về việc phê duyệt chủ trương đầu tư dự án</t>
  </si>
  <si>
    <t>Xây dựng HTKT khu đất X1 tại thôn Cổ Điển, xã Hải Bối, huyện Đông Anh để tổ chức đấu giá quyền sử dụng đất</t>
  </si>
  <si>
    <t>- Quyết định số 2674b/QĐ-UBND ngày 24/9/2014 cho phép chuẩn bị đầu tư; 3806/QĐ-UBND ngày 30/10/2015 phê duyệt Báo cáo KTKT
- Quyết định số 3806/QĐ-UBND ngày 30/10/2015 về việc Phê duyệt Báo cáo kinh tế kỹ thuật công trình
- Quyết định số 3075/QĐ-UBND ngày 11/6/2020 của UBND huyện Đông Anh về việc điêu chỉnh thời gian thực hiện dự án.</t>
  </si>
  <si>
    <t>Chỉnh trang hạ tầng kỹ thuật ô đất thuộc ô quy hoạch C.15/CX1, C.15/LX1 tại phường Phúc Đồng, quận Long Biên</t>
  </si>
  <si>
    <t>Quyết định số 2418/QĐ-UBND ngày 28/6/2018 về việc phê duyệt CTĐT; Quyết định số 3639/QĐ-UBND ngày 13/9/2018 về việc phê duyệt điều chỉnh CTĐT</t>
  </si>
  <si>
    <t>Hoàn chỉnh hạ tầng kỹ thuật ô quy hoạch C.6/NO10 phường Giang Biên, quận Long Biên</t>
  </si>
  <si>
    <t xml:space="preserve">Giang Biên </t>
  </si>
  <si>
    <t>Dự kiến phê duyệt CTĐT trong kỳ họp HĐND tháng 10/2024</t>
  </si>
  <si>
    <t>Hoàn chỉnh HTKT ô đất thuộc ô quy hoạch G.7/LX11 phục vụ đấu giá quyền sử dụng đất tại phường Cự Khối, quận Long Biên</t>
  </si>
  <si>
    <t>Xây dựng hạ tầng kỹ thuật khu Đất đấu giá quyền sử dụng đất ở ĐG12/2019 xã Ngọc Liệp</t>
  </si>
  <si>
    <t>Quyết định số 3667/QĐ-UBND ngày 20/8/2020 của UBND Thành phố về việc giao đất đợt 1 diện tích 8.794,7m2 đất tại xã Ngọc Liệp cho UBND huyện Quốc Oai để thực hiện dự án;
Quyết định số 4107/QĐ-UBND ngày 12/9/2018 của UBND huyện Quốc Oai v/v phê duyệt chủ trương đầu tư; Quyết định số 73/QĐ-UBND ngày 11/01/2019 phê duyệt dự án.</t>
  </si>
  <si>
    <t>Xây dựng HTKT điểm đất đấu giá quyền sử dụng đất đối diện vườn hoa (gốc Đa ao Sãi), TDP Phú Nhi 1 và ngách 161, đường Phú Nhi, phường Phú Thịnh, thị xã Sơn Tây</t>
  </si>
  <si>
    <t>Quyết định số 478/QĐ-UBND ngày 06/5/2019 của UBND Thị xã v/v phê duyệt chủ trương đầu tư dự án. (Tiến độ thực hiện 2019 - 2020)  QĐ số 1664/QĐ-UBND ngày 30/9/2024 của UBND thị xã Sơn Tây điều chỉnh chủ dầu tư các dự án từ Trung tâm phát triển quỹ đất sang Ban QLDA đầu tư xây dựng thị xã Sơn Tây .</t>
  </si>
  <si>
    <t>Xây dựng  hạ tầng kỹ thuật khu đất đấu giá quyền sử dụng đất khu Đồng Củ, xã Sơn Đông</t>
  </si>
  <si>
    <t>Quyết định số 1687/QĐ-UBND ngày 22/11/2023  của UBND TX Sơn Tây Phê duyệt điểu chỉnh thời gian thực hiện dự án (lần 4) Thời gian thực hiện dự án điều chỉnh đến hét 31/12/2024; Quyết định số 438/QĐ-UBND ngày 25/4/2019 của UBND thị xã Sơn TâyV/v Phê duyệt dự án đầu tư xây dựng công trình; QĐ số 1485/QĐ - UBND ngày 13/11/2018 của UBND TX V/v phê duyệt chủ trương đầu tư; QĐ số 1962/QĐ-UBND ngày 30/12/2021 của UBND TX Sơn Tây V/v Phê duyệt Điều chỉnh thời gian thực hiện dự án (Lần 2) (tiến độ từ Năm 2018 - 2022); Quyết định số 1480/QD-UBND ngày 16/12/2022 của UBND thị xã Sơn Tây v/v phê duyệt điều chỉnh thời gian thực hiện dự án (lần 3) thời gian điều chỉnh 2018-2023; QĐ số 1664/QĐ-UBND ngày 30/9/2024 của UBND thị xã Sơn Tây điều chỉnh chủ dầu tư các dự án từ Trung tâm phát triển quỹ đất sang Ban QLDA đầu tư xây dựng thị xã Sơn Tây</t>
  </si>
  <si>
    <t>Xây dựng HTKT khu đất ĐGQSDĐ khu đất xen kẹt TDP 2, phường Ngô Quyền.</t>
  </si>
  <si>
    <t>P.Ngô Quyền</t>
  </si>
  <si>
    <t>Quyết định số 1688/QĐ-UBND ngày 22/11/2023 của UBND thị xã Sơn Tây V/v Phê duyệt điều chỉnh thời gian thực hiện dự án (lần 2) Đến hết 31/12/2024; Quyết định số 1237/QĐ-UBND ngày 8/11/2022 của UBND thị xã Sơn Tây, phê duyệt điều chỉnh thời gian thực hiện dự án (thời gian điều chỉnh từ năm 2018 đến hết Quý IV/2023); QĐ số 1328/QĐ - UBND ngày 30/10/2018 của UBND TX V/v Phê duyệt Báo cáo KTKT; QĐ số 283/QĐ - UBND ngày 05/4/2018 của UBNDTX V/v Phê duyệt chủ trương đầu tư, KH số 59/KH-UBND ngày 17/1/2020 của UBND TX về đấu giá quyền sử dụng đất trên địa bàn thị xã Sơn Tây năm 2020. (tiến độ từ Năm 2018 - 2019; Điều chỉnh thời gian thực hiện dự án đến hết 31/12/2023) . QĐ số 1664/QĐ-UBND ngày 30/9/2024 của UBND thị xã Sơn Tây điều chỉnh chủ dầu tư các dự án từ Trung tâm phát triển quỹ đất sang Ban QLDA đầu tư xây dựng thị xã Sơn Tây</t>
  </si>
  <si>
    <t>Khu đấu giá quyền sử dụng đất số 3 xã Hữu Hòa</t>
  </si>
  <si>
    <t>Xây dựng HTKT khu đấu giá quyền sử dụng đất tại thôn Đông Trạch, xã Ngũ Hiệp</t>
  </si>
  <si>
    <t>Khu đấu giá quyền sử dụng đất dọc đường liên xã Tả Thanh Oai - Đại Áng - Liên Ninh tại thôn Siêu Quần, xã Tả Thanh Oai</t>
  </si>
  <si>
    <t>BIỂU 2: DANH MỤC CÁC DỰ ÁN VỐN NGOÀI NGÂN SÁCH THU HỒI ĐẤT NĂM 2025; CHUYỂN MỤC ĐÍCH SỬ DỤNG ĐẤT TRỒNG LÚA</t>
  </si>
  <si>
    <t>Tổ hợp Y tế - Chăm sóc sức khỏe công nghệ cao</t>
  </si>
  <si>
    <t>Công ty cổ phần phát triển y tế quốc tế TH (Trung tâm PTQĐ huyện Đông Anh tổ chức GPMB)</t>
  </si>
  <si>
    <t>- Quyết định số 8511/QĐ-UBND ngày 09/12/2017 của UBND thành phố Hà Nội về việc phê duyệt chủ trương đầu tư;
- Quyết định số 6230/QĐ-UBND ngày 14/11/2018 về việc giao nhiệm vụ GPMB cho UBND huyện Đông Anh;
- Quyết định số 61/2015/QĐ-TTg ngày 29/11/2015 của Thủ tướng Chính phủ về cơ chế chính sách đặc thù đầu tư phát triển đô thị hai bên tuyến đường Võ Nguyên Giáp</t>
  </si>
  <si>
    <t>Đường điện 500/220 kv Hiệp Hòa- Đông Anh - Bắc Ninh 2</t>
  </si>
  <si>
    <t>Ban QLDA các công trình điện miền Bắc</t>
  </si>
  <si>
    <t>Thụy Lâm, Liên Hà, Vân Hà, Dục Tú</t>
  </si>
  <si>
    <t>Quyết định số 637/QĐ-EVN ngày 26/09/2014 của Tập đoàn điện lực Việt Nam về việc phê duyệt dự án đầu tư xây dựng công trình đường dây 500/220 Kv Hiệp Hòa - Đông Anh - Bắc Ninh 2; Công văn số 5964/STNMT-QHKHSDĐ ngày 22/9/2015 của Sở TNMT Hà Nội V/v hướng dẫn xác định ranh giới khu đất thu hồi phục vụ công tác bồi thường, hỗ trợ và tái định
Quyết định số 565/QĐ-EVN ngày 29/6/2015 của Tập đoàn điện lực Việt Nam về việc phê duyệt thiết kế kỹ thuật - Tổng dự toán công trình</t>
  </si>
  <si>
    <t>Xây dựng đường dây 110kV mạch kép và cải tạo trạm 110kV E1.17 Bắc Thăng Long để nâng cao độ tin cây cung cấp điện</t>
  </si>
  <si>
    <t>Ban QLDA lưới điện Hà Nội -Tồng công ty điện lực TP Hà Nội</t>
  </si>
  <si>
    <t>Văn bản số 7809/VP-ĐT ngày 28/7/2021 cùa Văn phòng UBND Thành phố;
VB số 3296/QHKT-HTKT ngày 13/7/2021 cùa Sở Quy hoạch Kiến trúc
VB số 8756/BC-ENVHANOI ngày 14/10/2024 của Tổng công ty điện lực thành phố Hà Nội về việc bổ sung quy hoạch sử dụng đất đến năm 2030 và đăng ký kế hoạch sử dụng đất năm 2025 trên địa bàn thành phố Hà Nội</t>
  </si>
  <si>
    <t>Mở rộng TBA 220kV Vân Trì thuộc dự án hoàn thiện sơ đồ nhất thứ trạm biến áp 220kV Vân Trì, Bắc Ninh; thay thế thiết bị ngăn lộ 200 trạm 220kV Thái Bình</t>
  </si>
  <si>
    <t>Công ty truyền tải điện 1</t>
  </si>
  <si>
    <t>Văn bản số 27/QĐ-HĐTV ngày 16/02/2023 của Tổng công ty Truyền tải điện Quốc gia (EVNNPT) về việc chuyển giao một số dự án từ Ban Quản lý dự án truyền tải điện cho các đơn vị khác trong EVNNPT</t>
  </si>
  <si>
    <t>Bãi đỗ xe kết hợp với các dịch vụ phụ trợ Kim Chung Park tại xã Kim Chung và xã Võng La, huyện Đông Anh;</t>
  </si>
  <si>
    <t>Công ty Cổ phần Xây dựng VIJAKO Việt Nam</t>
  </si>
  <si>
    <t>Võng La; Kim Chung</t>
  </si>
  <si>
    <t>- Văn bản số 1638/UBND-TNMT ngày 30/5/2022 của UBND thành phố Hà Nội về việc Công ty Cổ phần Xây dựng VIJAKO Việt Nam thực hiện thủ tục thỏa thuận nhận chuyển nhượng quyền sử dụng đất nông nghiệp để nghiên cứu, lập dự án 
 - Văn bản số 4357/STNMT-QHKHSDĐ ngày 21/6/2022 của Sở Tài nguyên và Môi trường Hà Nội về việc hướng dẫn xác định ranh giới khu đất thực hiện thủ tục nhận chuyển nhượng, nhận góp vốn bằng quyền sử dụng đất để thực hiện dự án
 - Văn bản số 1567/UBND-TNMT ngày 13/7/2022 của UBND huyện Đông Anh về việc thực hiện dự án</t>
  </si>
  <si>
    <t>Tổng công ty điện lực TP Hà Nội</t>
  </si>
  <si>
    <t>xã Đông Dư</t>
  </si>
  <si>
    <t>Xây dựng trạm biến áp 110kV Trâu Quỳ và nhánh rẽ</t>
  </si>
  <si>
    <t>Ban QLDA lưới điện Hà Nội</t>
  </si>
  <si>
    <t>- Thời gian thực hiện: 2020-2021;
- CV số: 2645/EVNHANOIPMB-BTGPMB ngày 12/08/2024 của Ban quản lý dự án lưới điện Hà Nội V/v đăng ký kế hoạch sử dụng đất các công trình Điện năm 2025 huyện Gia Lâm, TP Hà Nội;
- QĐ số: 152/QĐ-HTTV ngày 01/06/2020 của Tổng công ty điện lực TP Hà Nội V/v phê duyệt báo cáo nghiên cứu khả thi ĐTXD công trình "Xây dựng mới trạm biến áp 110kV Trâu Quỳ và nhánh rẽ";</t>
  </si>
  <si>
    <t>Đường dây 220kV Long Biên - Mai Động (địa bàn huyện Gia Lâm)</t>
  </si>
  <si>
    <t>- CV số: 6453/NPMB-TĐ+ĐB ngày 26/7/2024 của Ban QLDA các công trình điện miền Bắc v/v đăng ký QH, KHSDĐ dự án Đường dây 220kV Long Biên - Mai Động (địa bàn huyện Gia Lâm);
- VB số: 257/TB-UBND ngày 16/3/2020 của UBND TP Hà Nội v/v chấp thuận hướng tuyến cáp ngầm 220kV Dự án Đường dây 220kV Long Biên - Mai Động;
- VB số: 3284/UBND-KT ngày 10/10/2023 của UBND huyện Gia Lâm v/v tham gia ý kiến thẩm định dự án đường dây 220kV Long Biên - Mai Động (qua địa bàn huyện Gia Lâm);</t>
  </si>
  <si>
    <t>Trạm 110kV Công viên Yên Sở và nhánh rẽ</t>
  </si>
  <si>
    <t>Ban Quản lý dự án lưới điện Hà Nội</t>
  </si>
  <si>
    <t>Xây dựng đường dây 220kV Long Biên - Mai Động</t>
  </si>
  <si>
    <t>Ban quản lý dự án các công trình điện miền Bắc</t>
  </si>
  <si>
    <t>Giang Biên, Thạch Bàn, Cự Khối</t>
  </si>
  <si>
    <t>Quyết định số 262/QĐ-TTg ngày 01/4/2024 của Thủ tướng Chính phủ v/v thực hiện phát triển điện lực Quốc gia thời kỳ 2021-2030, tầm nhìn đến năm 2050</t>
  </si>
  <si>
    <t>10. Mỹ Đức</t>
  </si>
  <si>
    <t>Khu nhà ở Tây Mỗ tại phường Tây Mỗ, quận Nam Từ Liêm</t>
  </si>
  <si>
    <t>Công ty CP
 Constrexim
 số 1</t>
  </si>
  <si>
    <t>Quyết định chủ trương đầu tư số 2445/QĐ UBND ngày 26/4/2017 của UBND thành phố Hà Nội; QĐ số 3799/QĐ-UBND ngày 12/10/2022 của UBND thành phố Hà Nội chấp thuận điều chỉnh chủ trương đầu tư</t>
  </si>
  <si>
    <t>Dự án: Đường dây 500/200 kV Nho Quan - Phủ Lý - Thường Tín.</t>
  </si>
  <si>
    <t>Xã Hồng Minh, Phượng Dực, Tri Trung, Hoàng Long</t>
  </si>
  <si>
    <t>QĐ số 1208/QĐ-TTg của Thủ tướng CP về kế hoạch phát triển điện lực QG gđ 2011-2020, QĐ 395/QĐ-EVN ngày 26/04/2016 của Tập đoàn điện lực VN về việc báo cáo tính khả thi của dự án; Biên bản định vị mốc ngày 7/5/2018 và 3/1/2019.
Tiến độ thực hiện: Đang thực hiện GPMB</t>
  </si>
  <si>
    <t>Cải tạo, nâng khả năng tải và treo dây mạch 2 từ TBA 110KV Thường Tín đi đường dây 110KV Mai Động, Hà Đông (Đường dây)</t>
  </si>
  <si>
    <t>Duyên Thái; 
Văn Bình</t>
  </si>
  <si>
    <t>Quyết định số 4270/QĐ-BCT ngày 02/12/2016 của Bộ Công thương về việc phê duyệt QH phát triển lưới điện Hà Nội giai đoạn 2016-2025
Văn bản số 166/QHKH-HTKT ngày 10/01/2020 của Sở Quy hoạch Kiến trúc về việc chấp thuận hướng tuyến công trình;
Báo cáo số 6859/BC-EVNHANOI ngày 08/10/2021 của Tổng công ty điện lực Hà Nội về Đăng ký quy hoạch sử dụng đất đến năm 2030 và Kế hoạch sử dụng đất năm 2023</t>
  </si>
  <si>
    <t>Cải tạo nâng khả năng tải truyền đường dây 110kV từ TBA 110kV Vân Đình đi TBA 110kV Tía (Đường dây)</t>
  </si>
  <si>
    <t>Nghiêm Xuyên, Tô Hiệu</t>
  </si>
  <si>
    <t>Văn bản số 5866/QHKT-HTKT ngày 03/12/2020 của Sở Quy hoạch Kiến trúc</t>
  </si>
  <si>
    <t>Xây dựng khu đô thị mới G6</t>
  </si>
  <si>
    <t xml:space="preserve">Thông báo số 470-TB/HU ngày 09/08/2023 của Huyện Ủy Đông Anh Vv Kết luận của ban thường vụ huyện ủy tại phiên họp ngày 26/7/2023;
Thông báo số 128/TB-VP ngày 12/3/2021 của UBND Thành phố về việc kết luận của đồng chí PCT UBND thành phố Nguyễn Trọng Đông tại cuộc họp nghe các Sở, ngành Thành phố báo cáo về đề xuất của Huyện ủy Đông Anh liên quan đến công tác đầu tư trên địa bàn Huyện thực hiện Thông báo số 96/TB/TU ngày 29/12/2020 của Thành ủy Hà Nội
Thông báo kết luận số 176/TB-TU ngày 19/3/2021 của Thành ủy Hà Nội về tình hình, kết quả triển khai thực hiện một số dự án đầu tư trên địa bàn Thành phố và việc triển khai thực hiện chỉ đạo của Thành ủy, Thông báo số 362/TB-VP ngày 23/6/2021 của UBND Thành phố
Quyết định số 2272/QĐ-UBND ngày 01/4/2022 của UBND huyện Đông Anh về việc giao nhiệm vụ lập, hoàn thiện hồ sơ đề xuất, tổ chức đấu thầu lựa chọn nhà đầu tư thực hiện một số dự án trên địa bàn Huyện.
Dự án phù hợp với quy hoạch phân khu đô thị N8 tỷ lệ 1/5000 và GNC tỷ lệ 1/5000 đã được UBND Thành phố phê duyệt tại các Quyết định số 2271/QĐ-UBND  ngày 25/5/2012, số 6620/QĐ-UBND  ngày 02/12/2015. </t>
  </si>
  <si>
    <t>Xây dựng khu đô thị mới G21</t>
  </si>
  <si>
    <t>1. Quy hoạch phân khu N4 tại Quyết định số 4761/QĐ-UBND ngày 22/10/2012 của UBND TP Hà Nội
2. VB số 01/2024/PTDA ngày 28/03/2024 của Công ty Cổ phần Bất Động Sản Potamos gửi UBND huyện Đông Anh về việc đề xuất cung cấp nguồn gốc hiện trạng và thông tin các dự án có trùng lặp trong ranh giới thực hiện dự án đầu tư Khu đô thị mới G21 (nếu có) tại xã Hải Bối, huyện Đông Anh, Hà Nội 
3. VB số 1099/UBND-TCKH ngày 10/05/2024 của UBND huyện Đông Anh gửi Công ty Cổ phần Bất động sản Potamos về việc cung cấp thông tin các nội dung về hiện trạng sử dụng đất, quy hoạch theo đề nghị của Công ty CP Bất động sản Potamos</t>
  </si>
  <si>
    <t>Xây dựng khu đô thị mới G22</t>
  </si>
  <si>
    <t>Kim Nỗ, Hải Bối</t>
  </si>
  <si>
    <t xml:space="preserve">1. Quy hoạch phân khu N4 tại Quyết định số 4761/QĐ-UBND ngày 22/10/2012 của UBND TP Hà Nội
2. VB số 02/2024/TTr-DA ngày 27/03/2024 của Công ty cổ phần Adamas Fund gửi UBND huyện Đông Anh về việc cung cấp thông tin nguồn gốc hiện trạng và rà soát các dự án có trong ranh giới thực hiện dự án Khu đô thị mới G22 tại xã Kim Nỗ, huyện Đông Anh, Hà Nội 
3. Vb số 1100/UBND-TCKH ngày 10/04/2024 của UBND huyện Đông Anh gửi Công ty Cổ phần Adamas Fund về việc cung cấp thông tin các nội dung về hiện trạng sử dụng đất, quy hoạch theo đề nghị của Công ty Adamas Fund </t>
  </si>
  <si>
    <t>Xây dựng khu đô thị mới G23</t>
  </si>
  <si>
    <t xml:space="preserve">1.Quy hoạch phân khu Đô thị sông Hồng tại Quyết định số 1045/QĐ-UBND ngày 31/3/2022 của UBND TP Hà Nội
2. VB số 01/2024/CV ngày 27/03/2024 của Công ty Cổ phần Sideros River gửi UBND huyện Đông Anh về việc cung cấp thông tin và rà soát nguồn gốc hiện trạng và các dự án nằm trong ranh giới thực hiện dự án Khu đô thị mới G23 tại xã Đại Mạch, huyện Đông Anh, Hà Nội 
3. VB số 1060/UBND-TCKH ngày 08/05/2024 của UBND huyện Đông Anh gửi Công ty Cổ phần Sideros River về việc cung cấp thông tin các nội dung về hiện trạng sử dụng đất, quy hoạch theo đề nghị của Công ty Cổ phần Sideros River </t>
  </si>
  <si>
    <t>Khu đô thị mới The Lake City Ven Sông Thiếp - Đông Anh</t>
  </si>
  <si>
    <t>Văn bản số 559/UBND-TCKH ngày 18/3/2024 của UBND huyện Đông Anh Vv đề xuất nghiên cứu, thực hiện dự án</t>
  </si>
  <si>
    <t>Cảng cạn Đông Anh (ICD)</t>
  </si>
  <si>
    <t>Quyết định số 979/QĐ-TTg ngày 22/8/2023 của Thủ tướng Chính phủ phê duyệt Quy hoạch hệ thống cảng cạn thời kỳ 2021-2030, tầm nhìn dển năm 2050
VB số 1083/UBND-TCKH ngày 09/5/2024 của UBND huyện Đông Anh gửi công ty cổ phần venereus về việc: cung cấp thông tin các nội dung về hiện trạng sử dụng đât, quy hoạch theo đê nghị của Công ty Cổ phần Venereus</t>
  </si>
  <si>
    <t>Khu đô thị mới Xuân Canh</t>
  </si>
  <si>
    <t xml:space="preserve">Xuân Canh,Đông Hội </t>
  </si>
  <si>
    <t>1. Sở QHKT : có văn bản 5200/QHKT-BSH ngày 25/10/2023
2. Sở Giáo dục : có văn bản 4000/SGĐT-KHTC ngày 27/10/2023
3. Sở Công Thương : có văn bản 5375/SCT-KHTCTH ngày 25/10/2023
4. Sở Giao Thông : có văn bản 5900/SGTVT-KHTC ngày 27/10/2023.</t>
  </si>
  <si>
    <t>Xây dựng khu đô thị mới G1</t>
  </si>
  <si>
    <t>- Thông báo số 128/TB-VP ngày 12/3/2021 của UBND Thành phố về việc kết luận của đồng chí PCT UBND thành phố Nguyễn Trọng Đông tại cuộc họp nghe các Sở, ngành Thành phố báo cáo về đề xuất của Huyện ủy Đông Anh liên quan đến công tác đầu tư trên địa bàn Huyện thực hiện Thông báo số 96/TB/TU ngày 29/12/2020 của Thành ủy Hà Nội
- Thông báo kết luận số 176/TB-TU ngày 19/3/2021 của Thành ủy Hà Nội về tình hình, kết quả triển khai thực hiện một số dự án đầu tư trên địa bàn Thành phố và việc triển khai thực hiện chỉ đạo của Thành ủy, Thông báo số 362/TB-VP ngày 23/6/2021 của UBND Thành phố
- Quyết định số 2272/QĐ-UBND ngày 01/4/2022 của UBND huyện Đông Anh về việc giao nhiệm vụ lập, hoàn thiện hồ sơ đề xuất, tổ chức đấu thầu lựa chọn nhà đầu tư thực hiện một số dự án trên địa bàn Huyện.</t>
  </si>
  <si>
    <t>Xây dựng khu đô thị mới G3</t>
  </si>
  <si>
    <t>- Thông báo số 128/TB-VP ngày 12/3/2021 của UBND Thành phố về việc kết luận của đồng chí Phó chủ tịch UBND thành phố Nguyễn Trọng Đông tại cuộc họp nghe các Sở, ngành Thành phố báo cáo về đề xuất của Huyện ủy Đông Anh liên quan đến công tác đầu tư trên địa bàn Huyện thực hiện Thông báo số 96/TB/TU ngày 29/12/2020 của Thành ủy Hà Nội
- Thông báo kết luận số 176-TB/TU ngày 19/3/2021 của Thành ủy Hà Nội về tình hình, kết quả triển khai thực hiện một số dự án đầu tư trên địa bàn Thành phố và việc triển khai thực hiện kết luận chỉ đạo của đồng chí Bí thư Thành ủy tại Thông báo số 96/TB/TU ngày 29/12/2020 của Thành ủy; Thông báo số 362/TB-VP ngày 23/06/2021 của UBND Thành phố
- Quyết định số 2272/QĐ-UBND ngày 01/4/2022 của UBND huyện Đông Anh về việc giao nhiệm vụ lập, hoàn thiện hồ sơ đề xuất, tổ chức đấu thầu lựa chọn nhà đầu tư thực hiện một số dự án trên địa bàn Huyện.</t>
  </si>
  <si>
    <t>Xây dựng khu đô thị mới G4</t>
  </si>
  <si>
    <t>Xây dựng khu đô thị mới G5</t>
  </si>
  <si>
    <t>Xây dựng khu đô thị mới G8</t>
  </si>
  <si>
    <t>Khu đô thị G9 (Khu đô thị Tây Bắc Sông Thiếp)</t>
  </si>
  <si>
    <t xml:space="preserve">Văn bản số 5462/KH&amp;ĐT-ĐT ngày 18/10/2023 đề nghị tham gia ý kiến thẩm định hồ sơ đề xuất dự án đầu tư: Khu đô thị G9" tại xã Kim Nỗ, huyện Đông Anh, thành phố Hà Nội;
Quy hoạch phân khu N4 tại Quyết định số 4761/QĐ-UBND ngày 22/10/2012 của UBND TP Hà Nội;
TB số 2192/TB-KH&amp;ĐT ngày 04/12/2023 của Sở KHĐT gửi Công ty cổ phần Thái Nam Land về việc chủ trương đầu tư dự án đầu tư ''Khu đô thị G9" tại xã Kim Nỗ, huyện Đông anh, thành phố Hà Nội;
TB số 932/TB-KH&amp;ĐT ngày 09/05/2024 của Sở KHĐT gửi Công ty cổ phần Thái Nam Land về việc chủ trương đầu tư dự án đầu tư ''Khu đô thị mới G9" tại xã Kim Nỗ, huyện Đông Anh. </t>
  </si>
  <si>
    <t>Xây dựng khu đô thị mới G10</t>
  </si>
  <si>
    <t>Thông báo số 96/TB/TU ngày 29/12/2020 của Thành ủy; Thông báo số 362/TB-VP ngày 23/06/2021 của UBND Thành phố; Văn bản số 2487/KH&amp;ĐT-NNS ngày 15/6/2021 của UBND thành phố Hà Nội về việc đề xuất một số dự án đầu tư xây dựng khu đô thị, nhà ở trên địa bàn huyện Đông Anh;
Quy hoạch phân khu N4 tại Quyết định số 4761/QĐ-UBND ngày 22/10/2012 của UBND TP Hà Nội;
TB số 2210/TB-KH&amp;ĐT ngày 05/12/2023 của Sở KHĐT gửi Công ty CP Thái Nam Land về việc chủ trương đầu tư dự án đầu tư "Khu đô thị mới G10" tại xã Kim Nỗ, huyện Đông Anh, Hà Nội;
VB số 2056/QHKT-BSH ngày 16/05/2024 của Sở QHKT gửi Sở KHĐT về việc tham gia ý kiến thẩm định hồ sơ đề xuất dự án đầu tư ''Dự án đầu tư xây dựng Khu đô thị mới G10 (Khu đô thị mới Tây Nam sông Thiếp" tại xã Kim Nỗ, huyện Đông Anh - Lần 2;</t>
  </si>
  <si>
    <t>Xây dựng khu đô thị mới G12</t>
  </si>
  <si>
    <t>- Thông báo số 128/TB-VP ngày 12/3/2021 của UBND Thành phố về việc kết luận của đồng chí Phó chủ tịch UBND thành phố Nguyễn Trọng Đông tại cuộc họp nghe các Sở, ngành Thành phố báo cáo về đề xuất của Huyện ủy Đông Anh liên quan đến công tác đầu tư trên địa bàn Huyện thực hiện Thông báo số 96/TB/TU ngày 29/12/2020 của Thành ủy Hà Nội
- Thông báo kết luận số 176-TB/TU ngày 19/3/2021 của Thành ủy Hà Nội về tình hình, kết quả triển khai thực hiện một số dự án đầu tư trên địa bàn Thành phố và việc triển khai thực hiện kết luận chỉ đạo của đồng chí Bí thư Thành ủy tại Thông báo số 96/TB/TU ngày 29/12/2020 của Thành ủy; Thông báo số 362/TB-VP ngày 23/06/2021 của UBND Thành phố
- Văn bản số 2487/KH&amp;ĐT-NNS ngày 15/6/2021 của UBND thành phố Hà Nội về việc đề xuất một số dự án đầu tư xây dựng khu đô thị, nhà ở trên địa bàn huyện Đông Anh.</t>
  </si>
  <si>
    <t>Xây dựng khu đô thị mới G13</t>
  </si>
  <si>
    <t>Đông Hội, Mai Lâm</t>
  </si>
  <si>
    <t>Xây dựng khu đô thị mới G14</t>
  </si>
  <si>
    <t>- Văn bản 561/UBND-TCKH ngày 18/3/2024 của UBND huyện Đông Anh Vv tham gia ý kiến hồ sơ đề xuất dự án đầu tư Xây dựng khu đô thị mới G14 tại xã Đông Hội, huyện Đông Anh, thành phố Hà Nội;
- Thông báo số 128/TB-VP ngày 12/3/2021 của UBND Thành phố về việc kết luận của đồng chí Phó chủ tịch UBND thành phố Nguyễn Trọng Đông tại cuộc họp nghe các Sở, ngành Thành phố báo cáo về đề xuất của Huyện ủy Đông Anh liên quan đến công tác đầu tư trên địa bàn Huyện thực hiện Thông báo số 96/TB/TU ngày 29/12/2020 của Thành ủy Hà Nội
- Thông báo kết luận số 176-TB/TU ngày 19/3/2021 của Thành ủy Hà Nội về tình hình, kết quả triển khai thực hiện một số dự án đầu tư trên địa bàn Thành phố và việc triển khai thực hiện kết luận chỉ đạo của đồng chí Bí thư Thành ủy tại Thông báo số 96/TB/TU ngày 29/12/2020 của Thành ủy; Thông báo số 362/TB-VP ngày 23/06/2021 của UBND Thành phố
- Quyết định số 2272/QĐ-UBND ngày 01/4/2022 của UBND huyện Đông Anh về việc giao nhiệm vụ lập, hoàn thiện hồ sơ đề xuất, tổ chức đấu thầu lựa chọn nhà đầu tư thực hiện một số dự án trên địa bàn Huyện.</t>
  </si>
  <si>
    <t>Xây dựng khu đô thị mới G15</t>
  </si>
  <si>
    <t>Xây dựng khu đô thị mới G17</t>
  </si>
  <si>
    <t>Thông báo số 362/TB-VP ngày 23/06/2021 của UBND Thành phố; Văn bản số 2487/KH&amp;ĐT-NNS ngày 15/6/2021 của UBND thành phố Hà Nội về việc đề xuất một số dự án đầu tư xây dựng khu đô thị, nhà ở trên địa bàn huyện Đông Anh.</t>
  </si>
  <si>
    <t>Xây dựng khu đô thị mới G18</t>
  </si>
  <si>
    <t xml:space="preserve">1. Quy hoạch phân khu N5 tại Quyết định số 2269/QĐ-UBND ngày 25/5/2012 của UBND TP Hà Nội
2. VB số 27.03/2024/ĐX-DA ngày 27/03/2024 của Công ty CP Terra Invest gửi UBND huyện Đông Anh về việc đề nghị cung cấp thông tin nguồn gốc hiện trạng và rà soát các dự án có trùng lặp (nếu có) trong ranh giới thực hiện dự án Khu đô thị mới G18 tại xã Nguyên Khê, huyện Đông Anh, Hà Nội 
3. VB số 1047/UBND-TCKH ngày 07/05/2024 của UBND huyện Đông Anh gửi Công ty Cổ phần Terra Invest về việc cung cấp thông tin các nội dung về hiện trạng sử dụng đất, quy hoạch theo đề nghị của công ty cổ phần Terra Invest. </t>
  </si>
  <si>
    <t>Khu đô thị thông minh – sinh thái tại các xã Tàm Xá, Vĩnh Ngọc, Xuân Canh, huyện Đông Anh</t>
  </si>
  <si>
    <t>Tàm Xá, Vĩnh Ngọc, Xuân Canh</t>
  </si>
  <si>
    <t>Công viên TDTT</t>
  </si>
  <si>
    <t>Kim Nỗ, Vân Nội</t>
  </si>
  <si>
    <t>Khu nhà ở xã hội tập trung tại xã Đại Mạch</t>
  </si>
  <si>
    <t>Khu nhà ở xã hội tập trung tại xã Tiên Dương, huyện Đông Anh</t>
  </si>
  <si>
    <t>- Thông báo số 128/TB-VP ngày 12/3/2021 của UBND Thành phố về việc kết luận của đồng chí PCT UBND thành phố Nguyễn Trọng Đông tại cuộc họp nghe các Sở, ngành Thành phố báo cáo về đề xuất của Huyện ủy Đông Anh liên quan đến công tác đầu tư trên địa bàn Huyện thực hiện Thông báo số 96/TB/TU ngày 29/12/2020 của Thành ủy Hà Nội
- Thông báo kết luận số 176/TB-TU ngày 19/3/2021 của Thành ủy Hà Nội về tình hình, kết quả triển khai thực hiện một số dự án đầu tư trên địa bàn Thành phố và việc triển khai thực hiện chỉ đạo của Thành ủy, Thông báo số 362/TB-VP ngày 23/6/2021 của UBND Thành phố
- Quyết định số 2272/QĐ-UBND ngày 01/4/2022 của UBND huyện Đông Anh về việc giao nhiệm vụ lập, hoàn thiện hồ sơ đề xuất, tổ chức đấu thầu lựa chọn nhà đầu tư thực hiện một số dự án trên địa bàn Huyện.
Đã được UBND Thành phố phê duyệt QHCT 1:500 tại quyết định số 2141/QĐ-UBND ngày 07/5/2018</t>
  </si>
  <si>
    <t>Khu nhà ở xã hội tập trung tại xã Tiên Dương, huyện Đông Anh (Green Link City)</t>
  </si>
  <si>
    <t>- Thông báo số 128/TB-VP ngày 12/3/2021 của UBND Thành phố về việc kết luận của đồng chí PCT UBND thành phố Nguyễn Trọng Đông tại cuộc họp nghe các Sở, ngành Thành phố báo cáo về đề xuất của Huyện ủy Đông Anh liên quan đến công tác đầu tư trên địa bàn Huyện thực hiện Thông báo số 96/TB/TU ngày 29/12/2020 của Thành ủy Hà Nội
- Thông báo kết luận số 176/TB-TU ngày 19/3/2021 của Thành ủy Hà Nội về tình hình, kết quả triển khai thực hiện một số dự án đầu tư trên địa bàn Thành phố và việc triển khai thực hiện chỉ đạo của Thành ủy, Thông báo số 362/TB-VP ngày 23/6/2021 của UBND Thành phố
- Quyết định số 2272/QĐ-UBND ngày 01/4/2022 của UBND huyện Đông Anh về việc giao nhiệm vụ lập, hoàn thiện hồ sơ đề xuất, tổ chức đấu thầu lựa chọn nhà đầu tư thực hiện một số dự án trên địa bàn Huyện.
Đã được UBND Thành phố phê duyệt QHCT 1:500 tại quyết định số 3175/QĐ-UBND ngày 12/6/2019</t>
  </si>
  <si>
    <t>Trạm trung chuyển đa phương thức</t>
  </si>
  <si>
    <t>Tiên Dương, Nguyên Khê</t>
  </si>
  <si>
    <t>Xây dựng khu cây xanh, TDTT, hồ điều hòa tại xã Nguyên Khê, Xuân Nộn, huyện Đông Anh</t>
  </si>
  <si>
    <t>DKV+DTT+MNC</t>
  </si>
  <si>
    <t>Nguyên Khê, Xuân Nộn</t>
  </si>
  <si>
    <t>Xây dựng khu cây xanh, dịch vụ sinh thái, vui chơi giải trí và nghỉ dưỡng Kim Chung, huyện Đông Anh</t>
  </si>
  <si>
    <t>Quyết định số 2705/QĐ-UBND ngày 15/4/2022 của UBND huyện Đông Anh Vv điều chỉnh bổ sung quyết định số 2272/QĐ-UBND ngày 01/4/2022 của UBND Huyện về việc Giao nhiệm vụ lập, hoàn thiện hồ sơ đề xuất, tổ chức đấu thầu lựa chọn Nhà đầu tư thực hiện một số dự án trên địa bàn Huyện
Quyết định số 06/QĐ-UBND ngày 05/01/2015 của UBND Thành phố về việc phê duyệt Quy hoạch phân khu đô thị GN, tỷ lệ 1/5000</t>
  </si>
  <si>
    <t>Khu đô thị mới cao cấp Đông Anh</t>
  </si>
  <si>
    <t>- Văn bản số 1200/TB-KH&amp;ĐT ngày 14/6/2024 của Sở KH&amp;ĐT về việc giải quyết hồ sơ đề xuất chấp thuận chủ trương đầu tư Dự án Khu đô thị mới cao cấp Đông Anh
- Quy hoạch chi tiết xây dựng hai bên tuyến đường Nhật Tân - Nội Bài, tỷ lệ 1/500 được UBND Thành phố phê duyệt tại Quyết định số 6630/QĐ-UBND ngày 02/12/2015.</t>
  </si>
  <si>
    <t>Dự án khu nhà ở xã hội X1</t>
  </si>
  <si>
    <t>UBND huyện Đông Anh (Công ty Cổ phần Đầu tư Phát triển Xây dựng Đô thị Tân Thái Bình Dương)</t>
  </si>
  <si>
    <t>QĐ số 165/QĐ-UBND ngày 09/01/2013 của UBND thành phố Hà Nội về việc phê duyệt quy hoạch phân khu N9;
Văn bản số 33/2024/CV-PTDA ngày 02/10/2024 của Công ty Cổ phần đầu tư phát triển xây dựng đô thị Tân Thái Bình Dương gửi UBND huyện Đông Anh về việc kiểm tra rà soát hiện trạng thông tin nguồn gốc đất và các dự án có trong ranh giới dự án khu nhà ở xã hội X1 (nếu có ) tại xã Mai Lâm,huyện Đông Anh, thành phố Hà Nội</t>
  </si>
  <si>
    <t>Dự án khu nhà ở xã hội Đại Mạch</t>
  </si>
  <si>
    <t xml:space="preserve">UBND huyện Đông Anh </t>
  </si>
  <si>
    <t>QĐ số 4761/QĐ-UBND ngày 22/10/2013 của UBND thành phố Hà Nội về việc phê duyệt quy hoạch phân khu N4;
Văn bản số 34/2024/CV-PTDA ngày 02/10/2024 của Công ty Cổ phần đầu tư phát triển xây dựng đô thị Tân Thái Bình Dương gửi UBND huyện Đông Anh về việc kiểm tra rà soát hiện trạng thông tin nguồn gốc đất và các dự án có trong ranh giới dự án khu nhà ở xã hội Đại Mạch ( nếu có ) tại xã Đại Mạch, huyện Đông Anh, Hà Nội</t>
  </si>
  <si>
    <t>Dự án Đầu tư Xây dựng Kho hàng hóa và trung tâm tiếp vận Bắc Hồng</t>
  </si>
  <si>
    <t>DGT; TMD</t>
  </si>
  <si>
    <t>UBND huyện Đông Anh (Công ty cổ phần Venereus)</t>
  </si>
  <si>
    <t>QĐ số 06/QĐ-UBND ngày 05/01/2015 về việc phê duyệt đồ án quy hoạch phân khu đô thị GN tỷ lệ 1/5000;       
Văn bản số 07/2024/ĐX-DA ngày 28/3/2024 của Công ty Cổ phần Venereus gửi UBND huyện Đông Anh về việc kiểm tra rà soát hiện trạng nguồn gốc đất và các dự án có trong ranh giới dự án kho hàng hóa và Trung tâm tiếp vận Bắc Hồng (Nếu có) tại xã Bắc Hồng, huyện Đông Anh, thành phố Hà Nội;                               
Văn bản số 1046/UBND-TCKH ngày 07/05/2024 của UBND huyện Đông Anh gửi công ty Cổ phần Venereus về việc cung cấp thông tin các nội dung về hiện trạng sử dụng đất, quy hoạch theo đề nghị của công ty cổ phần Venereus;                
Văn bản số 10/2024/ĐX-DA ngày 30/5/2024/ của Công ty Venereus gửi UBND huyện Đông Anh về việc đề nghị cập nhật diện tích dự án ĐTXD kho hàng hóa và trung tâm tiếp vận Bắc Hồng tại xã Bắc Hồng, huyện Đông Anh, thành phố Hà Nội</t>
  </si>
  <si>
    <t>Xây dựng khu đô thị mới G7</t>
  </si>
  <si>
    <t>Kim Chung; Kim Nỗ</t>
  </si>
  <si>
    <t>Thông báo kết luận của ban Thường vụ huyện ủy số 595-TB-HU ngày 20/5/2024 của huyện ủy Đông Anh về việc tham gia ý kiến với hồ sơ đề xuất dự án " Xây dựng khu đô thị G7" tại xã Kim Chung, Kim Nỗ, huyện Đông Anh</t>
  </si>
  <si>
    <t xml:space="preserve">Đầu tư xây dựng khu công viên văn hóa lịch sử, khu công cộng dịch vụ và khu dân cư đô thị mới thuộc quy hoạch chung thị trấn Phù Đổng, xã Phù Đổng, huyện Gia Lâm. </t>
  </si>
  <si>
    <t>ODT +DKV +...</t>
  </si>
  <si>
    <t>- Thời gian thực hiện: 2022-2025;
- NQ số: 21-NQ/HU ngày 12/12/2022 của Ban Chấp hành Đảng bộ huyện Gia Lâm;
- NQ số: 26/NQ-HĐND ngày 16/12/2022 của HĐND huyện Gia Lâm;</t>
  </si>
  <si>
    <t xml:space="preserve">Đầu tư xây dựng khu công viên, bãi đỗ xe, khu công cộng dịch vụ và khu dân cư đô thị mới thuộc quy hoạch phân khu đô thị N11 tại xã Dương Xá, thị trấn Trâu Quỳ, huyện Gia Lâm. </t>
  </si>
  <si>
    <t>xã Dương Xá, thị trấn Trâu Quỳ</t>
  </si>
  <si>
    <t xml:space="preserve">Đầu tư xây dựng khu công viên, công cộng dịch vụ thương mại và khu dân cư đô thị các xã Yên Thường, Yên Viên thuộc phân khu đô thị N9, huyện Gia Lâm. </t>
  </si>
  <si>
    <t xml:space="preserve">Đầu tư xây dựng khu công viên, công cộng dịch vụ thương mại và khu dân cư đô thị Yên Viên thuộc phân khu đô thị N9, huyện Gia Lâm. </t>
  </si>
  <si>
    <t>Dự án Chợ dược liệu, công viên hồ điều hòa và dịch vụ</t>
  </si>
  <si>
    <t>DCH +DKV</t>
  </si>
  <si>
    <t>xã Ninh Hiệp, Đình Xuyên, Yên Thường</t>
  </si>
  <si>
    <t>- Thời gian thực hiện (đang trình): 2022-2027;
- VB số: 3748/UBND-ĐT ngày 27/10/2021 của UBND Thành phố Hà Nội;
- Thông báo số 623-TB/HU ngày 05/4/2022 của Huyện ủy Gia Lâm về kết luận của BTVH về CTĐT;
- NQ số 20-NQ/HU ngày 07/10/2022 của Huyện ủy Gia Lâm tại Hội nghị lần thứ 13 - BCH Đảng bộ huyện;
- NQ số 17/NQ-HĐND ngày 13/10/2022 của HĐND huyện Gia Lâm về thống nhất chủ trương lập hồ sơ đề xuất trình UBND Thành phố chấp thuận CTĐT;</t>
  </si>
  <si>
    <t>Đầu tư xây dựng khu đô thị mới ven sông Đuống thuộc phân khu đô thị N9, huyện Gia Lâm</t>
  </si>
  <si>
    <t>xã Đình Xuyên, Ninh Hiệp, Phù Đổng, Dương Hà</t>
  </si>
  <si>
    <t>- Thời gian thực hiện: 2022-2025;
- TB số: 291/TB-UBND ngày 29/05/2022 của UBND Huyện kết luận của tập thể Lãnh đạo UBND Huyện;
- TB số: 655-TB/HU ngày 31/05/2022 của Huyện ủy Gia Lâm kết luận của Ban Thường vụ Huyện ủy;
- NQ số: 20-NQ/HU ngày 07/10/2022 của Ban Chấp hành Đảng bộ huyện Gia Lâm;
- NQ số: 17/NQ-HĐND ngày 13/10/2022 của HĐND huyện Gia Lâm;</t>
  </si>
  <si>
    <t>Xây dựng khu công viên, hồ điều hòa, khu văn hóa thể thao, khu công cộng dịch vụ và khu dân cư đô thị mới thuộc phân khu đô thị N9 tại các xã Yên Viên, Đình Xuyên, huyện Gia Lâm</t>
  </si>
  <si>
    <t>xã Yên Viên, Đình Xuyên</t>
  </si>
  <si>
    <t>- Thời gian thực hiện: 2022-2025;
- NQ số: 20-NQ/HU ngày 07/10/2022 của Ban Chấp hành Đảng bộ huyện Gia Lâm;
- NQ số: 17/NQ-HĐND ngày 13/10/2022 của HĐND huyện Gia Lâm;</t>
  </si>
  <si>
    <t>Xây dựng hạ tầng kỹ thuật, chỉnh trang đô thị, xây dựng khu dân cư đô thị dọc hai bên tuyến đường Giáp Hải, xã Đa Tốn, huyện Gia Lâm</t>
  </si>
  <si>
    <t>xã Đa Tốn, Đông Dư, Bát Tràng</t>
  </si>
  <si>
    <t>- Thời gian thực hiện: 2022-2025;
- TB số: 119/TB-VP ngày 28/03/2022 kết luận của đồng chí Dương Đức Tuấn, Thành ủy viên, Phó Chủ tịch UBND Thành phố, Phó Trưởng Ban chỉ đạo xây dựng, phát triển 05 huyện thành quận, phụ trách và chỉ đạo huyện Gia Lâm tại Hội nghị về nhiệm vụ, giải pháp hoàn thành Đề án đầu tư, xây dựng huyện Gia Lâm thành quận;
- TB số: 745/TB-UBND ngày 24/08/2022 của UBND Huyện kết luận của tập thể Lãnh đạo UBND Huyện;
- NQ số: 20-NQ/HU ngày 07/10/2022 của Ban Chấp hành Đảng bộ huyện Gia Lâm;
- NQ số: 17/NQ-HĐND ngày 13/10/2022 của HĐND huyện Gia Lâm;</t>
  </si>
  <si>
    <t>Khu nhà ở xã hội tập trung tại xã Cổ Bi, huyện Gia Lâm</t>
  </si>
  <si>
    <t>Sở Xây dựng</t>
  </si>
  <si>
    <t>- CV số: 3255/SXD-PTĐT ngày 18/05/2023 của Sở Xây dựng V/v đăng ký bổ sung 05 dự án đầu tư xây dựng Khu nhà ở xã hội vào Danh mục dự án thu hồi đất năm 2023;</t>
  </si>
  <si>
    <t>Dự án đầu tư xây dựng Khu nhà ở mới Sông Hồng</t>
  </si>
  <si>
    <t>ODT, TMD, DKV, DGD, DGT</t>
  </si>
  <si>
    <t>Long Biên, Thạch Bàn, Cự Khối</t>
  </si>
  <si>
    <t>Thông báo số 1049/TB-TU ngày 17/02/2023 về Kết luận của Thường trực Thành ủy tại buổi làm việc với Ban thường vụ quận ủy Long Biên: Trong đó giao nhiệm vụ cho Ban Cán sự Đảng TP chỉ đạo các cơ quan liên quan hướng dẫn quận Long Biên thực hiện; Thông báo số 201/TB-VP ngày 15/5/2023 về kết luận của PCT Dương Đức Tuấn về kết luận chỉ đạo của Thường trực Thành ủy tại buổi làm việc với Ban thường vụ quận ủy Long Biên: Nghị quyết số 15-NQ-QU ngày 01/6/2023 của Ban chấp hành Đảng bộ quận Long Biên (khóa IV) về việc thống nhất xin chấp thuận 02 dự án đấu thầu lựa chọn nhà đầu tư tại các phường Thạch Bàn, Long Biên, Cự Khối Quyết định số 6115/QĐ-UBND ngày 21/11/2014 của UBND Thành phố về việc phê duyệt đồ án Quy hoạch phân khu đô thị N10, tỷ lệ 1/2000
Tờ trình số 127/TTr-UBND ngày 21/11/2023 của UBND quận Long Biên về việc chấp thuận chủ trương đầu tư dự án
Tờ trình số 71/TTr-UBND ngày 23/5/2024 của UBND quận Long Biên về việc chấp thuận chủ trương đầu tư (hoàn thiện theo thông báo số 658/TB-KH&amp;ĐT ngày 04/4/2024 của Sở Kế hoạch và Đầu tư)</t>
  </si>
  <si>
    <t>BẢNG TỔNG HỢP</t>
  </si>
  <si>
    <t>STT</t>
  </si>
  <si>
    <t>Quận, huyện</t>
  </si>
  <si>
    <t>Danh mục dự án thu hồi đất</t>
  </si>
  <si>
    <t>Danh mục dự án chuyển mục đích đất trồng lúa</t>
  </si>
  <si>
    <t>Check</t>
  </si>
  <si>
    <t>Dự án chuyển tiếp</t>
  </si>
  <si>
    <t>Dự án đăng ký mới</t>
  </si>
  <si>
    <t>Số dự án</t>
  </si>
  <si>
    <r>
      <t xml:space="preserve">Diện tích </t>
    </r>
    <r>
      <rPr>
        <i/>
        <sz val="12"/>
        <color rgb="FF000000"/>
        <rFont val="Times New Roman"/>
        <family val="1"/>
      </rPr>
      <t>(ha)</t>
    </r>
  </si>
  <si>
    <t>Dưới 02 năm</t>
  </si>
  <si>
    <t>Quá 02 năm</t>
  </si>
  <si>
    <t>Da thu hồi</t>
  </si>
  <si>
    <t>DA đất lúa</t>
  </si>
  <si>
    <t>Diện tích (ha)</t>
  </si>
  <si>
    <t>Số DA</t>
  </si>
  <si>
    <t>Diện tích</t>
  </si>
  <si>
    <t>1A</t>
  </si>
  <si>
    <t>1C</t>
  </si>
  <si>
    <t>Bắc Từ Liêm</t>
  </si>
  <si>
    <t>Chương Mỹ</t>
  </si>
  <si>
    <t>Đan Phượng</t>
  </si>
  <si>
    <t>Đống Đa</t>
  </si>
  <si>
    <t>Gia Lâm</t>
  </si>
  <si>
    <t>Hà Đông</t>
  </si>
  <si>
    <t>Hai Bà Trưng</t>
  </si>
  <si>
    <t>Hoài Đức</t>
  </si>
  <si>
    <t>Mê Linh</t>
  </si>
  <si>
    <t>Phúc Thọ</t>
  </si>
  <si>
    <t>Quốc Oai</t>
  </si>
  <si>
    <t>Sóc Sơn</t>
  </si>
  <si>
    <t>Sơn Tây</t>
  </si>
  <si>
    <t>Thạch Thất</t>
  </si>
  <si>
    <t>Thanh Xuân</t>
  </si>
  <si>
    <t>Thường Tín</t>
  </si>
  <si>
    <t>Ứng Hòa</t>
  </si>
  <si>
    <t>Thu hồi đất</t>
  </si>
  <si>
    <t>Đất lúa</t>
  </si>
  <si>
    <t>Đất rừng</t>
  </si>
  <si>
    <t>Nghị quyết 34</t>
  </si>
  <si>
    <t>Nghị quyết 05</t>
  </si>
  <si>
    <t>Tăng DT</t>
  </si>
  <si>
    <t>Giảm DT</t>
  </si>
  <si>
    <t>Bổ sung</t>
  </si>
  <si>
    <t>Nghị quyết 20</t>
  </si>
  <si>
    <t>Bỏ</t>
  </si>
  <si>
    <t>Nghị quyết 36</t>
  </si>
  <si>
    <t>THĐ</t>
  </si>
  <si>
    <t>CMĐ</t>
  </si>
  <si>
    <t>Huyện Chương Mỹ</t>
  </si>
  <si>
    <t>TCS</t>
  </si>
  <si>
    <t>xã Phú Nghĩa</t>
  </si>
  <si>
    <t>xã Tân Tiến</t>
  </si>
  <si>
    <t>Xây dựng trụ sở làm việc Ban chỉ huy quân sự xã Trần Phú</t>
  </si>
  <si>
    <t>xã Trần Phú</t>
  </si>
  <si>
    <t>Nâng cấp, cải tạo đường tỉnh lộ 419</t>
  </si>
  <si>
    <t>Thị trấn Chúc Sơn, xã Đại Yên, xã Hợp Đồng, xã Quảng Bị, xã Đồng Phú, xã Hòa Chính</t>
  </si>
  <si>
    <t>Đường giao thông liên Xã Nam Phương Tiến đi xã Liên Sơn, huyện Lương Sơn (Hòa Bình)</t>
  </si>
  <si>
    <t>xã Nam Phương Tiến</t>
  </si>
  <si>
    <t>Đường từ xã Phụng Châu đi xã Tân Hòa (Quốc Oai)</t>
  </si>
  <si>
    <t>xã Phụng Châu</t>
  </si>
  <si>
    <t>Trạm y tế Đồng Phú</t>
  </si>
  <si>
    <t>xã Đồng Phú</t>
  </si>
  <si>
    <t>Cải tạo, nâng cấp đường giao thông từ đường Hồ Chí Minh vào nhà máy xử lý rác thải Núi Thoong</t>
  </si>
  <si>
    <t>Trường Mầm non khu B xã Trần Phú</t>
  </si>
  <si>
    <t>- Nghị quyết số 13/NQ-HĐND ngày 15/9/2020 
- Nghị quyết 25/NQ-HĐND bổ sung ngày 19/12/2020,
- Quyết đinh số 6126/QĐ-UBND ngày 02/11/2021 của UBND huyện Chương Mỹ phê duyệt dự án. Thời gian thực hiện 2021-2023</t>
  </si>
  <si>
    <t>xã Tiên Phương</t>
  </si>
  <si>
    <t>Trường mầm non trung tâm xã Trần Phú</t>
  </si>
  <si>
    <t>-Nghị quyết số 25/NQ-HĐND ngày 19/12/2020 của HĐND huyện Chương Mỹ,
- Quyết đinh số 6125/QĐ-UBND ngày 02/11/2021 của UBND huyện Chương Mỹ phê duyệt dự án. Thời gian thực hiện 2022-2023</t>
  </si>
  <si>
    <t>Nhà văn hóa thôn Nghĩa Hảo, xã Phú Nghĩa</t>
  </si>
  <si>
    <t>- Nghị quyết số 06/NQ-HĐND ngày 18/5/2021 của HĐND huyện Chương Mỹ,
- Quyết đinh số 6122/QĐ-UBND ngày 02/11/2021 của UBND huyện Chương Mỹ phê duyệt dự án. Thời gian thực hiện 2021-2022,
- Quyết đinh số 7586QĐ-UBND ngày 13/10/2022 của UBND huyện Chương Mỹ điều chỉnh thời gian thực hiện dự án. Thời gian thực hiện đến hết năm 2023</t>
  </si>
  <si>
    <t>Nhà văn hóa thôn Phú Bến, xã Thụy Hương</t>
  </si>
  <si>
    <t>xã Thuỵ Hương</t>
  </si>
  <si>
    <t>- Nghị quyết số 06/NQ-HĐND ngày 18/5/2021 của HĐND huyện Chương Mỹ,
- Quyết đinh số 6123/QĐ-UBND ngày 02/11/2021 của UBND huyện Chương Mỹ phê duyệt dự án. Thời gian thực hiện 2021-2022,
- Quyết đinh số 7588QĐ-UBND ngày 13/10/2022 của UBND huyện Chương Mỹ điều chỉnh thời gian thực hiện dự án. Thời gian thực hiện đến hết năm 2023</t>
  </si>
  <si>
    <t>Nhà văn hóa thôn Quyết Hạ, xã Đông Sơn</t>
  </si>
  <si>
    <t>xã Đông Sơn</t>
  </si>
  <si>
    <t>- Nghị quyết số 06/NQ-HĐND ngày 18/5/2021 của HĐND huyện Chương Mỹ,
- Quyết đinh số 6116/QĐ-UBND ngày 02/11/2021 của UBND huyện Chương Mỹ phê duyệt dự án. Thời gian thực hiện 2021-2022,
- Quyết đinh số 7589QĐ-UBND ngày 13/10/2022 của UBND huyện Chương Mỹ điều chỉnh thời gian thực hiện dự án. Thời gian thực hiện đến hết năm 2023</t>
  </si>
  <si>
    <t>Nhà văn hóa Thôn Tiến Ân, xã Thủy Xuân Tiên</t>
  </si>
  <si>
    <t>xã Thuỷ Xuân Tiên</t>
  </si>
  <si>
    <t>Nghị quyết số 06/NQ-HĐND ngày 18/5/2021 của HĐND huyện Chương Mỹ, Quyết đinh số 6086/QĐ-UBND ngày 01/11/2021 của UBND huyện Chương Mỹ phê duyệt dự án. Thời gian thực hiện 2021-2022, Quyết đinh số 7590QĐ-UBND ngày 13/10/2022 của UBND huyện Chương Mỹ điều chỉnh thời gian thực hiện dự án. Thời gian thực hiện đến hết năm 2023</t>
  </si>
  <si>
    <t>Nhà văn hóa thôn Tinh Mỹ, xã Trung Hòa</t>
  </si>
  <si>
    <t>xã Trung Hoà</t>
  </si>
  <si>
    <t>- Nghị quyết số 06/NQ-HĐND ngày 18/5/2021 của HĐND huyện Chương Mỹ,
- Quyết đinh số 6089/QĐ-UBND ngày 01/11/2021 của UBND huyện Chương Mỹ phê duyệt dự án. Thời gian thực hiện 2021-2022,
- Quyết đinh số 7591QĐ-UBND ngày 13/10/2022 của UBND huyện Chương Mỹ điều chỉnh thời gian thực hiện dự án. Thời gian thực hiện đến hết năm 2023</t>
  </si>
  <si>
    <t>Nhà Văn hóa Thôn trung tiến xã Trần Phú</t>
  </si>
  <si>
    <t>- Nghị quyết số 06/NQ-HĐND ngày 18/5/2021 của HĐND huyện Chương Mỹ,
- Quyết đinh số 6119/QĐ-UBND ngày 02/11/2021 của UBND huyện Chương Mỹ phê duyệt dự án. Thời gian thực hiện 2021-2022, 
- Quyết đinh số 7592QĐ-UBND ngày 13/10/2022 của UBND huyện Chương Mỹ điều chỉnh thời gian thực hiện dự án. Thời gian thực hiện đến hết năm 2023</t>
  </si>
  <si>
    <t>Nhà văn hóa Thôn Xuân Linh, xã Thủy Xuân Tiên</t>
  </si>
  <si>
    <t>- Nghị quyết số 06/NQ-HĐND ngày 18/5/2021 của HĐND huyện Chương Mỹ,
- Quyết đinh số 6085/QĐ-UBND ngày 01/11/2021 của UBND huyện Chương Mỹ phê duyệt dự án. Thời gian thực hiện 2021-2022,
- Quyết đinh số 7593QĐ-UBND ngày 13/10/2022 của UBND huyện Chương Mỹ điều chỉnh thời gian thực hiện dự án. Thời gian thực hiện đến hết năm 2023</t>
  </si>
  <si>
    <t>Trụ sở làm việc Đảng ủy HĐND - UBND xã Tiên Phương</t>
  </si>
  <si>
    <t>Trụ sở làm việc Đảng ủy HĐND - UBND xã Nam Phương Tiến</t>
  </si>
  <si>
    <t>Đường phân luồng giao thông kết hợp cứng hóa mặt đê máng 7 (đoạn từ xã Hoàng Diệu - xã Thượng Vực)</t>
  </si>
  <si>
    <t>Xã Hoàng Diệu, xã Thượng Vực</t>
  </si>
  <si>
    <t>Cải tạo, nâng cấp tuyến đường liên xã Quảng Bị đi xã Thượng Vực</t>
  </si>
  <si>
    <t>Xã Quảng Bị, xã Thượng Vực</t>
  </si>
  <si>
    <t>Trạm biến áp 110KV và đường dây 110KV  Thanh Oai - Chương Mỹ</t>
  </si>
  <si>
    <t>Tổng công ty điện lực TPHN</t>
  </si>
  <si>
    <t>Thị trấn Chúc Sơn, xã Thụy Hương</t>
  </si>
  <si>
    <t>UBND huyện Sóc Sơn</t>
  </si>
  <si>
    <t>Dự án xây dựng cải tạo hạ tầng xung quang hồ Kim Liên (Hồ lớn - nhỏ)</t>
  </si>
  <si>
    <t>Ban quản lý DA ĐTXD công trình cấp nước, thoát nước TP Hà Nội</t>
  </si>
  <si>
    <t>Phường Kim Liên, Phương Mai</t>
  </si>
  <si>
    <t>Quyết định số 2482/QĐ-UB ngày 23/4/2004 của UBND Thành phố phê duyệt đầu tư dự án xây dựng, cải tạo hạ tầng kỹ thuật xung quanh hồ Kim Liên
Quyết định 8105/QĐ-UBND ngày 25/11/2004 của UBND thành phố Hà Nội về việc thu hồi 35506 m2 đất tại phường Phương Mai và Kim Liên giao cho Ban Quản lý dự án giao thông đô thị; Báo cáo 188/BC-SXD(QLXD) ngày 7/8/2020 của Sở Xây Dựng về việc điều chỉnh chủ đầu tư thực hiện dự án</t>
  </si>
  <si>
    <t>Cải tạo, nâng cấp tuyến mương thoát nước kết hợp với làm đường giao thông tại vị trí giáp ranh Dự án hỗ hợp nhà ở, thương mại văn phòng tại số 83 phố Hào Nam</t>
  </si>
  <si>
    <t>Ban quản lý dự án ĐTXD quận Đống Đa</t>
  </si>
  <si>
    <t>Phường Ô Chợ Dừa</t>
  </si>
  <si>
    <t>Thông báo số 476/TB-UBND ngày 24/4/2019 về việc cải tạo, nâng cấp tuyến mương thoát nước; Văn bản số 2823/QHKT-HTKT ngày 4/6/2019 của Sở QHKT về việc chấp thuận bản vẽ thông tin chỉ giới đường đỏ; Thông báo thu hồi đất ngày 18/9/2019 của UBND quận Đống Đa để thực hiện dự án Cải tạo, nâng cấp tuyến mương thoát nước kết hợp với làm đường giao thông tại vị trí giáp ranh Dự án hỗ hợp nhà ở, thương mại văn phòng tại số 83 phố Hào Nam</t>
  </si>
  <si>
    <t>ngõ 84 phố Chùa Láng, phường Láng Thượng</t>
  </si>
  <si>
    <t>Xây dựng Nhà văn hóa phường Láng Thượng</t>
  </si>
  <si>
    <t>Quyết định số 1654/QĐ-UBND ngày 3/7/2019 của UBND quận Đống Đa về việc phê duyệt chủ đầu tư, giao chủ đầu tư công trình: Xây dựng nhà văn hóa phường Láng Thượng</t>
  </si>
  <si>
    <t>Quận Hai Bà Trưng</t>
  </si>
  <si>
    <t>UBND quận Hai Bà Trưng</t>
  </si>
  <si>
    <t>Phường Thanh Nhàn</t>
  </si>
  <si>
    <t>Tuyến đường nối Phố Ngô Thì Nhậm - Trần Khát Chân</t>
  </si>
  <si>
    <t>Phường Phố Huế</t>
  </si>
  <si>
    <t>- Văn bản số 396/HĐND-KTNS ngày 17/8/2017 của Hội đồng nhân dân thành phố Hà Nội về việc thống nhất chủ trương đầu tư dự án; 
- VB số 839/BQLCTGT-KH ngày 24/5/2021 của BQLDA Đầu tư Xây dựng CTGT thành phố Hà Nội về việc đăng ký bổ sung danh mục các công trình, dự án thu hồi đất năm 2021;
- Văn bản số 4199/UBND-ĐT ngày 12/12/2023 của UBND Thành phố  về việc cho phép dừng triển khai, thực hiện và quyết toán hiện trạng một số Dự án đầu tư do Ban QLDA đầu tư xây dựng công trình giao thông Thành phố làm Chủ đầu tư, trong đó “Đối với dự án đầu tư xây dựng tuyến đường Ngô Thị Nhậm – Trần Khát Trân, quận Hai Bà Trưng: Chuyển chủ đầu tư từ Ban QLDA đầu tư xây dựng công trình giao thông Thành phố sang UBND quận Hai Bà Trưng, đầu tư xây dựng bằng nguồn vốn ngân sách quận theo phân cấp;</t>
  </si>
  <si>
    <t xml:space="preserve">Thu hồi 1 phần diện tích đất nông nghiệp để xây dựng Công viên Tuổi trẻ Thủ Đô (từ cổng QueenBee (cũ) đến ranh giới khu đất quy hoạch dự kiến xây dựng TTVH-TDTT quận Hai Bà Trưng tại phía Tây Bắc Công viên Tuổi trẻ Thủ đô) và triển khai theo quy hoạch đã được duyệt tại Quyết định số 2035/QĐ-UBND ngày 6/5/2010 của UBND Thành phố </t>
  </si>
  <si>
    <t>Xã Mai Đình</t>
  </si>
  <si>
    <t>Cửa hàng kinh doanh xăng dầu Thanh Xuân</t>
  </si>
  <si>
    <t>Công ty CPTM  BMV</t>
  </si>
  <si>
    <t xml:space="preserve">Sóc Sơn </t>
  </si>
  <si>
    <t>Quyết định số 7183/QĐ-UBND ngày 04/10/2024 của UBND huyện Sóc Sơn. Thời gian khởi công và hoàn thành dự án: Quý IV/2024 - Quý IV/2025</t>
  </si>
  <si>
    <t>huyện Thạch Thất</t>
  </si>
  <si>
    <t>Hạ Bằng</t>
  </si>
  <si>
    <t>UBND xã Hạ Bằng</t>
  </si>
  <si>
    <t>Xây dựng nhà văn hóa thôn 3 xã Hạ Bằng</t>
  </si>
  <si>
    <t>Nghị quyết số 41/NQ-HĐND ngày 16/12/2021 của HĐND huyện Thạch Thất</t>
  </si>
  <si>
    <t>Diện tích kế hoạch
(ha)</t>
  </si>
  <si>
    <t>Nghị quyết số 05/NQ-HĐND ngày 26/3/2021 của HĐND huyện Thanh Trì phê duyệt chủ trương đầu tư, điều chỉnh chủ trương đầu tư một số dự án sử dụng vốn đầu tư công huyện quản lý và danh mục các dự án tiếp tục nghiên cứu, hoàn thiện chủ trương đầu tư trong giai đoạn 2021-2025 (PL 1.78).</t>
  </si>
  <si>
    <t>Dự án Trung tâm thể dục thể thao và dịch vụ giải trí</t>
  </si>
  <si>
    <t>Ban QLDA ĐTXD Quận Bắc Từ Liêm</t>
  </si>
  <si>
    <t>Minh Khai,
Tây Tựu</t>
  </si>
  <si>
    <t xml:space="preserve"> - CV 649/UBND-ĐT ngày 20/2/2019 của UBND thành phố Hà Nội v/v lựa chọn nhà đầu tư thực hiện dự án Trung tâm thể thao và dịch vụ giải trí tại khu đất thuộc các phường Minh Khai và Tây Tựu, quận Bắc Từ Liêm.
- CV 4558/QHKT-(KHTH+Pi) ngày 20/10/2022 của sở quy hoạch kiến trúc về bổ sung danh mục kế hoạch lập quy hoạch giai đoạn 2001-2025
Vản bản số 2360/UBND-TCKH ngày 02/8/2023 của UBND quận Bắc Từ Liêm về việc đề xuất dự án thu hút đầu tư trên địa bàn quận Bắc Từ Liêm; (Tiến độ: 2022-2025)</t>
  </si>
  <si>
    <t>Cổ Nhuế 1</t>
  </si>
  <si>
    <t>Thụy Phương</t>
  </si>
  <si>
    <t>Đức Thắng</t>
  </si>
  <si>
    <t>Minh Khai</t>
  </si>
  <si>
    <t>Liên Mạc</t>
  </si>
  <si>
    <t>Cổ Nhuế 2</t>
  </si>
  <si>
    <t>Trung tâm PTQĐ quận Bắc Từ Liêm</t>
  </si>
  <si>
    <t>Tây Tựu</t>
  </si>
  <si>
    <t>Đông Ngạc</t>
  </si>
  <si>
    <t>Xuân Đỉnh</t>
  </si>
  <si>
    <t>Phúc Diễn</t>
  </si>
  <si>
    <t>Xây dựng hạ tầng kỹ thuật khu đất dịch vụ tại các ô quy hoạch DV04, DV08 phường Tây Tựu, Liên Mạc, quận Bắc Từ Liêm</t>
  </si>
  <si>
    <t xml:space="preserve"> </t>
  </si>
  <si>
    <t>Khu tổ hợp Phú Diễn - Ecity Phú Diễn</t>
  </si>
  <si>
    <t>Công ty cổ phần Tư vấn Đầu tư Phát triển Công nghiệp Châu Á</t>
  </si>
  <si>
    <t>Phú Diễn</t>
  </si>
  <si>
    <t>Giấy chứng nhận Đầu tư số 01121001004 ngày 01/7/2011 của UBND TP, Quyết định số 5456/QĐ-UBND ngày 04/12/2020 của UBND TP HN về việc điều chỉnh cục bộ quy hoạch chi tiết khu vực Đông Nam ga Phú Diễn, tỷ lệ 1/500 tại ô quy hoạch A
Quyết định 486/QĐ-UBND ngày 24/1/2024 vcuar UBND Thành phố Quyết định chấp thuận điều chỉnh chủ trương đầu tư (Tiến độ: 2024-2028)</t>
  </si>
  <si>
    <t>Cây xanh kết hợp bãi đỗ xe tại phường Phúc Diễn, quận Bắc Từ Liêm</t>
  </si>
  <si>
    <t xml:space="preserve">Quyết định số 6276/QĐ-UBND ngày 16/11/2018 của UBND TP Hà Nội về việc phê duyệt danh mục dự án sử dụng đất lựa chọn nhà đầu tư trên địa bàn thành phố Hà Nội
Văn bản số 2360/UBND-TCKH ngày 02/8/2023 của UBND quận Bắc Từ Liêm về việc đề xuất dự án thu hút đầu tư trên địa bàn quận Bắc Từ Liêm; (Tiến độ 48 tháng kể từ ngày 02/8/2023) </t>
  </si>
  <si>
    <t>Xây dựng bãi đỗ xe kết hợp cây xanh thuộc ô quy hoạch P-04, CX5 trong khu chức năng Tây Tựu, phường Tây Tựu</t>
  </si>
  <si>
    <t xml:space="preserve">Quyết định số 6276/QĐ-UBND ngày 16/11/2018 của UBND TP Hà Nội về việc phê duyệt danh mục dự án sử dụng đất lựa chọn nhà đầu tư trên địa bàn thành phố Hà Nội </t>
  </si>
  <si>
    <t>Xây dựng bãi đỗ xe kết hợp cây xanh thuộc ô quy hoạch P-02, CX01 trong khu chức năng Tây Tựu, phường Tây Tựu</t>
  </si>
  <si>
    <t>Nhà đỗ xe thông minh lồng ghép dịch vụ hỗ trợ tại lô đất O15/P2 tờ bản đồ số 2 của tuyến đường số 2 vào Khu trung tâm ĐTM Tây Hồ Tây. phường Cổ Nhuế 1. quận Bắc Từ Liêm</t>
  </si>
  <si>
    <t>Văn bản số 7800/UBND-KH&amp;ĐT ngày 08/10/2012 của UBND Thành phố bổ sung dự án vào danh mục dự án công bố lựa chọn nhà đầu tư và thực hiện công bố theo quy định;
Quyết định số 3950/QĐ-UBND ngày 26/8/2024 của UBND quận về việc giao đơn vị tham mưu UBND quận trong lựa chọn nhà đầu tư thực hiện các dự án có sử dung đất;
Văn bản 2360/UBND-TCKH về việc đề xuất dự án thu hút đầu tư trên địa bàn quận Bắc Từ Liêm; (Tiến độ: 48 tháng kể từ 02/8/2023)</t>
  </si>
  <si>
    <t>Chợ dân sinh Nguyên Xá</t>
  </si>
  <si>
    <t>Quyết định số 7122/QĐ-UBND ngày 16/12/2019 của UBND Thành phố phê duyệt  danh mục dự án kêu gọi đầu tư - Tổ chức mời thầu xây dựng chợ trên địa bàn Thành phố năm 2019;
Văn bản 2360/UBND-TCKH ngày 02/8/2023 của UBND quận Bắc Từ Liên về việc đề xuất dự án thu hút đầu tư trên địa bàn quận Bắc Từ Liêm; (Tiến độ: 48 tháng kể từ 02/8/2023)</t>
  </si>
  <si>
    <t>Xây dựng bãi đỗ xe tại ô đất ký hiệu P05 thuộc Phường Tây Tựu</t>
  </si>
  <si>
    <t>QĐ số 1073/QĐ-UBND ngày 13/4/2021 của UBND Quận Bắc Từ Liêm về việc giao đơn vị tham mưu, giúp việc cho UBND quận trong công tác lựa chọn nhà đầu tư dự án có sử dụng đất
Văn bản số 2360/UBND-TCKH ngày 02/8/2023 của UBND quận Bắc Từ Liêm về việc đề xuất dự án thu hút đầu tư trên địa bàn quận Bắc Từ Liêm;  (Tiến độ: 48 tháng kể từ 02/8/2023)</t>
  </si>
  <si>
    <t>Xây dựng bãi đỗ xe tại ô đất ký hiệu A1-DX3 thuộc Phường Đông Ngạc</t>
  </si>
  <si>
    <t>Quyết định số 1073/QĐ-UBND ngày 13/4/2021 của UBND Quận Bắc Từ Liêm về việc giao đơn vị tham mưu, giúp việc cho UBND quận trong công tác lựa chọn nhà đầu tư dự án có sử dụng đất
Văn bản số 2360/UBND-TCKH ngày 02/8/2023 của UBND quận Bắc Từ Liêm về việc đề xuất dự án thu hút đầu tư trên địa bàn quận Bắc Từ Liêm (Tiến độ: 48 tháng kể từ 02/8/2023)</t>
  </si>
  <si>
    <t>Xây dựng bãi đỗ xe tại ô đất ký hiệu A3-DX1 thuộc Phường Đức Thắng</t>
  </si>
  <si>
    <t>QĐ số 1073/QĐ-UBND ngày 13/4/2021 của UBND Quận Bắc Từ Liêm về việc giao đơn vị tham mưu, giúp việc cho UBND quận trong công tác lựa chọn nhà đầu tư dự án có sử dụng đất
- Văn bản số 2360/UBND-TCKH ngày 02/8/2023 của UBND quận Bắc Từ Liêm về việc đề xuất dự án thu hút đầu tư trên địa bàn quận Bắc Từ Liêm; (Tiến độ 48 tháng kể từ 02/8/2023)</t>
  </si>
  <si>
    <t>Xây dựng bãi đỗ xe tại ô đất ký hiệu D1-ĐX3 thuộc Phường Cổ Nhuế 1, quận Bắc Từ Liêm, TP Hà Nội</t>
  </si>
  <si>
    <t>- QĐ số 1073/QĐ-UBND ngày 13/4/2021 về việc giao đơn vị tham mưu, gíúp việc cho UBND quận Bắc Từ Liêm trong công tác lựa chọn nhà đầu tư dự án có sử dụng đất
- VB số 2360/UBND ngày 02/8/2023 của UBND quận về việc đề xuất dự án thu hút đầu tư trên địa bàn quận Bắc Từ Liêm
(Tiến độ :48 tháng kể từ 02/8/2023)</t>
  </si>
  <si>
    <t>Công viên văn hóa giải trí kết hợp cải tạo, bảo tồn vườn quả Từ Liêm và du lịch sinh thái nông nghiệp</t>
  </si>
  <si>
    <t>Minh Khai
Phúc Diễn
Phú Diễn</t>
  </si>
  <si>
    <t>Thông báo 454-TB/QU ngày 27/7/2023 của Quận ủy Bắc Từ Liêm; Văn bản 2360/UBND-TCKH ngày 02/8/2023 của UBND quận Bắc Từ Liêm; Quyết định 228/QĐ-UBND ngày 23/01/2024 của UBND quận Bắc Từ Liêm về việc giao đơn vị tham mưu UBND quận trong công tác lựa chọn nhà đầu tư thực hiện dự án có sử dụng đất.
Thuộc quy hoạch phân khu GS, tỷ lệ 1/5000 đã được UBND thành phố phê duyệt tại Quyết định số 3976/QĐ-UBND ngày 13/8/2015
Văn bản số 2360/UBND-TCKH ngày 02/8/2023 của UBND quận Bắc Từ Liêm về việc đề xuất dự án thu hút đầu tư trên địa bàn quận Bắc Từ Liêm (Tiến độ: 2024-2030)</t>
  </si>
  <si>
    <t>Công viên văn hóa nghỉ ngơi Bắc Từ Liêm</t>
  </si>
  <si>
    <t>Tây Tựu
Minh Khai</t>
  </si>
  <si>
    <t>Thông báo 454-TB/QU ngày 27/7/2023 của Quận ủy Bắc Từ Liêm; Văn bản 2360/UBND-TCKH ngày 02/8/2023 của UBND quận Bắc Từ Liêm; Quyết định 228/QĐ-UBND ngày 23/01/2024 của UBND quận Bắc Từ Liêm về việc giao đơn vị tham mưu UBND quận trong công tác lựa chọn nhà đầu tư thực hiện dự án có sử dụng đất
Văn bản 2360/UBND-TCKH ngày 02/8/2023 của UBND quận về việc đề xuất dự án thu hút đầu tư trên địa bàn quận Bắc Từ Liêm (Tiến độ: 2024-2030)</t>
  </si>
  <si>
    <t>Công viên thực vật Bắc Từ Liêm</t>
  </si>
  <si>
    <t>Thông báo 454-TB/QU ngày 27/7/2023 của Quận ủy Bắc Từ Liêm; Văn bản 2360/UBND-TCKH ngày 02/8/2023 của UBND quận Bắc Từ Liêm; Quyết định 228/QĐ-UBND ngày 23/01/2024 của UBND quận Bắc Từ Liêm về việc giao đơn vị tham mưu UBND quận trong công tác lựa chọn nhà đầu tư thực hiện dự án có sử dụng đất. (Tiến độ 2024-2030)</t>
  </si>
  <si>
    <t>Công viên khoa học công nghệ cao</t>
  </si>
  <si>
    <t xml:space="preserve">Thông báo 454-TB/QU ngày 27/7/2023 của Quận ủy Bắc Từ Liêm; Văn bản 2360/UBND-TCKH ngày 02/8/2023 của UBND quận Bắc Từ Liêm; Quyết định 228/QĐ-UBND ngày 23/01/2024 của UBND quận Bắc Từ Liêm về việc giao đơn vị tham mưu UBND quận trong công tác lựa chọn nhà đầu tư thực hiện dự án có sử dụng đất
Văn bản số 2360/UBND-TCKH ngày 02/8/2023 của UBND quận Bắc Từ Liêm về việc đề xuất dự án thu hút đầu tư trên địa bàn quận Bắc Từ Liêm; (Tiến độ: 2024-2030) </t>
  </si>
  <si>
    <t>Khu văn hóa giải trí đa chức năng công cộng đô thị</t>
  </si>
  <si>
    <t>DTT, DVH</t>
  </si>
  <si>
    <t>Thông báo 454-TB/QU ngày 27/7/2023 của Quận ủy Bắc Từ Liêm; Văn bản 2360/UBND-TCKH ngày 02/8/2023 của UBND quận Bắc Từ Liêm; Quyết định 228/QĐ-UBND ngày 23/01/2024 của UBND quận Bắc Từ Liêm về việc giao đơn vị tham mưu UBND quận trong công tác lựa chọn nhà đầu tư thực hiện dự án có sử dụng đất (Tiến độ: 2024-2030)</t>
  </si>
  <si>
    <t>Khu phức hợp văn hóa , dịch vụ y tế và Chợ Tây Hà Nội</t>
  </si>
  <si>
    <t>DVH
DYT
DCH</t>
  </si>
  <si>
    <t>Quyết định số 3976/QĐ-UBND ngày 13/8/2015 của UBND Thành phố về việc phê duyệt quy hoạch phân khu đô thị GS, tỷ lệ 1/5000
Văn bản số 2609/UBND-TCKH ngày 06/8/2024 của UBND quận Bắc Từ Liêm về việcđiều chỉnh, bổ sung đề xuất dự án thu hút đầu tư trên địa bàn quận Bắc Từ Liêm; (Tiến độ: 60 tháng kể từ 06/8/2024)</t>
  </si>
  <si>
    <t>Xây dựng bãi đỗ xe tại ô đất ký hiệu B1-DX1 thuộc Phường  Đông Ngạc</t>
  </si>
  <si>
    <t>Văn bản số 4582/UBND-QLDA ngày 20/12/2019 của UBND quận Bắc Từ Liêm đề nghị phê duyệt danh mục dự án lựa chọn nhà đầu tư có sử dụng đất; 
Quyết định số 1073/QĐ-UBND ngày 13/4/2021 của UBND Quận Bắc Từ Liêm về việc giao đơn vị tham mưu, giúp việc cho UBND quận trong công tác lựa chọn nhà đầu tư dự án có sử dụng đất;
Văn bản số 2360/UBND-TCKH ngày 02/8/2023 của UBND quận Bắc Từ Liêm về việc đề xuất dự án thu hút đầu tư trên địa bàn quận Bắc Từ Liêm; (Tiến độ 48 tháng kể từ 02/8/2023)</t>
  </si>
  <si>
    <t>Xây dựng bãi đỗ xe tại ô đất ký hiệu A3-DX3 thuộc Phường Xuân Đỉnh</t>
  </si>
  <si>
    <t>Văn bản số 4582/UBND-QLDA ngày 20/12/2019 của UBND quận Bắc Từ Liêm đề nghị phê duyệt danh mục dự án lựa chọn nhà đầu tư có sử dụng đất; 
Quyết định số 1073/QĐ-UBND ngày 13/4/2021 của UBND Quận Bắc Từ Liêm về việc giao đơn vị tham mưu, giúp việc cho UBND quận trong công tác lựa chọn nhà đầu tư dự án có sử dụng đất
Văn bản số 2360/UBND-TCKH ngày 02/8/2023 của UBND quận Bắc Từ Liêm về việc đề xuất dự án thu hút đầu tư trên địa bàn quận Bắc Từ Liêm; (Tiến độ 48 tháng kể từ 02/8/2023)</t>
  </si>
  <si>
    <t>Xây dựng bãi đỗ xe tại ô đất ký hiệu A2-DX4 thuộc Phường Xuân Đỉnh</t>
  </si>
  <si>
    <t>Văn bản số 4582/UBND-QLDA ngày 20/12/2019 của UBND quận Bắc Từ Liêm đề nghị phê duyệt danh mục dự án lựa chọn nhà đầu tư có sử dụng đất; 
Quyết định số 1073/QĐ-UBND ngày 13/4/2021 của UBND Quận Bắc Từ Liêm về việc giao đơn vị tham mưu, giúp việc cho UBND quận trong công tác lựa chọn nhà đầu tư dự án có sử dụng đất;
Văn bản số 2360/UBND-TCKH ngày 02/8/2023 của UBND quận Bắc Từ Liêm về việc đề xuất dự án thu hút đầu tư trên địa bàn quận Bắc Từ Liêm. (Tiến độ 48 tháng kể từ 02/8/2023)</t>
  </si>
  <si>
    <t>Xây dựng bãi đỗ xe cao tầng tại ô đất A1-DX1 thuộc Quy hoạch phân khu đô thị H2-1, phường Thụy Phương, quận Bắc Từ Liêm, thành phố Hà Nội,</t>
  </si>
  <si>
    <t>- Văn bản số 4582/UBND-QLDA ngày 20/12/2019 của UBND quận Bắc Từ Liêm đề nghị phê duyệt danh mục dự án lựa chọn nhà đầu tư có sử dụng đất; QĐ số 1073/QĐ-UBND ngày 13/4/2021 của UBND Quận Bắc Từ Liêm về việc giao đơn vị tham mưu, giúp việc cho UBND quận trong công tác lựa chọn nhà đầu tư dự án có sử dụng đất
- Tờ trình số 172 của UBND quận Bắc Từ Liêm về việc đề nghị chấp thuận chủ trương đầu tư đồng thời phê duyệt danh mục dự án đầu từ có sử dụng đất: Xây dựng bãi đỗ xe cao tầng tại ô đất A1-DX1 thuộc Quy hoạch phân khu đô thị H2-1, phường Thụy Phương
- Văn bản số 2360/UBND-TCKH ngày 02/8/2023 của UBND quận Bắc Từ Liêm về việc đề xuất dự án thu hút đầu tư trên địa bàn quận Bắc Từ Liêm; (Tiến độ 48 tháng kể từ 02/8/2023)</t>
  </si>
  <si>
    <t>Khu đô thị sinh thái đa chức năng phục vụ du lịch sông Hồng</t>
  </si>
  <si>
    <t>Liên Mạc, Thượng Cát</t>
  </si>
  <si>
    <t>Quyết định số 1045/QĐ-UBND ngày 25/3/2023 của UBND Thành phố về việc phê duyệt quy hoạch phân khi đô thị sông Hồng tỷ lệ 1/5000
Văn bản số 2360/UBND-TCKH ngày 02/8/2023 của UBND quận Bắc Từ Liêm về việc đề xuất dự án thu hút đầu tư trên địa bàn quận Bắc Từ Liêm (Tiến độ: 2024-2030)</t>
  </si>
  <si>
    <t>Khu chức năng đô thị Thượng Cát</t>
  </si>
  <si>
    <t>Thượng Cát, Tây Tựu</t>
  </si>
  <si>
    <t>Quyết định số 741/QĐ-UBND ngày 04/02/2013 của UBND Thành phố về việc phê duyệt quy hoạch phân khu đô thị S1, tỷ lệ 1/5000
Văn bản số 2360/UBND-TCKH ngày 02/8/2023 của UBND quận Bắc Từ Liêm về việc đề xuất dự án thu hút đầu tư trên địa bàn quận Bắc Từ Liêm; (Tiến độ: 2024-2030)</t>
  </si>
  <si>
    <t>Xây dựng Cảng Thượng Cát</t>
  </si>
  <si>
    <t>Thượng Cát</t>
  </si>
  <si>
    <t>Quyết định số 1045/QĐ-UBND ngày 25/3/2023 của UBND Thành phố về việc phê duyệt quy hoạch phân khu đô thị sông Hồng tỷ lệ 1/5000
Văn bản số 2360/UBND-TCKH ngày 02/8/2023 của UBND quận Bắc Từ Liêm về việc đề xuất dự án thu hút đầu tư trên địa bàn quận Bắc Từ Liêm; (Tiến độ: 2024-2030)</t>
  </si>
  <si>
    <t>Xây dựng Cảng Chèm-cảng Liên Mạc</t>
  </si>
  <si>
    <t>Quyết định số 1045/QĐ-UBND ngày 25/3/2023 của UBND Thành phố về việc phê duyệt quy hoạch phân khu đô thị sông Hồng tỷ lệ 1/5000
Văn bản số 2360/UBND-TCKH ngày 02/8/2023 của UBND quận Bắc Từ Liêm về việc đề xuất dự án thu hút đầu tư trên địa bàn quận Bắc Từ Liêm;  (Tiến độ: 2024-2030)</t>
  </si>
  <si>
    <t>Dự án Khu đô thị Vibex tại các phường Đức Thắng, Đông Ngạc, Thụy Phương, quận Bắc Từ Liêm, thành phố Hà Nội</t>
  </si>
  <si>
    <t>Đức Thắng, Đông Ngạc, Thụy Phương</t>
  </si>
  <si>
    <t>QĐ số 2041/QĐ-UBND ngày 07/5/2010 vv phê duyệt nhiệm vụ quy hoạch chi  tiết Khu đô thị Vibex, tỷ lệ 1/500 của UBND TP HN; QĐ số 6456/QĐ-UBND ngày 15/9/2017 vv phê duyệt điều chỉnh Nhiệm vụ quy hoạch chi tiết KĐT Vibex, tỷ lệ 1/500; QĐ số 4842/QĐ-UBND ngày 13/9/2018 của UBND TP  vv phê duyệt Quy hoạch chi tiết, tỷ lệ 1/500 khu đô thị Vibex địa điểm tại phường Đức Thắng, Đông Ngạc, Thụy Phương;
Văn bản số 2609/UBND-TCKH ngày 06/8/2024 của UBND quận Bắc Từ Liêm về việcđiều chỉnh, bổ sung đề xuất dự án thu hút đầu tư trên địa bàn quận Bắc Từ Liêm;
(Tiến độ: 60 tháng kể từ 06/8/2024)</t>
  </si>
  <si>
    <t>Xây dựng chợ dân sinh Tây Tựu</t>
  </si>
  <si>
    <t>Quyết định số 7122/QĐ-UBND ngày 16/12/2019 của UBND Thành phố về việc phê duyệt danh mục dự án kêu gọi đầu  tư, tổ chức mời thầu xây dựng chợ trên địa bàn TPHN năm 2019;
Văn bản 2360/UBND-TCKH ngày 02/8/2023 của UBND quận Bắc Từ Liên về việc đề xuất dự án thu hút đầu tư trên địa bàn quận Bắc Từ Liêm; (Tiến độ: 48 tháng kể từ 02/8/2023)</t>
  </si>
  <si>
    <t>Xây dựng chợ dân sinh Liên Mạc</t>
  </si>
  <si>
    <t>Quyết định số 7122/QĐ-UBND ngày 16/12/2019 của UBND Thành phố về việc phê duyệt danh mục dự án kêu gọi đầu  tư, tổ chức mời thầu xây dựng chợ trên địa bàn TPHN năm 2019
Văn bản 2360/UBND-TCKH ngày 02/8/2023 của UBND quận Bắc Từ Liên về việc đề xuất dự án thu hút đầu tư trên địa bàn quận Bắc Từ Liêm; (Tiến độ: 48 tháng kể từ 02/8/2023)</t>
  </si>
  <si>
    <t>Công viên lịch sử hình thành trái đất thông qua hóa thạch</t>
  </si>
  <si>
    <t>Quyết định số 3976/QĐ-UBND ngày 13/8/2015 của UBND Thành phố về việc phê duyệt quy hoạch phân khu đô thị GS, tỷ lệ 1/5000
Văn bản số 2360/UBND-TCKH ngày 02/8/2023 của UBND quận Bắc Từ Liêm về việc đề xuất dự án thu hút đầu tư trên địa bàn quận Bắc Từ Liêm; (Tiến độ: 2024-2030)</t>
  </si>
  <si>
    <t>Xây dựng bãi đỗ xe tại ô đất ký hiệu A2-DX6 thuộc Phường Đức Thắng, quận Bắc Từ Liêm, TP Hà Nội</t>
  </si>
  <si>
    <t>Văn bản số 4582/UBND-QLDA ngày 20/12/2019 của UBND quận Bắc Từ Liêm về việc phê duyệt danh mục dự án lựa chọn nhà đầu tư có sử dụng đất trên địa bàn quận Bắc Từ Liêm;
Văn bản số 2360/UBND-TCKH ngày 02/8/2023 của UBND quận Bắc Từ Liêm về việc đề xuất dự án thu hút đầu tư trên địa bàn quận Bắc Từ Liêm; (Tiến độ 48 tháng kể từ 02/8/2023)</t>
  </si>
  <si>
    <t>Xây dựng bãi đỗ xe tại ô đất ký hiệu A3-DX4 thuộc Phường Cổ Nhuế 2</t>
  </si>
  <si>
    <t>Xây dựng bãi đỗ xe tại ô đất ký hiệu D1-ĐX1 thuộc Phường Cổ Nhuế 1, quận Bắc Từ Liêm, TP Hà Nội</t>
  </si>
  <si>
    <t xml:space="preserve">- QĐ số 1073/QĐ-UBND ngày 13/4/2021 về việc giao đơn vị tham mưu, gíúp việc cho UBND quận Bắc Từ Liêm trong công tác lựa chọn nhà đầu tư dự án có sử dụng đất
- VB số 2360/UBND ngày 02/8/2023 của UBND quận về việc đề xuất dự án thu hút đầu tư trên địa bàn quận Bắc Từ Liêm (Tiến độ: 48 tháng kể từ 02/8/2023)
</t>
  </si>
  <si>
    <t>Xây dựng bãi đỗ xe tại ô đất ký hiệu P01 thuộc Phường Tây Tựu, quận Bắc Từ Liêm, thành phố Hà Nội</t>
  </si>
  <si>
    <t xml:space="preserve">  Tây Tựu</t>
  </si>
  <si>
    <t>- QĐ số 1073/QĐ-UBND ngày 13/4/2021 về việc giao đơn vị tham mưu, gíúp việc cho UBND quận Bắc Từ Liêm trong công tác lựa chọn nhà đầu tư dự án có sử dụng đất
- VB số 2360/UBND ngày 02/8/2023 về việc đề xuất dự án thu hút đầu tư trên địa bàn quận Bắc Từ Liêm
- Quy hoạch chi tiết khu chức năng đô thị Tây Tựu (tỷ lệ 1/500) đã được UBND TP phê duyệt tại Quyết định số 4507/QĐ-UBND ngày 09/9/2015
(Tiến độ: 48 tháng kể từ ngày 02/8/2023)</t>
  </si>
  <si>
    <t>Xây dựng bãi đỗ xe tại ô đất ký hiệu P06 thuộc Phường Tây Tựu, quận Bắc Từ Liêm, thành phố Hà Nội</t>
  </si>
  <si>
    <t>- QĐ số 1073/QĐ-UBND ngày 13/4/2021 về việc giao đơn vị tham mưu, gíúp việc cho UBND quận Bắc Từ Liêm trong công tác lựa chọn nhà đầu tư dự án có sử dụng đất
- Quy hoạch chi tiết khu chức năng đô thị Tây Tựu (tỷ lệ 1/500) đã được UBND TP phê duyệt tại Quyết định số 4507/QĐ-UBND ngày 09/9/2015;
- VB số 2360/UBND ngày 02/8/2023 về việc đề xuất dự án thu hút đầu tư trên địa bàn quận Bắc Từ Liêm; (Tiến độ: 48 tháng kể từ 02/8/2023)</t>
  </si>
  <si>
    <t>Khu nhà ở xã hội Thụy Phương</t>
  </si>
  <si>
    <t>- Quyết định số 2821/QĐ-UBND ngày 01/7/2024 về việc giao đơn vị tham mưu, gíúp việc cho UBND quận Bắc Từ Liêm trong công tác lựa chọn nhà đầu tư dự án có sử dụng đất
- Văn bản số 2609/UBND-TCKH ngày 06/8/2023 của UBND quận Bắc Từ Liêm về việcđiều chỉnh, bổ sung đề xuất dự án thu hút đầu tư trên địa bàn quận Bắc Từ Liêm;
(Tiến độ: 60 tháng kể từ 06/8/2024)</t>
  </si>
  <si>
    <t>Khu Công viên công nghệ số</t>
  </si>
  <si>
    <t>- Quyết định số 3830/QĐ-UBND ngày 02/8/2024 của UBND quận Bắc Từ Liêm về việc giao Trung tâm quỹ đất tham mưu, gíúp việc cho UBND quận Bắc Từ Liêm trong công tác lựa chọn nhà đầu tư dự án có sử dụng đất dự án Khu Công viên công nghệ số.</t>
  </si>
  <si>
    <t>Khu Công viên thể dục thể thao</t>
  </si>
  <si>
    <t>Vản bản số 2360/UBND-TCKH ngày 02/8/2023 của UBND quận Bắc Từ Liêm về việc đề xuất dự án thu hút đầu tư trên địa bàn quận Bắc Từ Liêm; (Tiến độ 2024-2030)</t>
  </si>
  <si>
    <t>Bãi đỗ xe ngầm tại ô đất ký hiệu D1-DX7 thuộc phường Cổ Nhuế 1</t>
  </si>
  <si>
    <t>- Quyết định số 3950/QĐ-UBND ngày 26/8/2024 về việc giao đơn vị tham mưu, gíúp việc cho UBND quận Bắc Từ Liêm trong công tác lựa chọn nhà đầu tư dự án có sử dụng đất
- VB số 2360/UBND ngày 02/8/2023 về việc đề xuất dự án thu hút đầu tư trên địa bàn quận Bắc Từ Liêm; (Tiến độ: 48 tháng kể từ 02/8/2023)</t>
  </si>
  <si>
    <t>Xây dựng bãi đỗ xe tại ô đất P07 Tây Tựu</t>
  </si>
  <si>
    <t>- Quyết định số 1073/QĐ-UBND ngày 13/4/2021 về việc giao đơn vị tham mưu, gíúp việc cho UBND quận Bắc Từ Liêm trong công tác lựa chọn nhà đầu tư dự án có sử dụng đất</t>
  </si>
  <si>
    <t>Xây dựng bãi đỗ xe kết hợp dịch vụ hỗ trợ tại ô đất X6 phường Liên Mạc</t>
  </si>
  <si>
    <t>Xây dựng bãi đỗ xe kết hợp dịch vụ hỗ trợ tại ô đất X7 phường Liên Mạc</t>
  </si>
  <si>
    <t>Xây dựng bãi đỗ xe kết hợp dịch vụ hỗ trợ tại ô đất X4 phường Tây Tựu</t>
  </si>
  <si>
    <t>Xây dựng bãi đỗ xe kết hợp dịch vụ hỗ trợ tại ô đất X2 phường Minh Khai</t>
  </si>
  <si>
    <t>Dự án đầu tư xây dựng Khu nhà ở Hòa Lạc</t>
  </si>
  <si>
    <t>Công ty CP Kinh doanh phát triển nhà và đô thị Thành Tín</t>
  </si>
  <si>
    <t>xã Thạch Hòa</t>
  </si>
  <si>
    <t>- QĐ số 651/QĐ-UBND ngày 28/3/2008 giao Công ty cổ phần Kinh doanh phát triển nhà và đô thị Thành Tín làm chủ đầu tư thực hiện dự án khu nhà ở 8,38ha Hòa Lạc, xã Thạch Hòa, huyện Thạch Thất; Quyết định số 1647/QĐ-UBND ngày 09/7/2008 cho phép đầu tư xây dựng dự án Khu nhà ở Hòa Lạc tại xã Thạch Hòa, huyện Thạch Thất với quy mô sử dụng đất 83.804m2; Quyết định số 2540/QĐ-UBND ngày 18/7/2008 thu hồi 83.804,5m2 và giao Công ty CP kinh doanh phát triển nhà và đô thị Thành Tín để thực hiện DA Khu nhà ở Hóa Lạc; Văn bản số 193/UBND-ĐT ngày 17/01/2024 của UBND thành phố Hà Nội.</t>
  </si>
  <si>
    <t>Vân Canh</t>
  </si>
  <si>
    <t>Khu biệt thự Vườn Cam</t>
  </si>
  <si>
    <t>Công ty cổ phần Vinapol</t>
  </si>
  <si>
    <t>2. Ba Vì</t>
  </si>
  <si>
    <t>3. Bắc Từ Liêm</t>
  </si>
  <si>
    <t>4. Cầu Giấy</t>
  </si>
  <si>
    <t>5. Chương Mỹ</t>
  </si>
  <si>
    <t>6. Đan Phượng</t>
  </si>
  <si>
    <t>7. Đông Anh</t>
  </si>
  <si>
    <t>9. Gia Lâm</t>
  </si>
  <si>
    <t>10. Hà Đông</t>
  </si>
  <si>
    <t>11. Hai Bà Trưng</t>
  </si>
  <si>
    <t>12. Hoài Đức</t>
  </si>
  <si>
    <t>13. Hoàn Kiếm</t>
  </si>
  <si>
    <t>14. Hoàng Mai</t>
  </si>
  <si>
    <t>15. Long Biên</t>
  </si>
  <si>
    <t>16. Mê Linh</t>
  </si>
  <si>
    <t>17. Mỹ Đức</t>
  </si>
  <si>
    <t>18. Nam Từ Liêm</t>
  </si>
  <si>
    <t>19. Phú Xuyên</t>
  </si>
  <si>
    <t>20. Phúc Thọ</t>
  </si>
  <si>
    <t>21. Quốc Oai</t>
  </si>
  <si>
    <t>22. Sóc Sơn</t>
  </si>
  <si>
    <t>23. Sơn Tây</t>
  </si>
  <si>
    <t>24. Tây Hồ</t>
  </si>
  <si>
    <t>25. Thạch Thất</t>
  </si>
  <si>
    <t>26. Thanh Oai</t>
  </si>
  <si>
    <t>27. Thanh Trì</t>
  </si>
  <si>
    <t>29. Thường Tín</t>
  </si>
  <si>
    <t>30. Ứng Hòa</t>
  </si>
  <si>
    <t>7. Hà Đông</t>
  </si>
  <si>
    <t>8. Hoài Đức</t>
  </si>
  <si>
    <t>9. Hoàng Mai</t>
  </si>
  <si>
    <t>10. Long Biên</t>
  </si>
  <si>
    <t>11. Mê Linh</t>
  </si>
  <si>
    <t>12. Mỹ Đức</t>
  </si>
  <si>
    <t>13. Nam Từ Liêm</t>
  </si>
  <si>
    <t>14. Phú Xuyên</t>
  </si>
  <si>
    <t>15. Phúc Thọ</t>
  </si>
  <si>
    <t>16. Quốc Oai</t>
  </si>
  <si>
    <t>17. Sóc Sơn</t>
  </si>
  <si>
    <t>18. Sơn Tây</t>
  </si>
  <si>
    <t>19. Tây Hồ</t>
  </si>
  <si>
    <t>20. Thạch Thất</t>
  </si>
  <si>
    <t>21. Thanh Oai</t>
  </si>
  <si>
    <t>22. Thanh Trì</t>
  </si>
  <si>
    <t>23. Thường Tín</t>
  </si>
  <si>
    <t>24. Ứng Hòa</t>
  </si>
  <si>
    <t>8. Gia Lâm</t>
  </si>
  <si>
    <t>9. Hà Đông</t>
  </si>
  <si>
    <t>10. Hoài Đức</t>
  </si>
  <si>
    <t>11. Hoàng Mai</t>
  </si>
  <si>
    <t>12. Long Biên</t>
  </si>
  <si>
    <t>13. Mê Linh</t>
  </si>
  <si>
    <t>14. Nam Từ Liêm</t>
  </si>
  <si>
    <t>15. Phú Xuyên</t>
  </si>
  <si>
    <t>23. Thanh Xuân</t>
  </si>
  <si>
    <t>24. Thường Tín</t>
  </si>
  <si>
    <t>25. Ứng Hòa</t>
  </si>
  <si>
    <t>1. Bắc Từ Liêm</t>
  </si>
  <si>
    <t>2. Đông Anh</t>
  </si>
  <si>
    <t>3. Gia Lâm</t>
  </si>
  <si>
    <t>4. Hoài Đức</t>
  </si>
  <si>
    <r>
      <t xml:space="preserve">Diện tích đất thu hồi </t>
    </r>
    <r>
      <rPr>
        <sz val="11"/>
        <rFont val="Times New Roman"/>
        <family val="1"/>
      </rPr>
      <t>(ha)</t>
    </r>
  </si>
  <si>
    <r>
      <t xml:space="preserve">Diện tích đất trồng lúa </t>
    </r>
    <r>
      <rPr>
        <sz val="11"/>
        <rFont val="Times New Roman"/>
        <family val="1"/>
      </rPr>
      <t>(ha)</t>
    </r>
  </si>
  <si>
    <t>Cải tạo, chỉnh trang hạ tầng kỹ thuật khu vực hè phố Trần Nhân Tông và cổng Công viên Thống Nhất (từ phố Nguyễn Đình Chiểu đến phố Trần Bình Trọng)</t>
  </si>
  <si>
    <t>Phường Nguyễn Du</t>
  </si>
  <si>
    <t>- Báo cáo số 472/BC-UBND ngày 23/10/2024 của UBND quận Hai Bà Trưng về công tác tiếp nhận, quản lý, lập quy hoạch, cải tạo sửa chữa nâng cấp Công viên Thống nhất và Công viên tuổi trẻ; 
- Văn bản số 8706/SXD-CXCS ngày 23/10/2024 của Sở Xây dựng về việc thực hiện một số chỉ đạo của UBND thành phố tại thông báo số 374/TB-VP ngày 22/8/2024;
- Thông báo số 512/TB-VP ngày 01/11/2024 của Văn phòng UBND thành phố Hà Nội về Kết luận của Chủ tịch UBND Thành phố Trần Sỹ Thanh về tình hình quản lý, vận hành và xử lý những tồn tại, vướng mắc liên quan đến Công viên Thống Nhất, Công viên Tuổi trẻ thủ đô;
- Văn bản số 2399/UBND-TCKH ngày 12/11/2024 của UBND quận Hai Bà Trưng về việc giao nhiệm vụ lập Báo cáo đề xuất chủ trương đầu tư dự án Cải tạo, chỉnh trang hạ tầng kỹ thuật khu vực hè phố Trần Nhân Tông và cổng Công viên Thống Nhất (từ phố Nguyễn Đình Chiểu đến phố Trần Bình Trọng)</t>
  </si>
  <si>
    <t>Cải tạo, chỉnh trang hè phố Lê Duẩn, cổng, hàng rào Công viên Thống Nhất (đoạn hè phố Lê Duẩn tới phố Đại Cồ Việt)</t>
  </si>
  <si>
    <t>Phường Nguyễn Du. Lê Đại Hành</t>
  </si>
  <si>
    <t>- Báo cáo số 472/BC-UBND ngày 23/10/2024 của UBND quận Hai Bà Trưng về công tác tiếp nhận, quản lý, lập quy hoạch, cải tạo sửa chữa nâng cấp Công viên Thống nhất và Công viên tuổi trẻ; 
- Thông báo số 512/TB-VP ngày 01/11/2024 của Văn phòng UBND thành phố Hà Nội về Kết luận của Chủ tịch UBND Thành phố Trần Sỹ Thanh về tình hình quản lý, vận hành và xử lý những tồn tại, vướng mắc liên quan đến Công viên Thống Nhất, Công viên Tuổi trẻ thủ đô;
- Văn bản số 2398/UBND-TCKH ngày 12/11/2024 của UBND quận Hai Bà Trưng về việc giao nhiệm vụ lập Báo cáo đề xuất chủ trương đầu tư dự án Cải tạo, chỉnh trang hè phố Lê Duẩn, cổng, hàng rào Công viên Thống Nhất (đoạn hè phố Lê Duẩn tới phố Đại Cồ Việt)</t>
  </si>
  <si>
    <t>Quyết định số 1003/QĐ-EVN HANOI ngày 28/01/2019 của Tập đoàn Điện lực Việt Nam về việc phê duyệt Báo cáo nghiên cứu khả thi dự án. Thời gian thực hiện dự án: 2019-2020.</t>
  </si>
  <si>
    <t>Khu đô thị mới Mai Đình I, tại xã Mai Đình, huyện Sóc Sơn, thành phố Hà Nội</t>
  </si>
  <si>
    <t>ONT, DGT, DVC</t>
  </si>
  <si>
    <t>Khu đô thị mới C1-9 tại xã Mai Đình, huyện Sóc Sơn, thành phố Hà Nội</t>
  </si>
  <si>
    <t>Xã Tiên Dược và xã Mai Đình</t>
  </si>
  <si>
    <t>Thông báo số 1362 -TB/HU ngày 11/6/2024 của Ban Thường vụ Huyện ủy Sóc Sơn. Thời gian thực hiện: 2024-2028. 
Quyết định số 1972/QĐ-UBND ngày 15/4/2024 của UBND Thành phố phê duyệt đồ án Quy hoạch phân khu đô thị Sóc Sơn khu 4, tỷ lệ 1/2000</t>
  </si>
  <si>
    <t>Thông báo số 1361 -TB/HU ngày 11/6/2024 của Ban Thường vụ Huyện ủy Sóc Sơn. Thời gian thực hiện: 2024-2028
Quyết định số 1750/QĐ-UBND ngày 03/4/2024 của UBND Thành phố phê duyệt đồ án Quy hoạch phân khu đô thị Sóc Sơn khu 2, tỷ lệ 1/2000</t>
  </si>
  <si>
    <t>Các công trình, dự án đã có trong Kế hoạch sử dụng đất cấp huyện 02 năm trở lên được tiếp tục thực hiện theo quy định tại khoản 7 Điều 76 của Luật Đất đai</t>
  </si>
  <si>
    <t>Các công trình, dự án chuyển tiếp</t>
  </si>
  <si>
    <t>* Các công trình, dự án chuyển tiếp: dự án có trong Nghị quyết số 34/NQ-HĐND ngày 06/12/2023 của HĐND Thành phố, được điều chỉnh, bổ sung tại các Nghị quyết số 05/NQ-HĐND ngày 29/3/2024, số 20/NQ-HĐND ngày 02/7/2024 và số 36/NQ-HĐND ngày 04/10/2024 của HĐND Thành phố.</t>
  </si>
  <si>
    <t>* Các công trình, dự án chuyển tiếp: Dự án có trong Nghị quyết số 34/NQ-HĐND ngày 06/12/2023 của HĐND Thành phố, được điều chỉnh, bổ sung tại các Nghị quyết số 05/NQ-HĐND ngày 29/3/2024, số 20/NQ-HĐND ngày 02/7/2024 và số 36/NQ-HĐND ngày 04/10/2024 của HĐND Thành phố.</t>
  </si>
  <si>
    <t>Quyết định số 3989/QĐ-UBND ngày 23/08/2021 của UBND thành phố Hà Nội phê duyệt dự án đầu tư nâng cấp, mở rộng Quốc lộ 32 trên địa bàn huyện Ba Vì – giai đoạn 1 (đoạn qua thị trấn Tây Đằng..
Quyết định số 11/QĐ-UBND ngày 04 /03/2024 của UBND thành phố Hà Nội về việc phê duyệt điều chỉnh thời gian thực hiện dự án.
Tiến độ thực hiện 2021-2023.</t>
  </si>
  <si>
    <t>- Nghị quyết số 25/NQ-HĐND ngày 19/12/2020 của HĐND huyện Chương Mỹ phê duyệt chủ trương đầu tư (phụ lục số 04)
- QĐ số 6672/QĐ-UBND ngày 23/10/2023 quyết định phê duyệt báo cáo KTKT dự án.
- QĐ số 748/QĐ-UBND ngày 21/2/2024 quyết định phê duyệt điều chỉnh báo cáo KTKT dự án.
- Thời gian thực hiện: 2021-2022</t>
  </si>
  <si>
    <t>- Văn bản số 489/HĐND-KTNS ngày 06/9/2018 của HĐND thành phố về việc chủ trương đầu tư dự án; 
- QĐ số 6001/QĐ-UBND ngày 31/10/2018 của UBND thành phố về việc phê duyệt BC NCKT dự án; 
- QĐ 1472/QĐ-SGTVT ngày 19/9/2019 của Sở Giao thông vận tải Hà Nội về việc phê duyệt thiết kế BVTC-DT xây dựng công trình
- QĐ số 3797/QĐ-UBND ngày 03/8/2021 của UBND thành phố phê duyệt điều chỉnh dự án
- Thời gian thực hiện: 2018-2023</t>
  </si>
  <si>
    <t>- QĐ số 6272/QĐ-UBND ngày 07/8/2017 của UBND huyện về việc phê duyệt chủ trương đầu tư dự án; 
- Quyết định số 6991/QĐ-UBND ngày 26/10/2018 của UBND huyện về việc phê duyệt dự án; 
- QĐ7374/QĐ-UBND  ngày 15/11/2019 của UBND huyện về việc phê duyệt thiết kế bản vẽ thi công-dự toán.
- Thời gian thực hiện: 2019-2023</t>
  </si>
  <si>
    <t>- Nghị quyết số 13/NQ-HĐND của HĐND huyện ngày 15/9/2020 về việc phê duyệt chủ trương đầu tư;
- QĐ số 9970/QĐ-UBND ngày 27/10/2020 của UBND huyện về việc phê duyệt dự án.
- QĐ số 2039/QĐ-UBND ngày 13/4/2021 của UBND huyện về việc phê duyệt thiết kế bản vẽ thi công - dự toán.
- QĐ số 6169/QĐ-UBND ngày 27/7/2022 của UBND huyện về việc phê duyệt điều chỉnh dự án.
- Thời gian thực hiện: 2021-2023</t>
  </si>
  <si>
    <t>- QĐ số 1405/QĐ-UBND ngày 12/3/2019 của UBND huyện về việc phê duyệt chủ trương đầu tư; 
- QĐ số 1762/QĐ-UBND ngày 19/3/2019 của UBND huyện về việc duyệt BC KTKT
- Thời gian thực hiện: 2019-2021</t>
  </si>
  <si>
    <t>- QĐ số 1414/QĐ-UBND ngày 12/3/2019 về việcphê duyệt chủ trương đầu tư dự án
- QĐ số 8119/QĐ-UBND ngày 20/3/2019 về việc phê duyệt báo cáo KTKT dự án
- Thời gian thực hiện: 2019-2021</t>
  </si>
  <si>
    <t>Nghị quyết số 15/NQ-HĐND ngày 20/7/2016 của HĐND huyện Chương Mỹ; QĐ chủ trương đầu tư số 234/QĐ-UBND ngày 23/9/2019; QĐ phê duyệt dự án số 6951/QĐ-UBND ngày 05/8/2020; chỉ giới đường đỏ 1/500 số 81/07-2018
- Thời gian thực hiện: 2018-2020</t>
  </si>
  <si>
    <t>- Nghị quyết số 15/NQ-HĐND ngày 20/7/2016 của HĐND huyện Chương Mỹ; 
- QĐ chủ trương đầu tư số 234/QĐ-UBND ngày 23/9/2019; 
- QĐ phê duyệt dự án số 6951/QĐ-UBND ngày 05/8/2020; chỉ giới đường đỏ 1/500 số 81/07-2018
- Thời gian thực hiện: 2019-2021</t>
  </si>
  <si>
    <t>- Nghị quyết số 25/NQ-HĐND ngày 19/12/2020 của HĐND huyện Chương Mỹ về việc phê duyệt chủ trương đầu tư các dự án đầu tư công giai đoạn 2021-2025 (đợt 2) phụ lục số 10,
- QĐ số 3722/QĐ-UBND ngày 29/6/2021 phê duyệt dự án ĐTXD 
- Thời gian thực hiện: 2011-2023</t>
  </si>
  <si>
    <t>- Nghị quyết số 25/NQ-HĐND ngày 19/12/2020 của HĐND huyện Chương Mỹ về việc phê duyệt chủ trương đầu tư các dự án đầu tư công giai đoạn 2021-2025 (đợt 2) phụ lục số 10, 
- QĐ số 1745/QĐ-UBND ngày 25/3/2021 phê duyệt dự án ĐTXD
- Thời gian thực hiện: 2021-2023</t>
  </si>
  <si>
    <t>Công văn số 8756/BC-EVNHANOI ngày 14/10/2024 về việc bổ sung quy hoạch sử dụng đất đến năm 2030 và đăng ký kế hoạch sử dụng đất năm 2025 trên địa bàn thành phố Hà Nội
Thời gian thực hiện: theo đăng ký kế hoạch 2025</t>
  </si>
  <si>
    <t>Tiến độ thực hiện dự án: 2022-2025</t>
  </si>
  <si>
    <t>Tiến độ thực hiện dự án: 2023-2026</t>
  </si>
  <si>
    <t>Tiến độ thực hiện dự án: 2019-2021</t>
  </si>
  <si>
    <t>Tiến độ thực hiện dự án: 2019-2022</t>
  </si>
  <si>
    <t>Tiến độ thực hiện dự án: 2021-2022</t>
  </si>
  <si>
    <t>Tiến độ thực hiện dự án: Sau 2021</t>
  </si>
  <si>
    <t>Tiến độ thực hiện dự án: 2022-2023</t>
  </si>
  <si>
    <t>Tiến độ thực hiện dự án: 2017-2021</t>
  </si>
  <si>
    <t>Tiến độ thực hiện dự án: 2017-2020</t>
  </si>
  <si>
    <t>Đang xin gia hạn</t>
  </si>
  <si>
    <t>Tiến độ thực hiện dự án: 2023-2024</t>
  </si>
  <si>
    <t>- Văn bản số 1953/UBND-QLĐT ngày 27/9/2024 của UBND quận Hai Bà Trưng về việc đề xuất  thu hồi 1 phần diện tích đất nông nghiệp để xây dựng Công viên Tuổi trẻ Thủ đô (từ cổng QueenBee (cũ) đến ranh giới khu đất quy hoạch dự kiến xây dựng Trung tâm văn hóa thể dục thể thao quận Hai Bà Trưng tại phía Tây Bắc Công viên Tuổi trẻ Thủ đô); 
- Văn bản số 12424/VP-ĐT ngày 10/10/2024 của UBND Thành phố về việc giải quyết đề xuất của UBND quận Hai Bà Trưng tại Văn bản số 1953/UBND-QLĐT ngày 27/9/2024;
- Văn bản số 2101/UBND-TCKH ngày 17/10/2024 của UBND quận Hai Bà Trưng về việc giao nhiệm vụ lập Báo cáo đề xuất chủ trương đầu tư dự án Thu hồi 1 phần diện tích đất nông nghiệp để xây dựng Công viên Tuổi trẻ Thủ Đô (từ cổng QueenBee (cũ) đến ranh giới khu đất quy hoạch dự kiến xây dựng TTVH-TDTT quận Hai Bà Trưng tại phía Tây Bắc Công viên Tuổi trẻ Thủ đô) và triển khai theo quy hoạch đã được duyệt tại Quyết định số 2035/QĐ-UBND ngày 6/5/2010 của UBND Thành phố.</t>
  </si>
  <si>
    <t>Thời gian thực hiện: 2025-2027</t>
  </si>
  <si>
    <t>Thời gian thực hiện: 2025-2026</t>
  </si>
  <si>
    <t>QĐ số 2005/QĐ-UBND ngày 16/7/2024 của UBND Thành phố Hà Nội về việc chấp thuận điều chỉnh chủ trương đầu tư dự án. Thời gian thực hiện Quý IV/2025</t>
  </si>
  <si>
    <t>2021-2023</t>
  </si>
  <si>
    <t>Thời gian thực hiện 2020-2021</t>
  </si>
  <si>
    <t>Thời gian thực hiện 2021-2023</t>
  </si>
  <si>
    <t>Quyết định số 5874/QĐ-UBND ngày 30/10/2015 của UBND thành phố Hà Nội về việc phê duyệt Dự án xây dựng hạ tầng kỹ thuật khu đất dịch vụ tại các ô quy hoạch DV04, DV08, phường Tây Tựu, Liên Mạc quận Bắc Từ Liêm; Quyết định số 3657/QĐ-UBND ngày 8/11/2023) vv điều chỉnh thời gian THDA (Tiến độ: 2015-2023). Tờ trình số 429/TTr-QLDA ngày 11/11/2024 xin điều chỉnh thời gian gia hạn., hiện nay, UBND quận đang thực hiện trình tự gia hạn thời gian thực hiện dự án.</t>
  </si>
  <si>
    <t>Loại - do đến nay đã thực hiện xong GPMB</t>
  </si>
  <si>
    <t>Tiến độ đến Năm 2019 - 2022</t>
  </si>
  <si>
    <t>Tiến độ hết năm 2023</t>
  </si>
  <si>
    <t>tiến độ đến Quý III/2022</t>
  </si>
  <si>
    <t>Tiến độ thực hiện 2019 - 2020</t>
  </si>
  <si>
    <t>điều chỉnh 2018-2023</t>
  </si>
  <si>
    <t>(tiến độ từ Năm 2018 - 2019; Điều chỉnh thời gian thực hiện dự án đến hết 31/12/2023)</t>
  </si>
  <si>
    <t>Loại - do không thu hồi đất</t>
  </si>
  <si>
    <t xml:space="preserve">- Nghị quyết số 37/NQ-HĐND ngày 20/12/2019 của Hội đồng nhân dân huyện Thanh Trì về việc phê duyệt chủ trương đầu tư dự án. 
</t>
  </si>
  <si>
    <t>Thời gian thực hiện 2020 - 2021</t>
  </si>
  <si>
    <t xml:space="preserve"> (Thời gian thực hiện 2021-2023)</t>
  </si>
  <si>
    <t>- Quyết định số 4890/QĐ-UBND ngày 05/10/2010 của UBND TP Hà Nội vè việc giao cho TT Phát triển quỹ đất huyện Thanh Trì làm chủ đầu tư Dự án giải phóng mặt bằng và san nền sơ bộ Khu đô thị Tây Nam Kim Giang I theo địa giới hành chính huyện Thanh Trì.
- Quyết định số 3571/QĐ-UBND ngày 08/8/2012 của UBND TP Hà Nội về việc phê duyệt dự án đầu tư xây dựng công trình giải phóng mặt bàng và san nền sơ bộ Khu đô thị Tây Nam Kim Giang I theo địa giới hành chính huyện Thanh Trì.</t>
  </si>
  <si>
    <t>Phê duyệt 2012 - 2014, yêu cầu triển khai 2024, đang trình điều chỉnh tổng mức đầu tư và thời gian thực hiện</t>
  </si>
  <si>
    <t>Thời gian thực hiện 2021 - 2023</t>
  </si>
  <si>
    <t>Nghị quyết số 60/NQ-HĐND ngày 16/12/2020 của HĐND huyện Thanh Trì về việc phê duyệt chủ trương đầu tư, điều chỉnh chủ trương đầu tư một số dự án sử dụng vốn đầu tư công của huyện Thanh Trì và danh mục quản lý và danh mục các dự án tiếp tục nghiên cứu, hoàn thiện chủ trương đầu tư trong giai đoạn 2021-2025. (PL 1.7)
 - Nghị Quyết số 85/NQ-HĐND ngày 17/12/2021 của HĐND huyện Thanh Trì về việc phê duyệt chủ trương đầu tư, điều chỉnh chủ trương đầu tư các dự án sử dụng vốn đầu tư công huyện quản lý và danh mục các dự án tiếp tục nghiên cứu, hoàn thiện chủ trương đầu tư trong giai đoạn 2021 - 2025.</t>
  </si>
  <si>
    <t>Nghị quyết số 60/NQ-HĐND ngày 16/12/2020 của HĐND huyện Thanh Trì phê duyệt chủ trương đầu tư, điều chỉnh chủ trương đầu tư một số dự án sử dụng vốn đầu tư công của huyện Thanh Trì và danh mục quản lý và danh mục các dự án tiếp tục nghiên cứu, hoàn thiện chủ trương đầu tư trong giai đoạn 2021-2025 (PL 1.9)</t>
  </si>
  <si>
    <t xml:space="preserve"> Nghị quyết số 60/NQ-HĐND ngày16/12/2020 của HĐND huyện Thanh Trì phê duyệt chủ trương đầu tư, điều chỉnh chủ trương đầu tư một số dự án sử dụng vốn đầu tư công của huyện Thanh Trì và danh mục quản lý và danh mục các dự án tiếp tục nghiên cứu, hoàn thiện chủ trương đầu tư trong giai đoạn 2021-2025 (PL 1.8)</t>
  </si>
  <si>
    <t>3. Long Biên</t>
  </si>
  <si>
    <t>4. Mê Linh</t>
  </si>
  <si>
    <t>6. Tây Hồ</t>
  </si>
  <si>
    <t>7. Thạch Thất</t>
  </si>
  <si>
    <t>8. Thanh Trì</t>
  </si>
  <si>
    <t>BIỂU 4: DANH MỤC CÁC DỰ ÁN BỔ SUNG NGOÀI TỜ TRÌNH SỐ 463/TTr-UBND NGÀY 26/11/2024 CỦA UBND THÀNH PHỐ</t>
  </si>
  <si>
    <t>Tờ trình 463</t>
  </si>
  <si>
    <t>CMĐ đất lúa</t>
  </si>
  <si>
    <t>Thay đổi</t>
  </si>
  <si>
    <t>BIỂU 5: DANH MỤC CÁC DỰ ÁN TIẾP THU Ý KIẾN CỦA BAN KINH TẾ - NGÂN SÁCH TẠM THỜI CHƯA BÁO CÁO, ĐỂ TIẾP TỤC RÀ SOÁT</t>
  </si>
  <si>
    <r>
      <t xml:space="preserve">Diện tích kế hoạch
</t>
    </r>
    <r>
      <rPr>
        <sz val="11"/>
        <rFont val="Times New Roman"/>
        <family val="1"/>
      </rPr>
      <t>(ha)</t>
    </r>
  </si>
  <si>
    <t>1a</t>
  </si>
  <si>
    <t>1c</t>
  </si>
  <si>
    <t>BIỂU 3.1: DANH MỤC CÁC DỰ ÁN THU HỒI ĐẤT ĐỂ ĐẤU THẦU LỰA CHỌN NHÀ ĐẦU TƯ THỰC HIỆN DỰ ÁN CÓ SỬ DỤNG ĐẤT NĂM 2025</t>
  </si>
  <si>
    <t>tỷ lệ 1/5000</t>
  </si>
  <si>
    <t>Quyết định số 11211/QĐ-UBND ngày 12/9/2022 của UBND huyện Đông Anh V/v điều chỉnh, bổ sung Quyết định số 2272/QĐ-UBND ngày 01/4/2022 của UBND huyện về việc giao nhiệm vụ lập, hoàn thiện hồ sơ đề xuất, tổ chức đấu thầu lựa chọn nhà đầu tư thực hiện một số dự án trên địa bàn huyện (lần 2);
Quy hoạch chi tiết khu vực thôn Lại Đà, xã Đông Hội, huyện Đông Anh tỷ lệ 1/500 tại Quyết định số 98/QĐ-UBND ngày 08/01/2024 của UBND TP Hà Nội;</t>
  </si>
  <si>
    <t>Khu chức năng đô thị Nam Đại lộ Thăng Long</t>
  </si>
  <si>
    <t>UBND quận Nam Từ Liêm/ Công ty cổ phần trung tâm hội chợ triển lãm Việt Nam</t>
  </si>
  <si>
    <t>Mễ Trì, Trung Văn, Phú Đô</t>
  </si>
  <si>
    <t>Quyết định số 6634/QĐ-UBND ngày 02/12/2016 của UBND Thành phố về việc phê duyệt Quy hoạch chi tiết Khu chức năng đô thị Nam Đại lộ Thăng Long tỷ lệ 1/500 tại các phường Mễ Trì, Trung Văn, Phú Đô, quận Nam Từ Liêm</t>
  </si>
  <si>
    <t>(Kèm theo Nghị quyết số       /NQ-HĐND ngày     /      /2025 của HĐND Thành phố)</t>
  </si>
  <si>
    <t>UBND quận Long Biên</t>
  </si>
  <si>
    <t>Dự án đầu tư xây dựng Nhà ở xã hội tại lô đất HH4, ô quy hoạch A4 Quy hoạch phân khu đô thị N10 tại phường Ngọc Thuỵ, quận Long Biên</t>
  </si>
  <si>
    <t>Quyết định số 6115/QĐ-UBND ngày 21/11/2014 của UBND Thành phố về việc phê duyệt đồ án Quy hoạch phân khu đô thị N10 tỷ lệ 1/2000</t>
  </si>
  <si>
    <t>Khu đô thị mới C3-1 tại xã  Đại Áng, Thanh Trì, Hà Nội.</t>
  </si>
  <si>
    <t>Đại Áng</t>
  </si>
  <si>
    <t>ONT+DHT</t>
  </si>
  <si>
    <t>Ngọc Hồi; Ngũ Hiệp; Liên Ninh</t>
  </si>
  <si>
    <t>Khu đô thị mới tại xã Liên Ninh, huyện Thanh Trì, TP Hà Nội</t>
  </si>
  <si>
    <t>Quyết định số 2820/QĐ-UBND ngày 8/6/2018 của UBND Thành phố phê duyệt Đồ án Quy hoạch chi tiết Khu đô thị tại xã Liên Ninh, tỷ lệ 1/500.</t>
  </si>
  <si>
    <t>Khu đô thị mới Đại Thịnh</t>
  </si>
  <si>
    <t xml:space="preserve">UBND huyện Mê Linh </t>
  </si>
  <si>
    <t>H.Mê Linh</t>
  </si>
  <si>
    <t>Xã Đại Thịnh</t>
  </si>
  <si>
    <t>Khu đô thị mới cao cấp Mê Linh</t>
  </si>
  <si>
    <t>Xã Thanh Lâm, Xã Đại Thịnh, Mê Linh</t>
  </si>
  <si>
    <t>Khu đô thị Viên Sơn mới</t>
  </si>
  <si>
    <t>UBND thị xã Sơn Tây</t>
  </si>
  <si>
    <t>Phường Viên Sơn</t>
  </si>
  <si>
    <t>Khu đô thị Trung Hưng mới</t>
  </si>
  <si>
    <t>Phường Trung Hưng</t>
  </si>
  <si>
    <t>Đã được UBND Thành phố phê duyệt QHCT 1:500 tại quyết định số 2141/QĐ-UBND ngày 07/5/2018</t>
  </si>
  <si>
    <t>Đã được UBND Thành phố phê duyệt QHCT 1:500 tại quyết định số 3175/QĐ-UBND ngày 12/6/2019</t>
  </si>
  <si>
    <t>Xây dựng Khu đô thị G21</t>
  </si>
  <si>
    <t>Ngày 17/02/2025, UBND huyện Đông Anh đã có Tờ trình từ số 31-38/TTr-UBND đề nghị giao nhiệm vụ cho UBND huyện Đông Anh tổ chức lập Quy hoạch phân khu đô thị tỷ lệ 1/2000</t>
  </si>
  <si>
    <t>Xây dựng Khu đô thị G23</t>
  </si>
  <si>
    <t>Xây dựng Khu nhà ở xã hội tập trung xã Đại Mạch</t>
  </si>
  <si>
    <t>Ngày 17/02/2025, UBND huyện Đông Anh đã có Tờ trình số 50/TTr-UBND đề nghị giao nhiệm vụ cho UBND huyện Đông Anh tổ chức lập Quy hoạch phân khu đô thị tỷ lệ 1/2000</t>
  </si>
  <si>
    <t>Xây dựng Khu đô thị G29</t>
  </si>
  <si>
    <t>Vĩnh Ngọc, Tiên Dương, Cổ Loa, Xuân Canh, Tàm Xá</t>
  </si>
  <si>
    <t>Ngày 17/02/2025, UBND huyện Đông Anh đã có Tờ trình số 49/TTr-UBND đề nghị giao nhiệm vụ cho UBND huyện Đông Anh tổ chức lập Quy hoạch phân khu đô thị tỷ lệ 1/2000</t>
  </si>
  <si>
    <t>Quyết định số 1972/QĐ-UBND ngày 15/4/2024 của UBND Thành phố phê duyệt đồ án Quy hoạch phân khu đô thị Sóc Sơn khu 4, tỷ lệ 1/2000</t>
  </si>
  <si>
    <t>Quyết định số 1750/QĐ-UBND ngày 03/4/2024 của UBND Thành phố phê duyệt đồ án Quy hoạch phân khu đô thị Sóc Sơn khu 2, tỷ lệ 1/2000</t>
  </si>
  <si>
    <t>Văn bản số 1370/UBND-TCKH ngày 14/7/2023 của UBND thị xã Sơn Tây v/v đề xuất danh mục  dự án thu hút đầu tư trên địa bàn Thị xã.
Văn bản số 402/QHKT-KHTH-SQH-ĐTVT ngày 05/02/2025 của Sở Quy hoạch - Kiến trúc</t>
  </si>
  <si>
    <t>Ngày 17/02/2025, UBND huyện Đông Anh đã có Tờ trình số 47/TTr-UBND đề nghị giao nhiệm vụ cho UBND huyện Đông Anh tổ chức lập Quy hoạch phân khu đô thị tỷ lệ 1/2000</t>
  </si>
  <si>
    <t>UBND huyện</t>
  </si>
  <si>
    <t>Xây dựng khu cây xanh, dịch vụ sinh thái, vui chơi giải trí và nghỉ dưỡng xã Kim Chung, huyện Đông Anh</t>
  </si>
  <si>
    <t>Kim Chung, Kim Nỗ</t>
  </si>
  <si>
    <t>Ngày 17/02/2025, UBND huyện Đông Anh đã có Tờ trình số 48/TTr-UBND đề nghị giao nhiệm vụ cho UBND huyện Đông Anh tổ chức lập Quy hoạch phân khu đô thị tỷ lệ 1/2000</t>
  </si>
  <si>
    <t>Ngày 17/02/2025, UBND huyện Đông Anh đã có Tờ trình số 45/TTr-UBND đề nghị giao nhiệm vụ cho UBND huyện Đông Anh tổ chức lập Quy hoạch phân khu đô thị tỷ lệ 1/2000</t>
  </si>
  <si>
    <t>Ngày 17/02/2025, UBND huyện Đông Anh đã có Tờ trình số 44/TTr-UBND đề nghị giao nhiệm vụ cho UBND huyện Đông Anh tổ chức lập Quy hoạch phân khu đô thị tỷ lệ 1/2000</t>
  </si>
  <si>
    <t>Khu đô thị G9</t>
  </si>
  <si>
    <t>Ngày 17/02/2025, UBND huyện Đông Anh đã có Tờ trình số 42/TTr-UBND đề nghị giao nhiệm vụ cho UBND huyện Đông Anh tổ chức lập Quy hoạch phân khu đô thị tỷ lệ 1/2000</t>
  </si>
  <si>
    <t>Xây dựng khu đô thị G5</t>
  </si>
  <si>
    <t>Ngày 17/02/2025, UBND huyện Đông Anh đã có Tờ trình số 43/TTr-UBND đề nghị giao nhiệm vụ cho UBND huyện Đông Anh tổ chức lập Quy hoạch phân khu đô thị tỷ lệ 1/2000</t>
  </si>
  <si>
    <t>Xây dựng khu đô thị G4</t>
  </si>
  <si>
    <t>Kim Chung, Nam Hồng</t>
  </si>
  <si>
    <t>Ngày 17/02/2025, UBND huyện Đông Anh đã có Tờ trình số 41/TTr-UBND đề nghị giao nhiệm vụ cho UBND huyện Đông Anh tổ chức lập Quy hoạch phân khu đô thị tỷ lệ 1/2000</t>
  </si>
  <si>
    <t>Khu đô thị mới Xuân Canh (G30)</t>
  </si>
  <si>
    <t>Ngày 17/02/2025, UBND huyện Đông Anh đã có Tờ trình số 40/TTr-UBND đề nghị giao nhiệm vụ cho UBND huyện Đông Anh tổ chức lập Quy hoạch phân khu đô thị tỷ lệ 1/2000</t>
  </si>
  <si>
    <t xml:space="preserve">Văn bản số 402/QHKT-KHTH-SQH-ĐTVT ngày 05/02/2025 của Sở Quy hoạch - Kiến trúc
Quyết định số 2272/QĐ-UBND ngày 01/4/2022 của UBND huyện Đông Anh về việc giao nhiệm vụ lập, hoàn thiện hồ sơ đề xuất, tổ chức đấu thầu lựa chọn nhà đầu tư thực hiện một số dự án trên địa bàn Huyện.
Dự án phù hợp với quy hoạch phân khu đô thị N8 tỷ lệ 1/5000 và GNC tỷ lệ 1/5000 đã được UBND Thành phố phê duyệt tại các Quyết định số 2271/QĐ-UBND  ngày 25/5/2012, số 6620/QĐ-UBND  ngày 02/12/2015. 
</t>
  </si>
  <si>
    <t>Ngày 17/02/2025, UBND huyện Đông Anh đã có Tờ trình số 46/TTr-UBND đề nghị giao nhiệm vụ cho UBND huyện Đông Anh tổ chức lập Quy hoạch phân khu đô thị tỷ lệ 1/2000</t>
  </si>
  <si>
    <t>Quyết định số 248/QĐ-UBND ngày 12/01/2024 của UBND Thành phố v/v phê duyệt Quy hoạch phân khu đô thị phường Viên Sơn (khu 1), tỷ lệ 1/2000</t>
  </si>
  <si>
    <t>QĐ số 4842/QĐ-UBND ngày 13/9/2018 của UBND TP  vv phê duyệt Quy hoạch chi tiết, tỷ lệ 1/500 khu đô thị Vibex địa điểm tại phường Đức Thắng, Đông Ngạc, Thụy Phương;
Văn bản số 2609/UBND-TCKH ngày 06/8/2024 của UBND quận Bắc Từ Liêm về việc điều chỉnh, bổ sung đề xuất dự án thu hút đầu tư trên địa bàn quận Bắc Từ Liêm;</t>
  </si>
  <si>
    <t>5. Nam Từ Liêm</t>
  </si>
  <si>
    <t>6. Sóc Sơn</t>
  </si>
  <si>
    <t>7. Sơn Tây</t>
  </si>
  <si>
    <t>Quyết định số 943/QĐ-UBND ngày 15/4/2021 của UBND huyện Thanh Trì về việc phê duyệt nhiệm vụ Quy hoạch chi tiết khu ở C3-1, tỷ lệ 1/500, Đại Áng, Thanh Trì, Hà Nội. Văn bản số 402/QHKT-KHTH-SQH-ĐTVT ngày 05/02/2025 của Sở Quy hoạch - Kiến trúc
Quyết định số 6527/QĐ-UBND ngày 25/11/2022 của UBND Thành phố về việc phê duyệt Quy hoạch chi tiết Khu ở C3-1 tỷ lệ 1/500, Đại Áng, Thanh Trì, Hà Nội</t>
  </si>
  <si>
    <t>Ngày 05/10/2023 Ban cán sự Đảng thành phố đã có tờ trình số 332, 334-TTr/BCSĐ báo cáo xin ý kiến của Ban Thường vụ Thành ủy về chủ trương đối với dự án; Văn bản số 402/QHKT-KHTH-SQH-ĐTVT ngày 05/02/2025 của Sở Quy hoạch - Kiến trúc
Quyết định số 1911/QĐ-UBND ngày 28/02/2013 của UBND Thành phố về việc phê duyệt đồ án Quy hoạch phân khu đô thị N1, tỷ lệ 1/2000</t>
  </si>
  <si>
    <t>Ngày 9/10/2023, Sở Kế hoạch và Đầu tư ban hành văn bản số 5244/KH&amp;ĐT-ĐT lấy ý kiến các Sở ban ngành của thành phố về chủ trương đầu tư dự án; Văn bản số 402/QHKT-KHTH-SQH-ĐTVT ngày 05/02/2025 của Sở Quy hoạch - Kiến trúc
Quyết định số 1911/QĐ-UBND ngày 28/02/2013 của UBND Thành phố về việc phê duyệt đồ án Quy hoạch phân khu đô thị N1, tỷ lệ 1/2000</t>
  </si>
  <si>
    <t>(Kèm theo Báo cáo số             /BC-UBND ngày         /        /2025 của UBND Thành phố)</t>
  </si>
  <si>
    <t>(Kèm theo Báo cáo số 1443/BC-STNMT-QHKHSDĐ ngày 24/02/2025 của Sở Tài nguyên và Môi trường)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</si>
</sst>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7">
    <numFmt numFmtId="41" formatCode="_-* #,##0_-;\-* #,##0_-;_-* &quot;-&quot;_-;_-@_-"/>
    <numFmt numFmtId="43" formatCode="_-* #,##0.00_-;\-* #,##0.00_-;_-* &quot;-&quot;??_-;_-@_-"/>
    <numFmt numFmtId="164" formatCode="&quot;£&quot;#,##0;\-&quot;£&quot;#,##0"/>
    <numFmt numFmtId="165" formatCode="&quot;£&quot;#,##0;[Red]\-&quot;£&quot;#,##0"/>
    <numFmt numFmtId="166" formatCode="&quot;$&quot;#,##0_);\(&quot;$&quot;#,##0\)"/>
    <numFmt numFmtId="167" formatCode="&quot;$&quot;#,##0_);[Red]\(&quot;$&quot;#,##0\)"/>
    <numFmt numFmtId="168" formatCode="_(* #,##0_);_(* \(#,##0\);_(* &quot;-&quot;_);_(@_)"/>
    <numFmt numFmtId="169" formatCode="_(&quot;$&quot;* #,##0.00_);_(&quot;$&quot;* \(#,##0.00\);_(&quot;$&quot;* &quot;-&quot;??_);_(@_)"/>
    <numFmt numFmtId="170" formatCode="_(* #,##0.00_);_(* \(#,##0.00\);_(* &quot;-&quot;??_);_(@_)"/>
    <numFmt numFmtId="171" formatCode="_-* #,##0\ _₫_-;\-* #,##0\ _₫_-;_-* &quot;-&quot;\ _₫_-;_-@_-"/>
    <numFmt numFmtId="172" formatCode="_-* #,##0.00\ _₫_-;\-* #,##0.00\ _₫_-;_-* &quot;-&quot;??\ _₫_-;_-@_-"/>
    <numFmt numFmtId="173" formatCode="0.0000"/>
    <numFmt numFmtId="174" formatCode="_(* #,##0_);_(* \(#,##0\);_(* &quot;-&quot;??_);_(@_)"/>
    <numFmt numFmtId="175" formatCode="0.000"/>
    <numFmt numFmtId="176" formatCode="_-* #,##0.00\ _€_-;\-* #,##0.00\ _€_-;_-* &quot;-&quot;??\ _€_-;_-@_-"/>
    <numFmt numFmtId="177" formatCode="_(* #,##0.00_);_(* \(#,##0.00\);_(* &quot;-&quot;&quot;?&quot;&quot;?&quot;_);_(@_)"/>
    <numFmt numFmtId="178" formatCode="##.##%"/>
    <numFmt numFmtId="179" formatCode="&quot;\&quot;#,##0.00;[Red]&quot;\&quot;&quot;\&quot;&quot;\&quot;&quot;\&quot;&quot;\&quot;&quot;\&quot;\-#,##0.00"/>
    <numFmt numFmtId="180" formatCode="&quot;\&quot;#,##0;[Red]&quot;\&quot;&quot;\&quot;\-#,##0"/>
    <numFmt numFmtId="181" formatCode="0.000000000"/>
    <numFmt numFmtId="182" formatCode="0.000%"/>
    <numFmt numFmtId="183" formatCode="_ * #,##0_ ;_ * \-#,##0_ ;_ * &quot;-&quot;_ ;_ @_ "/>
    <numFmt numFmtId="184" formatCode="_ * #,##0.00_ ;_ * \-#,##0.00_ ;_ * &quot;-&quot;??_ ;_ @_ "/>
    <numFmt numFmtId="185" formatCode="\$#,##0_);\(\$#,##0\)"/>
    <numFmt numFmtId="186" formatCode="##,###.##"/>
    <numFmt numFmtId="187" formatCode="#0.##"/>
    <numFmt numFmtId="188" formatCode="_-* #,##0.00\ _$_-;\-* #,##0.00\ _$_-;_-* &quot;-&quot;??\ _$_-;_-@_-"/>
    <numFmt numFmtId="189" formatCode="#,##0;\(#,##0\)"/>
    <numFmt numFmtId="190" formatCode="##,##0%"/>
    <numFmt numFmtId="191" formatCode="#,###%"/>
    <numFmt numFmtId="192" formatCode="##.##"/>
    <numFmt numFmtId="193" formatCode="###,###"/>
    <numFmt numFmtId="194" formatCode="###.###"/>
    <numFmt numFmtId="195" formatCode="##,###.####"/>
    <numFmt numFmtId="196" formatCode="&quot;$&quot;#,##0\ ;\(&quot;$&quot;#,##0\)"/>
    <numFmt numFmtId="197" formatCode="\t0.00%"/>
    <numFmt numFmtId="198" formatCode="##,##0.##"/>
    <numFmt numFmtId="199" formatCode="_-* #,##0\ _D_M_-;\-* #,##0\ _D_M_-;_-* &quot;-&quot;\ _D_M_-;_-@_-"/>
    <numFmt numFmtId="200" formatCode="_-* #,##0.00\ _D_M_-;\-* #,##0.00\ _D_M_-;_-* &quot;-&quot;??\ _D_M_-;_-@_-"/>
    <numFmt numFmtId="201" formatCode="\t#\ ??/??"/>
    <numFmt numFmtId="202" formatCode="_([$€-2]* #,##0.00_);_([$€-2]* \(#,##0.00\);_([$€-2]* &quot;-&quot;??_)"/>
    <numFmt numFmtId="203" formatCode="#,##0\ &quot;$&quot;_);[Red]\(#,##0\ &quot;$&quot;\)"/>
    <numFmt numFmtId="204" formatCode="&quot;$&quot;###,0&quot;.&quot;00_);[Red]\(&quot;$&quot;###,0&quot;.&quot;00\)"/>
    <numFmt numFmtId="205" formatCode="m/d"/>
    <numFmt numFmtId="206" formatCode="&quot;ß&quot;#,##0;\-&quot;&quot;&quot;ß&quot;&quot;&quot;#,##0"/>
    <numFmt numFmtId="207" formatCode="###\ ###\ ###\ ###\ ###"/>
    <numFmt numFmtId="208" formatCode="#,##0.00\ &quot;F&quot;;[Red]\-#,##0.00\ &quot;F&quot;"/>
    <numFmt numFmtId="209" formatCode="0.00000000000E+00;\?"/>
    <numFmt numFmtId="210" formatCode="_ * #,##0.00_)\ _$_ ;_ * \(#,##0.00\)\ _$_ ;_ * &quot;-&quot;??_)\ _$_ ;_ @_ "/>
    <numFmt numFmtId="211" formatCode="_-* #,##0.00\ _F_-;\-* #,##0.00\ _F_-;_-* &quot;-&quot;??\ _F_-;_-@_-"/>
    <numFmt numFmtId="212" formatCode="_-* #,##0\ &quot;DM&quot;_-;\-* #,##0\ &quot;DM&quot;_-;_-* &quot;-&quot;\ &quot;DM&quot;_-;_-@_-"/>
    <numFmt numFmtId="213" formatCode="_-* #,##0.00\ &quot;DM&quot;_-;\-* #,##0.00\ &quot;DM&quot;_-;_-* &quot;-&quot;??\ &quot;DM&quot;_-;_-@_-"/>
    <numFmt numFmtId="214" formatCode="&quot;￥&quot;#,##0;&quot;￥&quot;\-#,##0"/>
    <numFmt numFmtId="215" formatCode="00.000"/>
    <numFmt numFmtId="216" formatCode="_-&quot;$&quot;* #,##0_-;\-&quot;$&quot;* #,##0_-;_-&quot;$&quot;* &quot;-&quot;_-;_-@_-"/>
    <numFmt numFmtId="217" formatCode="_-&quot;$&quot;* #,##0.00_-;\-&quot;$&quot;* #,##0.00_-;_-&quot;$&quot;* &quot;-&quot;??_-;_-@_-"/>
    <numFmt numFmtId="218" formatCode="0.0000;[Red]0.0000"/>
    <numFmt numFmtId="219" formatCode="#,##0;[Red]#,##0"/>
    <numFmt numFmtId="220" formatCode="#,##0\ &quot;$&quot;_);\(#,##0\ &quot;$&quot;\)"/>
    <numFmt numFmtId="221" formatCode="_ &quot;\&quot;* #,##0.00_ ;_ &quot;\&quot;* &quot;\&quot;&quot;\&quot;&quot;\&quot;&quot;\&quot;&quot;\&quot;&quot;\&quot;&quot;\&quot;&quot;\&quot;&quot;\&quot;\-#,##0.00_ ;_ &quot;\&quot;* &quot;-&quot;??_ ;_ @_ "/>
    <numFmt numFmtId="222" formatCode="_-* #,##0\ &quot;F&quot;_-;\-* #,##0\ &quot;F&quot;_-;_-* &quot;-&quot;\ &quot;F&quot;_-;_-@_-"/>
    <numFmt numFmtId="223" formatCode="#,##0\ &quot;F&quot;;[Red]\-#,##0\ &quot;F&quot;"/>
    <numFmt numFmtId="224" formatCode="#,##0.00\ &quot;F&quot;;\-#,##0.00\ &quot;F&quot;"/>
    <numFmt numFmtId="225" formatCode="0.0"/>
    <numFmt numFmtId="226" formatCode="_(* #,##0.000_);_(* \(#,##0.000\);_(* &quot;-&quot;??_);_(@_)"/>
    <numFmt numFmtId="227" formatCode="_(* #,##0.0_);_(* \(#,##0.0\);_(* &quot;-&quot;??_);_(@_)"/>
    <numFmt numFmtId="228" formatCode="0.00000"/>
  </numFmts>
  <fonts count="183">
    <font>
      <sz val="11"/>
      <color theme="1"/>
      <name val="Calibri"/>
      <family val="2"/>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1"/>
      <color theme="1"/>
      <name val="Calibri"/>
      <family val="2"/>
      <scheme val="minor"/>
    </font>
    <font>
      <sz val="12"/>
      <color indexed="8"/>
      <name val="Times New Roman"/>
      <family val="1"/>
    </font>
    <font>
      <b/>
      <sz val="12"/>
      <name val="Times New Roman"/>
      <family val="1"/>
    </font>
    <font>
      <sz val="12"/>
      <name val="Times New Roman"/>
      <family val="1"/>
      <charset val="163"/>
    </font>
    <font>
      <sz val="10"/>
      <name val="Times New Roman"/>
      <family val="1"/>
    </font>
    <font>
      <sz val="11"/>
      <color indexed="8"/>
      <name val="Calibri"/>
      <family val="2"/>
    </font>
    <font>
      <sz val="12"/>
      <name val="Times New Roman"/>
      <family val="1"/>
    </font>
    <font>
      <sz val="10"/>
      <name val="Arial"/>
      <family val="2"/>
    </font>
    <font>
      <sz val="10"/>
      <name val="Times New Roman"/>
      <family val="1"/>
      <charset val="163"/>
    </font>
    <font>
      <sz val="12"/>
      <name val=".VnTime"/>
      <family val="2"/>
    </font>
    <font>
      <sz val="11"/>
      <color theme="1"/>
      <name val="Calibri"/>
      <family val="2"/>
    </font>
    <font>
      <sz val="12"/>
      <color theme="1"/>
      <name val="Times New Roman"/>
      <family val="1"/>
    </font>
    <font>
      <sz val="11"/>
      <color indexed="8"/>
      <name val="Calibri"/>
      <family val="2"/>
      <charset val="163"/>
    </font>
    <font>
      <sz val="10"/>
      <name val="Arial"/>
      <family val="2"/>
      <charset val="163"/>
    </font>
    <font>
      <sz val="14"/>
      <color theme="1"/>
      <name val="Times New Roman"/>
      <family val="2"/>
    </font>
    <font>
      <sz val="11"/>
      <color theme="1"/>
      <name val="Calibri"/>
      <family val="2"/>
      <charset val="163"/>
      <scheme val="minor"/>
    </font>
    <font>
      <sz val="14"/>
      <name val=".VnTime"/>
      <family val="2"/>
    </font>
    <font>
      <sz val="12"/>
      <color indexed="8"/>
      <name val=".VnTime"/>
      <family val="2"/>
    </font>
    <font>
      <sz val="12"/>
      <name val=".VnArial"/>
      <family val="2"/>
    </font>
    <font>
      <sz val="11"/>
      <color theme="1"/>
      <name val="Arial"/>
      <family val="2"/>
    </font>
    <font>
      <b/>
      <sz val="11"/>
      <color theme="1"/>
      <name val="Times New Roman"/>
      <family val="1"/>
    </font>
    <font>
      <i/>
      <sz val="12"/>
      <name val="Times New Roman"/>
      <family val="1"/>
    </font>
    <font>
      <sz val="10"/>
      <name val=".VnArial Narrow"/>
      <family val="2"/>
    </font>
    <font>
      <sz val="10"/>
      <name val=".VnTime"/>
      <family val="2"/>
    </font>
    <font>
      <sz val="12"/>
      <name val="Arial"/>
      <family val="2"/>
    </font>
    <font>
      <sz val="13"/>
      <name val="Times New Roman"/>
      <family val="1"/>
    </font>
    <font>
      <sz val="11"/>
      <color indexed="8"/>
      <name val="Arial"/>
      <family val="2"/>
      <charset val="163"/>
    </font>
    <font>
      <sz val="14"/>
      <color indexed="8"/>
      <name val="Times New Roman"/>
      <family val="2"/>
    </font>
    <font>
      <sz val="10"/>
      <name val="Helv"/>
      <family val="2"/>
    </font>
    <font>
      <b/>
      <sz val="10"/>
      <name val="SVNtimes new roman"/>
    </font>
    <font>
      <sz val="12"/>
      <name val="????"/>
      <family val="1"/>
      <charset val="136"/>
    </font>
    <font>
      <b/>
      <u/>
      <sz val="14"/>
      <color indexed="8"/>
      <name val=".VnBook-AntiquaH"/>
      <family val="2"/>
    </font>
    <font>
      <sz val="12"/>
      <name val="¹ÙÅÁÃ¼"/>
      <charset val="129"/>
    </font>
    <font>
      <i/>
      <sz val="12"/>
      <color indexed="8"/>
      <name val=".VnBook-AntiquaH"/>
      <family val="2"/>
    </font>
    <font>
      <sz val="12"/>
      <color indexed="8"/>
      <name val="Arial"/>
      <family val="2"/>
    </font>
    <font>
      <sz val="12"/>
      <color indexed="8"/>
      <name val="Times New Roman"/>
      <family val="2"/>
    </font>
    <font>
      <b/>
      <sz val="12"/>
      <color indexed="8"/>
      <name val=".VnBook-Antiqua"/>
      <family val="2"/>
    </font>
    <font>
      <i/>
      <sz val="12"/>
      <color indexed="8"/>
      <name val=".VnBook-Antiqua"/>
      <family val="2"/>
    </font>
    <font>
      <sz val="12"/>
      <color indexed="9"/>
      <name val="Arial"/>
      <family val="2"/>
    </font>
    <font>
      <sz val="12"/>
      <color indexed="9"/>
      <name val="Times New Roman"/>
      <family val="2"/>
    </font>
    <font>
      <sz val="11"/>
      <color indexed="9"/>
      <name val="Calibri"/>
      <family val="2"/>
    </font>
    <font>
      <sz val="11"/>
      <name val="VNtimes new roman"/>
      <family val="2"/>
    </font>
    <font>
      <sz val="12"/>
      <color indexed="20"/>
      <name val="Arial"/>
      <family val="2"/>
    </font>
    <font>
      <sz val="12"/>
      <color indexed="20"/>
      <name val="Times New Roman"/>
      <family val="2"/>
    </font>
    <font>
      <sz val="12"/>
      <name val="¹UAAA¼"/>
    </font>
    <font>
      <sz val="11"/>
      <name val="µ¸¿ò"/>
      <charset val="129"/>
    </font>
    <font>
      <sz val="12"/>
      <name val="µ¸¿òÃ¼"/>
      <family val="3"/>
      <charset val="129"/>
    </font>
    <font>
      <b/>
      <sz val="12"/>
      <color indexed="52"/>
      <name val="Arial"/>
      <family val="2"/>
    </font>
    <font>
      <b/>
      <sz val="12"/>
      <color indexed="52"/>
      <name val="Times New Roman"/>
      <family val="2"/>
    </font>
    <font>
      <b/>
      <sz val="10"/>
      <name val="Helv"/>
    </font>
    <font>
      <b/>
      <sz val="8"/>
      <color indexed="12"/>
      <name val="Arial"/>
      <family val="2"/>
    </font>
    <font>
      <sz val="8"/>
      <color indexed="8"/>
      <name val="Arial"/>
      <family val="2"/>
    </font>
    <font>
      <sz val="8"/>
      <name val="SVNtimes new roman"/>
    </font>
    <font>
      <b/>
      <sz val="12"/>
      <color indexed="9"/>
      <name val="Arial"/>
      <family val="2"/>
    </font>
    <font>
      <b/>
      <sz val="12"/>
      <color indexed="9"/>
      <name val="Times New Roman"/>
      <family val="2"/>
    </font>
    <font>
      <sz val="11"/>
      <name val="VNbook-Antiqua"/>
    </font>
    <font>
      <sz val="10"/>
      <name val="VNI-Aptima"/>
    </font>
    <font>
      <b/>
      <sz val="10"/>
      <name val="Arial"/>
      <family val="2"/>
    </font>
    <font>
      <sz val="11"/>
      <color indexed="8"/>
      <name val="Arial"/>
      <family val="2"/>
    </font>
    <font>
      <sz val="11"/>
      <name val="VNcentury Gothic"/>
    </font>
    <font>
      <b/>
      <sz val="15"/>
      <name val="VNcentury Gothic"/>
    </font>
    <font>
      <sz val="12"/>
      <name val="SVNtimes new roman"/>
    </font>
    <font>
      <sz val="10"/>
      <name val="SVNtimes new roman"/>
    </font>
    <font>
      <b/>
      <sz val="11"/>
      <color indexed="63"/>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i/>
      <sz val="12"/>
      <color indexed="23"/>
      <name val="Arial"/>
      <family val="2"/>
    </font>
    <font>
      <i/>
      <sz val="12"/>
      <color indexed="23"/>
      <name val="Times New Roman"/>
      <family val="2"/>
    </font>
    <font>
      <sz val="12"/>
      <color indexed="17"/>
      <name val="Arial"/>
      <family val="2"/>
    </font>
    <font>
      <sz val="12"/>
      <color indexed="17"/>
      <name val="Times New Roman"/>
      <family val="2"/>
    </font>
    <font>
      <sz val="8"/>
      <name val="Arial"/>
      <family val="2"/>
    </font>
    <font>
      <b/>
      <sz val="12"/>
      <name val="Helv"/>
    </font>
    <font>
      <b/>
      <sz val="12"/>
      <name val="Arial"/>
      <family val="2"/>
    </font>
    <font>
      <b/>
      <sz val="18"/>
      <name val="Arial"/>
      <family val="2"/>
    </font>
    <font>
      <b/>
      <sz val="15"/>
      <color indexed="56"/>
      <name val="Times New Roman"/>
      <family val="2"/>
    </font>
    <font>
      <b/>
      <sz val="13"/>
      <color indexed="56"/>
      <name val="Times New Roman"/>
      <family val="2"/>
    </font>
    <font>
      <b/>
      <sz val="11"/>
      <color indexed="56"/>
      <name val="Arial"/>
      <family val="2"/>
    </font>
    <font>
      <b/>
      <sz val="11"/>
      <color indexed="56"/>
      <name val="Times New Roman"/>
      <family val="2"/>
    </font>
    <font>
      <u/>
      <sz val="11"/>
      <color theme="10"/>
      <name val="Calibri"/>
      <family val="2"/>
    </font>
    <font>
      <sz val="12"/>
      <color indexed="62"/>
      <name val="Arial"/>
      <family val="2"/>
    </font>
    <font>
      <sz val="12"/>
      <color indexed="62"/>
      <name val="Times New Roman"/>
      <family val="2"/>
    </font>
    <font>
      <b/>
      <sz val="11"/>
      <color indexed="9"/>
      <name val="Calibri"/>
      <family val="2"/>
    </font>
    <font>
      <sz val="10"/>
      <name val="MS Sans Serif"/>
      <family val="2"/>
    </font>
    <font>
      <sz val="12"/>
      <color indexed="52"/>
      <name val="Arial"/>
      <family val="2"/>
    </font>
    <font>
      <sz val="12"/>
      <color indexed="52"/>
      <name val="Times New Roman"/>
      <family val="2"/>
    </font>
    <font>
      <b/>
      <sz val="11"/>
      <name val="Helv"/>
    </font>
    <font>
      <sz val="12"/>
      <color indexed="60"/>
      <name val="Arial"/>
      <family val="2"/>
    </font>
    <font>
      <sz val="12"/>
      <color indexed="60"/>
      <name val="Times New Roman"/>
      <family val="2"/>
    </font>
    <font>
      <sz val="7"/>
      <name val="Small Fonts"/>
      <family val="2"/>
    </font>
    <font>
      <sz val="11"/>
      <color indexed="8"/>
      <name val="Calibri"/>
      <family val="2"/>
      <charset val="1"/>
    </font>
    <font>
      <sz val="11"/>
      <color indexed="52"/>
      <name val="Calibri"/>
      <family val="2"/>
    </font>
    <font>
      <sz val="13"/>
      <name val=".VnTime"/>
      <family val="2"/>
    </font>
    <font>
      <b/>
      <sz val="12"/>
      <color indexed="63"/>
      <name val="Arial"/>
      <family val="2"/>
    </font>
    <font>
      <b/>
      <sz val="12"/>
      <color indexed="63"/>
      <name val="Times New Roman"/>
      <family val="2"/>
    </font>
    <font>
      <u/>
      <sz val="12"/>
      <color indexed="12"/>
      <name val=".VnTime"/>
      <family val="2"/>
    </font>
    <font>
      <u/>
      <sz val="10"/>
      <color indexed="12"/>
      <name val="MS Sans Serif"/>
      <family val="2"/>
    </font>
    <font>
      <sz val="11"/>
      <color indexed="32"/>
      <name val="VNI-Times"/>
    </font>
    <font>
      <sz val="10"/>
      <name val=".VnArial"/>
      <family val="2"/>
    </font>
    <font>
      <b/>
      <sz val="18"/>
      <color indexed="56"/>
      <name val="Cambria"/>
      <family val="1"/>
    </font>
    <font>
      <b/>
      <sz val="11"/>
      <color indexed="52"/>
      <name val="Calibri"/>
      <family val="2"/>
    </font>
    <font>
      <b/>
      <sz val="18"/>
      <color indexed="56"/>
      <name val="Cambria"/>
      <family val="2"/>
    </font>
    <font>
      <b/>
      <sz val="11"/>
      <color indexed="8"/>
      <name val="Calibri"/>
      <family val="2"/>
    </font>
    <font>
      <sz val="11"/>
      <color indexed="17"/>
      <name val="Calibri"/>
      <family val="2"/>
    </font>
    <font>
      <b/>
      <sz val="12"/>
      <color indexed="8"/>
      <name val="Times New Roman"/>
      <family val="2"/>
    </font>
    <font>
      <sz val="11"/>
      <color indexed="60"/>
      <name val="Calibri"/>
      <family val="2"/>
    </font>
    <font>
      <sz val="11"/>
      <color indexed="10"/>
      <name val="Calibri"/>
      <family val="2"/>
    </font>
    <font>
      <i/>
      <sz val="11"/>
      <color indexed="23"/>
      <name val="Calibri"/>
      <family val="2"/>
    </font>
    <font>
      <b/>
      <sz val="12"/>
      <name val=".VnTime"/>
      <family val="2"/>
    </font>
    <font>
      <b/>
      <sz val="10"/>
      <name val="VN Helvetica"/>
    </font>
    <font>
      <sz val="9"/>
      <name val=".VnTime"/>
      <family val="2"/>
    </font>
    <font>
      <sz val="12"/>
      <color indexed="10"/>
      <name val="Arial"/>
      <family val="2"/>
    </font>
    <font>
      <sz val="12"/>
      <color indexed="10"/>
      <name val="Times New Roman"/>
      <family val="2"/>
    </font>
    <font>
      <sz val="11"/>
      <color indexed="20"/>
      <name val="Calibri"/>
      <family val="2"/>
    </font>
    <font>
      <sz val="14"/>
      <name val=".VnArial"/>
      <family val="2"/>
    </font>
    <font>
      <sz val="12"/>
      <name val="뼻뮝"/>
    </font>
    <font>
      <sz val="12"/>
      <name val="바탕체"/>
      <family val="1"/>
      <charset val="129"/>
    </font>
    <font>
      <sz val="10"/>
      <name val="굴림체"/>
    </font>
    <font>
      <sz val="12"/>
      <name val="돋움체"/>
      <family val="3"/>
      <charset val="129"/>
    </font>
    <font>
      <sz val="11"/>
      <name val="돋움"/>
      <charset val="129"/>
    </font>
    <font>
      <sz val="11"/>
      <name val="VNbook-Antiqua"/>
      <family val="2"/>
    </font>
    <font>
      <sz val="12"/>
      <name val="VNI-Times"/>
    </font>
    <font>
      <b/>
      <sz val="12"/>
      <name val=".VnBook-AntiquaH"/>
      <family val="2"/>
    </font>
    <font>
      <b/>
      <sz val="18"/>
      <name val="Arial"/>
      <family val="2"/>
      <charset val="163"/>
    </font>
    <font>
      <b/>
      <sz val="12"/>
      <name val="Arial"/>
      <family val="2"/>
      <charset val="163"/>
    </font>
    <font>
      <b/>
      <sz val="12"/>
      <name val="VN-NTime"/>
    </font>
    <font>
      <sz val="11"/>
      <name val=".VnTime"/>
      <family val="2"/>
    </font>
    <font>
      <sz val="12"/>
      <name val="VNTime"/>
    </font>
    <font>
      <b/>
      <sz val="10"/>
      <name val=".VnTime"/>
      <family val="2"/>
    </font>
    <font>
      <sz val="10"/>
      <name val="명조"/>
      <family val="3"/>
      <charset val="129"/>
    </font>
    <font>
      <sz val="11"/>
      <name val="ＭＳ Ｐゴシック"/>
      <charset val="128"/>
    </font>
    <font>
      <sz val="11"/>
      <color theme="1"/>
      <name val="Arial"/>
      <family val="2"/>
      <charset val="163"/>
    </font>
    <font>
      <sz val="11"/>
      <color indexed="8"/>
      <name val="Arial"/>
      <family val="2"/>
      <charset val="1"/>
    </font>
    <font>
      <sz val="11"/>
      <color theme="1"/>
      <name val="Times New Roman"/>
      <family val="1"/>
    </font>
    <font>
      <b/>
      <sz val="14"/>
      <name val="Times New Roman"/>
      <family val="1"/>
    </font>
    <font>
      <sz val="11"/>
      <name val="Times New Roman"/>
      <family val="1"/>
    </font>
    <font>
      <sz val="10"/>
      <color indexed="8"/>
      <name val="Calibri"/>
      <family val="2"/>
    </font>
    <font>
      <b/>
      <sz val="11"/>
      <name val="Times New Roman"/>
      <family val="1"/>
    </font>
    <font>
      <sz val="14"/>
      <name val="Times New Roman"/>
      <family val="1"/>
    </font>
    <font>
      <i/>
      <sz val="14"/>
      <name val="Times New Roman"/>
      <family val="1"/>
    </font>
    <font>
      <sz val="12"/>
      <name val=".VnArial"/>
      <family val="2"/>
    </font>
    <font>
      <sz val="12"/>
      <color indexed="8"/>
      <name val="¹ÙÅÁÃ¼"/>
      <family val="1"/>
      <charset val="129"/>
    </font>
    <font>
      <sz val="11"/>
      <color rgb="FF000000"/>
      <name val="Calibri"/>
      <family val="2"/>
      <charset val="163"/>
    </font>
    <font>
      <sz val="14"/>
      <color theme="1"/>
      <name val="Times New Roman"/>
      <family val="2"/>
      <charset val="163"/>
    </font>
    <font>
      <sz val="12"/>
      <name val="Arial"/>
      <family val="2"/>
    </font>
    <font>
      <b/>
      <sz val="10"/>
      <name val="SVNtimes new roman"/>
      <family val="2"/>
    </font>
    <font>
      <sz val="8"/>
      <name val="SVNtimes new roman"/>
      <family val="2"/>
    </font>
    <font>
      <sz val="12"/>
      <name val="SVNtimes new roman"/>
      <family val="2"/>
    </font>
    <font>
      <sz val="14"/>
      <name val=".VnTimeH"/>
      <family val="2"/>
    </font>
    <font>
      <sz val="12"/>
      <color rgb="FFFF0000"/>
      <name val="Times New Roman"/>
      <family val="1"/>
    </font>
    <font>
      <b/>
      <sz val="12"/>
      <color theme="1"/>
      <name val="Times New Roman"/>
      <family val="1"/>
    </font>
    <font>
      <b/>
      <sz val="13"/>
      <color theme="1"/>
      <name val="Times New Roman"/>
      <family val="1"/>
    </font>
    <font>
      <b/>
      <i/>
      <sz val="12"/>
      <name val="Times New Roman"/>
      <family val="1"/>
    </font>
    <font>
      <i/>
      <sz val="12"/>
      <color theme="1"/>
      <name val="Times New Roman"/>
      <family val="1"/>
    </font>
    <font>
      <b/>
      <sz val="12"/>
      <color indexed="8"/>
      <name val="Times New Roman"/>
      <family val="1"/>
    </font>
    <font>
      <sz val="12"/>
      <color rgb="FFC00000"/>
      <name val="Times New Roman"/>
      <family val="1"/>
    </font>
    <font>
      <i/>
      <sz val="12"/>
      <color rgb="FF000000"/>
      <name val="Times New Roman"/>
      <family val="1"/>
    </font>
    <font>
      <sz val="13"/>
      <color theme="1"/>
      <name val="Times New Roman"/>
      <family val="1"/>
    </font>
    <font>
      <sz val="11"/>
      <color rgb="FFC00000"/>
      <name val="Times New Roman"/>
      <family val="1"/>
    </font>
    <font>
      <sz val="11"/>
      <color rgb="FFFF0000"/>
      <name val="Times New Roman"/>
      <family val="1"/>
    </font>
    <font>
      <b/>
      <i/>
      <sz val="12"/>
      <color theme="1"/>
      <name val="Times New Roman"/>
      <family val="1"/>
    </font>
    <font>
      <sz val="12"/>
      <color theme="1"/>
      <name val="Calibri"/>
      <family val="2"/>
      <scheme val="minor"/>
    </font>
    <font>
      <b/>
      <sz val="12"/>
      <color theme="1"/>
      <name val="Calibri"/>
      <family val="2"/>
      <scheme val="minor"/>
    </font>
    <font>
      <i/>
      <sz val="11"/>
      <name val="Times New Roman"/>
      <family val="1"/>
    </font>
    <font>
      <b/>
      <i/>
      <sz val="11"/>
      <name val="Times New Roman"/>
      <family val="1"/>
    </font>
    <font>
      <b/>
      <i/>
      <sz val="11"/>
      <color theme="1"/>
      <name val="Times New Roman"/>
      <family val="1"/>
    </font>
    <font>
      <i/>
      <sz val="11"/>
      <color theme="1"/>
      <name val="Times New Roman"/>
      <family val="1"/>
    </font>
    <font>
      <sz val="11"/>
      <name val="Calibri"/>
      <family val="2"/>
      <scheme val="minor"/>
    </font>
    <font>
      <sz val="12"/>
      <name val="Calibri"/>
      <family val="2"/>
      <scheme val="minor"/>
    </font>
  </fonts>
  <fills count="51">
    <fill>
      <patternFill patternType="none"/>
    </fill>
    <fill>
      <patternFill patternType="gray125"/>
    </fill>
    <fill>
      <patternFill patternType="solid">
        <fgColor rgb="FFFFFF00"/>
        <bgColor indexed="64"/>
      </patternFill>
    </fill>
    <fill>
      <patternFill patternType="solid">
        <fgColor indexed="51"/>
        <bgColor indexed="64"/>
      </patternFill>
    </fill>
    <fill>
      <patternFill patternType="solid">
        <fgColor indexed="11"/>
        <bgColor indexed="64"/>
      </patternFill>
    </fill>
    <fill>
      <patternFill patternType="solid">
        <fgColor indexed="22"/>
        <bgColor indexed="64"/>
      </patternFill>
    </fill>
    <fill>
      <patternFill patternType="solid">
        <fgColor indexed="31"/>
        <bgColor indexed="64"/>
      </patternFill>
    </fill>
    <fill>
      <patternFill patternType="solid">
        <fgColor indexed="31"/>
      </patternFill>
    </fill>
    <fill>
      <patternFill patternType="solid">
        <fgColor indexed="45"/>
        <bgColor indexed="64"/>
      </patternFill>
    </fill>
    <fill>
      <patternFill patternType="solid">
        <fgColor indexed="45"/>
      </patternFill>
    </fill>
    <fill>
      <patternFill patternType="solid">
        <fgColor indexed="42"/>
        <bgColor indexed="64"/>
      </patternFill>
    </fill>
    <fill>
      <patternFill patternType="solid">
        <fgColor indexed="42"/>
      </patternFill>
    </fill>
    <fill>
      <patternFill patternType="solid">
        <fgColor indexed="46"/>
        <bgColor indexed="64"/>
      </patternFill>
    </fill>
    <fill>
      <patternFill patternType="solid">
        <fgColor indexed="46"/>
      </patternFill>
    </fill>
    <fill>
      <patternFill patternType="solid">
        <fgColor indexed="27"/>
        <bgColor indexed="64"/>
      </patternFill>
    </fill>
    <fill>
      <patternFill patternType="solid">
        <fgColor indexed="27"/>
      </patternFill>
    </fill>
    <fill>
      <patternFill patternType="solid">
        <fgColor indexed="47"/>
        <bgColor indexed="64"/>
      </patternFill>
    </fill>
    <fill>
      <patternFill patternType="solid">
        <fgColor indexed="47"/>
      </patternFill>
    </fill>
    <fill>
      <patternFill patternType="solid">
        <fgColor indexed="44"/>
        <bgColor indexed="64"/>
      </patternFill>
    </fill>
    <fill>
      <patternFill patternType="solid">
        <fgColor indexed="44"/>
      </patternFill>
    </fill>
    <fill>
      <patternFill patternType="solid">
        <fgColor indexed="29"/>
        <bgColor indexed="64"/>
      </patternFill>
    </fill>
    <fill>
      <patternFill patternType="solid">
        <fgColor indexed="29"/>
      </patternFill>
    </fill>
    <fill>
      <patternFill patternType="solid">
        <fgColor indexed="11"/>
      </patternFill>
    </fill>
    <fill>
      <patternFill patternType="solid">
        <fgColor indexed="51"/>
      </patternFill>
    </fill>
    <fill>
      <patternFill patternType="solid">
        <fgColor indexed="30"/>
        <bgColor indexed="64"/>
      </patternFill>
    </fill>
    <fill>
      <patternFill patternType="solid">
        <fgColor indexed="30"/>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49"/>
      </patternFill>
    </fill>
    <fill>
      <patternFill patternType="solid">
        <fgColor indexed="52"/>
        <bgColor indexed="64"/>
      </patternFill>
    </fill>
    <fill>
      <patternFill patternType="solid">
        <fgColor indexed="52"/>
      </patternFill>
    </fill>
    <fill>
      <patternFill patternType="solid">
        <fgColor indexed="62"/>
        <bgColor indexed="64"/>
      </patternFill>
    </fill>
    <fill>
      <patternFill patternType="solid">
        <fgColor indexed="62"/>
      </patternFill>
    </fill>
    <fill>
      <patternFill patternType="solid">
        <fgColor indexed="10"/>
        <bgColor indexed="64"/>
      </patternFill>
    </fill>
    <fill>
      <patternFill patternType="solid">
        <fgColor indexed="10"/>
      </patternFill>
    </fill>
    <fill>
      <patternFill patternType="solid">
        <fgColor indexed="57"/>
        <bgColor indexed="64"/>
      </patternFill>
    </fill>
    <fill>
      <patternFill patternType="solid">
        <fgColor indexed="57"/>
      </patternFill>
    </fill>
    <fill>
      <patternFill patternType="solid">
        <fgColor indexed="53"/>
        <bgColor indexed="64"/>
      </patternFill>
    </fill>
    <fill>
      <patternFill patternType="solid">
        <fgColor indexed="53"/>
      </patternFill>
    </fill>
    <fill>
      <patternFill patternType="solid">
        <fgColor indexed="22"/>
      </patternFill>
    </fill>
    <fill>
      <patternFill patternType="solid">
        <fgColor indexed="55"/>
        <bgColor indexed="64"/>
      </patternFill>
    </fill>
    <fill>
      <patternFill patternType="solid">
        <fgColor indexed="55"/>
      </patternFill>
    </fill>
    <fill>
      <patternFill patternType="solid">
        <fgColor indexed="26"/>
        <bgColor indexed="64"/>
      </patternFill>
    </fill>
    <fill>
      <patternFill patternType="solid">
        <fgColor indexed="43"/>
        <bgColor indexed="64"/>
      </patternFill>
    </fill>
    <fill>
      <patternFill patternType="solid">
        <fgColor indexed="43"/>
      </patternFill>
    </fill>
    <fill>
      <patternFill patternType="solid">
        <fgColor indexed="26"/>
      </patternFill>
    </fill>
    <fill>
      <patternFill patternType="gray125">
        <fgColor indexed="35"/>
      </patternFill>
    </fill>
    <fill>
      <patternFill patternType="solid">
        <fgColor rgb="FFFF0000"/>
        <bgColor indexed="64"/>
      </patternFill>
    </fill>
    <fill>
      <patternFill patternType="solid">
        <fgColor theme="8" tint="0.79998168889431442"/>
        <bgColor indexed="64"/>
      </patternFill>
    </fill>
    <fill>
      <patternFill patternType="solid">
        <fgColor rgb="FF92D05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otted">
        <color indexed="64"/>
      </top>
      <bottom style="dotted">
        <color indexed="64"/>
      </bottom>
      <diagonal/>
    </border>
    <border>
      <left style="thin">
        <color indexed="23"/>
      </left>
      <right style="thin">
        <color indexed="23"/>
      </right>
      <top style="thin">
        <color indexed="23"/>
      </top>
      <bottom style="thin">
        <color indexed="23"/>
      </bottom>
      <diagonal/>
    </border>
    <border>
      <left/>
      <right/>
      <top/>
      <bottom style="hair">
        <color indexed="64"/>
      </bottom>
      <diagonal/>
    </border>
    <border>
      <left style="double">
        <color indexed="63"/>
      </left>
      <right style="double">
        <color indexed="63"/>
      </right>
      <top style="double">
        <color indexed="63"/>
      </top>
      <bottom style="double">
        <color indexed="63"/>
      </bottom>
      <diagonal/>
    </border>
    <border>
      <left style="double">
        <color indexed="64"/>
      </left>
      <right style="double">
        <color indexed="64"/>
      </right>
      <top style="thin">
        <color indexed="64"/>
      </top>
      <bottom style="double">
        <color indexed="64"/>
      </bottom>
      <diagonal/>
    </border>
    <border>
      <left/>
      <right style="double">
        <color indexed="64"/>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bottom style="double">
        <color indexed="52"/>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style="thin">
        <color indexed="62"/>
      </top>
      <bottom style="double">
        <color indexed="62"/>
      </bottom>
      <diagonal/>
    </border>
    <border>
      <left/>
      <right/>
      <top style="double">
        <color indexed="64"/>
      </top>
      <bottom/>
      <diagonal/>
    </border>
    <border>
      <left/>
      <right style="medium">
        <color indexed="0"/>
      </right>
      <top/>
      <bottom/>
      <diagonal/>
    </border>
    <border>
      <left/>
      <right/>
      <top style="thin">
        <color indexed="64"/>
      </top>
      <bottom/>
      <diagonal/>
    </border>
  </borders>
  <cellStyleXfs count="8331">
    <xf numFmtId="0" fontId="0" fillId="0" borderId="0"/>
    <xf numFmtId="170" fontId="18" fillId="0" borderId="0" applyFont="0" applyFill="0" applyBorder="0" applyAlignment="0" applyProtection="0"/>
    <xf numFmtId="0" fontId="13" fillId="0" borderId="0"/>
    <xf numFmtId="0" fontId="20" fillId="0" borderId="0"/>
    <xf numFmtId="0" fontId="21" fillId="0" borderId="0"/>
    <xf numFmtId="0" fontId="22" fillId="0" borderId="0"/>
    <xf numFmtId="0" fontId="19" fillId="0" borderId="0">
      <alignment vertical="center"/>
    </xf>
    <xf numFmtId="0" fontId="20" fillId="0" borderId="0"/>
    <xf numFmtId="170" fontId="18" fillId="0" borderId="0" applyFont="0" applyFill="0" applyBorder="0" applyAlignment="0" applyProtection="0"/>
    <xf numFmtId="0" fontId="23" fillId="0" borderId="0"/>
    <xf numFmtId="0" fontId="16" fillId="0" borderId="0"/>
    <xf numFmtId="170" fontId="18" fillId="0" borderId="0" applyFont="0" applyFill="0" applyBorder="0" applyAlignment="0" applyProtection="0"/>
    <xf numFmtId="170" fontId="19" fillId="0" borderId="0" applyFont="0" applyFill="0" applyBorder="0" applyAlignment="0" applyProtection="0"/>
    <xf numFmtId="172" fontId="25" fillId="0" borderId="0" applyFont="0" applyFill="0" applyBorder="0" applyAlignment="0" applyProtection="0"/>
    <xf numFmtId="172" fontId="25" fillId="0" borderId="0" applyFont="0" applyFill="0" applyBorder="0" applyAlignment="0" applyProtection="0"/>
    <xf numFmtId="170" fontId="18" fillId="0" borderId="0" applyFont="0" applyFill="0" applyBorder="0" applyAlignment="0" applyProtection="0"/>
    <xf numFmtId="0" fontId="17" fillId="0" borderId="0"/>
    <xf numFmtId="0" fontId="18" fillId="0" borderId="0"/>
    <xf numFmtId="0" fontId="26" fillId="0" borderId="0"/>
    <xf numFmtId="0" fontId="17" fillId="0" borderId="0"/>
    <xf numFmtId="0" fontId="18" fillId="0" borderId="0"/>
    <xf numFmtId="0" fontId="25" fillId="0" borderId="0"/>
    <xf numFmtId="0" fontId="26" fillId="0" borderId="0"/>
    <xf numFmtId="0" fontId="20" fillId="0" borderId="0"/>
    <xf numFmtId="0" fontId="27" fillId="0" borderId="0"/>
    <xf numFmtId="0" fontId="22" fillId="0" borderId="0">
      <alignment vertical="top"/>
    </xf>
    <xf numFmtId="0" fontId="13" fillId="0" borderId="0"/>
    <xf numFmtId="0" fontId="28" fillId="0" borderId="0"/>
    <xf numFmtId="0" fontId="20" fillId="0" borderId="0"/>
    <xf numFmtId="0" fontId="19" fillId="0" borderId="0"/>
    <xf numFmtId="0" fontId="30" fillId="0" borderId="0"/>
    <xf numFmtId="0" fontId="13" fillId="0" borderId="0"/>
    <xf numFmtId="170"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3" fillId="0" borderId="0"/>
    <xf numFmtId="0" fontId="17" fillId="0" borderId="0"/>
    <xf numFmtId="0" fontId="17" fillId="0" borderId="0"/>
    <xf numFmtId="0" fontId="17" fillId="0" borderId="0"/>
    <xf numFmtId="0" fontId="17" fillId="0" borderId="0"/>
    <xf numFmtId="0" fontId="17" fillId="0" borderId="0"/>
    <xf numFmtId="0" fontId="26" fillId="0" borderId="0"/>
    <xf numFmtId="0" fontId="17" fillId="0" borderId="0"/>
    <xf numFmtId="0" fontId="13" fillId="0" borderId="0"/>
    <xf numFmtId="0" fontId="17" fillId="0" borderId="0"/>
    <xf numFmtId="0" fontId="17" fillId="0" borderId="0"/>
    <xf numFmtId="0" fontId="13" fillId="0" borderId="0"/>
    <xf numFmtId="0" fontId="13" fillId="0" borderId="0"/>
    <xf numFmtId="0" fontId="13" fillId="0" borderId="0"/>
    <xf numFmtId="0" fontId="17" fillId="0" borderId="0"/>
    <xf numFmtId="0" fontId="13" fillId="0" borderId="0"/>
    <xf numFmtId="0" fontId="17" fillId="0" borderId="0"/>
    <xf numFmtId="0" fontId="17" fillId="0" borderId="0"/>
    <xf numFmtId="0" fontId="32" fillId="0" borderId="0"/>
    <xf numFmtId="0" fontId="17" fillId="0" borderId="0"/>
    <xf numFmtId="0" fontId="17" fillId="0" borderId="0"/>
    <xf numFmtId="0" fontId="17" fillId="0" borderId="0"/>
    <xf numFmtId="0" fontId="17" fillId="0" borderId="0"/>
    <xf numFmtId="0" fontId="17" fillId="0" borderId="0"/>
    <xf numFmtId="0" fontId="17" fillId="0" borderId="0"/>
    <xf numFmtId="0" fontId="31" fillId="0" borderId="0"/>
    <xf numFmtId="0" fontId="31" fillId="0" borderId="0"/>
    <xf numFmtId="0" fontId="31" fillId="0" borderId="0"/>
    <xf numFmtId="0" fontId="31" fillId="0" borderId="0"/>
    <xf numFmtId="0" fontId="28" fillId="0" borderId="0"/>
    <xf numFmtId="0" fontId="31" fillId="0" borderId="0"/>
    <xf numFmtId="0" fontId="17" fillId="0" borderId="0"/>
    <xf numFmtId="0" fontId="17" fillId="0" borderId="0"/>
    <xf numFmtId="0" fontId="17" fillId="0" borderId="0"/>
    <xf numFmtId="0" fontId="17" fillId="0" borderId="0"/>
    <xf numFmtId="0" fontId="17" fillId="0" borderId="0"/>
    <xf numFmtId="0" fontId="17" fillId="0" borderId="0"/>
    <xf numFmtId="0" fontId="28" fillId="0" borderId="0"/>
    <xf numFmtId="0" fontId="17" fillId="0" borderId="0"/>
    <xf numFmtId="0" fontId="17" fillId="0" borderId="0"/>
    <xf numFmtId="0" fontId="17" fillId="0" borderId="0"/>
    <xf numFmtId="0" fontId="13"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70" fontId="20" fillId="0" borderId="0" applyFont="0" applyFill="0" applyBorder="0" applyAlignment="0" applyProtection="0"/>
    <xf numFmtId="170" fontId="18" fillId="0" borderId="0" applyFont="0" applyFill="0" applyBorder="0" applyAlignment="0" applyProtection="0"/>
    <xf numFmtId="0" fontId="17" fillId="0" borderId="0"/>
    <xf numFmtId="0" fontId="20" fillId="0" borderId="0"/>
    <xf numFmtId="0" fontId="18" fillId="0" borderId="0"/>
    <xf numFmtId="0" fontId="32" fillId="0" borderId="0"/>
    <xf numFmtId="0" fontId="18" fillId="0" borderId="0"/>
    <xf numFmtId="170" fontId="18" fillId="0" borderId="0" applyFont="0" applyFill="0" applyBorder="0" applyAlignment="0" applyProtection="0"/>
    <xf numFmtId="0" fontId="20" fillId="0" borderId="0"/>
    <xf numFmtId="0" fontId="20" fillId="0" borderId="0"/>
    <xf numFmtId="0" fontId="20" fillId="0" borderId="0"/>
    <xf numFmtId="170" fontId="20" fillId="0" borderId="0" applyFont="0" applyFill="0" applyBorder="0" applyAlignment="0" applyProtection="0"/>
    <xf numFmtId="0" fontId="32" fillId="0" borderId="0"/>
    <xf numFmtId="0" fontId="32" fillId="0" borderId="0"/>
    <xf numFmtId="0" fontId="13" fillId="0" borderId="0"/>
    <xf numFmtId="177" fontId="18" fillId="0" borderId="0" applyFont="0" applyFill="0" applyBorder="0" applyAlignment="0" applyProtection="0"/>
    <xf numFmtId="0" fontId="22" fillId="0" borderId="0">
      <alignment vertical="top"/>
    </xf>
    <xf numFmtId="43" fontId="22" fillId="0" borderId="0" applyFont="0" applyFill="0" applyBorder="0" applyAlignment="0" applyProtection="0"/>
    <xf numFmtId="0" fontId="22" fillId="0" borderId="0">
      <alignment vertical="top"/>
    </xf>
    <xf numFmtId="0" fontId="20" fillId="0" borderId="0"/>
    <xf numFmtId="0" fontId="36" fillId="0" borderId="0" applyNumberFormat="0" applyFill="0" applyBorder="0" applyAlignment="0" applyProtection="0"/>
    <xf numFmtId="0" fontId="26" fillId="0" borderId="0"/>
    <xf numFmtId="0" fontId="18" fillId="0" borderId="0"/>
    <xf numFmtId="0" fontId="13" fillId="0" borderId="0"/>
    <xf numFmtId="0" fontId="20" fillId="0" borderId="0"/>
    <xf numFmtId="0" fontId="20" fillId="0" borderId="0"/>
    <xf numFmtId="0" fontId="18" fillId="0" borderId="0"/>
    <xf numFmtId="0" fontId="31" fillId="0" borderId="0"/>
    <xf numFmtId="170" fontId="18" fillId="0" borderId="0" applyFont="0" applyFill="0" applyBorder="0" applyAlignment="0" applyProtection="0"/>
    <xf numFmtId="0" fontId="26" fillId="0" borderId="0"/>
    <xf numFmtId="0" fontId="19"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78" fontId="42" fillId="0" borderId="11">
      <alignment horizontal="center"/>
      <protection hidden="1"/>
    </xf>
    <xf numFmtId="179" fontId="19" fillId="0" borderId="0" applyFont="0" applyFill="0" applyBorder="0" applyAlignment="0" applyProtection="0"/>
    <xf numFmtId="0" fontId="19" fillId="0" borderId="0" applyFont="0" applyFill="0" applyBorder="0" applyAlignment="0" applyProtection="0"/>
    <xf numFmtId="180" fontId="19" fillId="0" borderId="0" applyFont="0" applyFill="0" applyBorder="0" applyAlignment="0" applyProtection="0"/>
    <xf numFmtId="40" fontId="19" fillId="0" borderId="0" applyFont="0" applyFill="0" applyBorder="0" applyAlignment="0" applyProtection="0"/>
    <xf numFmtId="38" fontId="19" fillId="0" borderId="0" applyFont="0" applyFill="0" applyBorder="0" applyAlignment="0" applyProtection="0"/>
    <xf numFmtId="41" fontId="43" fillId="0" borderId="0" applyFont="0" applyFill="0" applyBorder="0" applyAlignment="0" applyProtection="0"/>
    <xf numFmtId="43" fontId="43" fillId="0" borderId="0" applyFont="0" applyFill="0" applyBorder="0" applyAlignment="0" applyProtection="0"/>
    <xf numFmtId="167" fontId="19" fillId="0" borderId="0" applyFont="0" applyFill="0" applyBorder="0" applyAlignment="0" applyProtection="0"/>
    <xf numFmtId="0" fontId="19" fillId="0" borderId="0">
      <alignment vertical="center"/>
    </xf>
    <xf numFmtId="0" fontId="15" fillId="0" borderId="1" applyNumberFormat="0" applyFill="0" applyProtection="0">
      <alignment vertical="center" wrapText="1"/>
    </xf>
    <xf numFmtId="0" fontId="20" fillId="0" borderId="0"/>
    <xf numFmtId="0" fontId="20" fillId="0" borderId="0"/>
    <xf numFmtId="0" fontId="44" fillId="5" borderId="0"/>
    <xf numFmtId="0" fontId="44" fillId="5" borderId="0"/>
    <xf numFmtId="0" fontId="46" fillId="5" borderId="0"/>
    <xf numFmtId="0" fontId="46" fillId="5" borderId="0"/>
    <xf numFmtId="0" fontId="47" fillId="6" borderId="0" applyNumberFormat="0" applyBorder="0" applyAlignment="0" applyProtection="0"/>
    <xf numFmtId="0" fontId="48" fillId="7" borderId="0" applyNumberFormat="0" applyBorder="0" applyAlignment="0" applyProtection="0"/>
    <xf numFmtId="0" fontId="47" fillId="8" borderId="0" applyNumberFormat="0" applyBorder="0" applyAlignment="0" applyProtection="0"/>
    <xf numFmtId="0" fontId="48" fillId="9" borderId="0" applyNumberFormat="0" applyBorder="0" applyAlignment="0" applyProtection="0"/>
    <xf numFmtId="0" fontId="47" fillId="10" borderId="0" applyNumberFormat="0" applyBorder="0" applyAlignment="0" applyProtection="0"/>
    <xf numFmtId="0" fontId="48" fillId="11" borderId="0" applyNumberFormat="0" applyBorder="0" applyAlignment="0" applyProtection="0"/>
    <xf numFmtId="0" fontId="47" fillId="12" borderId="0" applyNumberFormat="0" applyBorder="0" applyAlignment="0" applyProtection="0"/>
    <xf numFmtId="0" fontId="48" fillId="13" borderId="0" applyNumberFormat="0" applyBorder="0" applyAlignment="0" applyProtection="0"/>
    <xf numFmtId="0" fontId="47" fillId="14" borderId="0" applyNumberFormat="0" applyBorder="0" applyAlignment="0" applyProtection="0"/>
    <xf numFmtId="0" fontId="48" fillId="15" borderId="0" applyNumberFormat="0" applyBorder="0" applyAlignment="0" applyProtection="0"/>
    <xf numFmtId="0" fontId="47" fillId="16" borderId="0" applyNumberFormat="0" applyBorder="0" applyAlignment="0" applyProtection="0"/>
    <xf numFmtId="0" fontId="48" fillId="17" borderId="0" applyNumberFormat="0" applyBorder="0" applyAlignment="0" applyProtection="0"/>
    <xf numFmtId="0" fontId="18" fillId="6"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12" borderId="0" applyNumberFormat="0" applyBorder="0" applyAlignment="0" applyProtection="0"/>
    <xf numFmtId="0" fontId="18" fillId="14" borderId="0" applyNumberFormat="0" applyBorder="0" applyAlignment="0" applyProtection="0"/>
    <xf numFmtId="0" fontId="18" fillId="16" borderId="0" applyNumberFormat="0" applyBorder="0" applyAlignment="0" applyProtection="0"/>
    <xf numFmtId="0" fontId="49" fillId="5" borderId="0"/>
    <xf numFmtId="0" fontId="49" fillId="5" borderId="0"/>
    <xf numFmtId="0" fontId="50" fillId="0" borderId="0">
      <alignment wrapText="1"/>
    </xf>
    <xf numFmtId="0" fontId="50" fillId="0" borderId="0">
      <alignment wrapText="1"/>
    </xf>
    <xf numFmtId="0" fontId="47" fillId="18" borderId="0" applyNumberFormat="0" applyBorder="0" applyAlignment="0" applyProtection="0"/>
    <xf numFmtId="0" fontId="48" fillId="19" borderId="0" applyNumberFormat="0" applyBorder="0" applyAlignment="0" applyProtection="0"/>
    <xf numFmtId="0" fontId="47" fillId="20" borderId="0" applyNumberFormat="0" applyBorder="0" applyAlignment="0" applyProtection="0"/>
    <xf numFmtId="0" fontId="48" fillId="21" borderId="0" applyNumberFormat="0" applyBorder="0" applyAlignment="0" applyProtection="0"/>
    <xf numFmtId="0" fontId="47" fillId="4" borderId="0" applyNumberFormat="0" applyBorder="0" applyAlignment="0" applyProtection="0"/>
    <xf numFmtId="0" fontId="48" fillId="22" borderId="0" applyNumberFormat="0" applyBorder="0" applyAlignment="0" applyProtection="0"/>
    <xf numFmtId="0" fontId="47" fillId="12" borderId="0" applyNumberFormat="0" applyBorder="0" applyAlignment="0" applyProtection="0"/>
    <xf numFmtId="0" fontId="48" fillId="13" borderId="0" applyNumberFormat="0" applyBorder="0" applyAlignment="0" applyProtection="0"/>
    <xf numFmtId="0" fontId="47" fillId="18" borderId="0" applyNumberFormat="0" applyBorder="0" applyAlignment="0" applyProtection="0"/>
    <xf numFmtId="0" fontId="48" fillId="19" borderId="0" applyNumberFormat="0" applyBorder="0" applyAlignment="0" applyProtection="0"/>
    <xf numFmtId="0" fontId="47" fillId="3" borderId="0" applyNumberFormat="0" applyBorder="0" applyAlignment="0" applyProtection="0"/>
    <xf numFmtId="0" fontId="48" fillId="23" borderId="0" applyNumberFormat="0" applyBorder="0" applyAlignment="0" applyProtection="0"/>
    <xf numFmtId="0" fontId="18" fillId="18" borderId="0" applyNumberFormat="0" applyBorder="0" applyAlignment="0" applyProtection="0"/>
    <xf numFmtId="0" fontId="18" fillId="20" borderId="0" applyNumberFormat="0" applyBorder="0" applyAlignment="0" applyProtection="0"/>
    <xf numFmtId="0" fontId="18" fillId="4" borderId="0" applyNumberFormat="0" applyBorder="0" applyAlignment="0" applyProtection="0"/>
    <xf numFmtId="0" fontId="18" fillId="12" borderId="0" applyNumberFormat="0" applyBorder="0" applyAlignment="0" applyProtection="0"/>
    <xf numFmtId="0" fontId="18" fillId="18" borderId="0" applyNumberFormat="0" applyBorder="0" applyAlignment="0" applyProtection="0"/>
    <xf numFmtId="0" fontId="18" fillId="3" borderId="0" applyNumberFormat="0" applyBorder="0" applyAlignment="0" applyProtection="0"/>
    <xf numFmtId="0" fontId="19" fillId="0" borderId="10" applyNumberFormat="0" applyFont="0" applyBorder="0" applyAlignment="0">
      <alignment horizontal="center" vertical="center"/>
    </xf>
    <xf numFmtId="0" fontId="36" fillId="0" borderId="0"/>
    <xf numFmtId="0" fontId="36" fillId="0" borderId="0"/>
    <xf numFmtId="0" fontId="36" fillId="0" borderId="0"/>
    <xf numFmtId="0" fontId="36" fillId="0" borderId="0"/>
    <xf numFmtId="0" fontId="36" fillId="0" borderId="0"/>
    <xf numFmtId="0" fontId="51" fillId="24" borderId="0" applyNumberFormat="0" applyBorder="0" applyAlignment="0" applyProtection="0"/>
    <xf numFmtId="0" fontId="52" fillId="25" borderId="0" applyNumberFormat="0" applyBorder="0" applyAlignment="0" applyProtection="0"/>
    <xf numFmtId="0" fontId="51" fillId="20" borderId="0" applyNumberFormat="0" applyBorder="0" applyAlignment="0" applyProtection="0"/>
    <xf numFmtId="0" fontId="52" fillId="21" borderId="0" applyNumberFormat="0" applyBorder="0" applyAlignment="0" applyProtection="0"/>
    <xf numFmtId="0" fontId="51" fillId="4" borderId="0" applyNumberFormat="0" applyBorder="0" applyAlignment="0" applyProtection="0"/>
    <xf numFmtId="0" fontId="52" fillId="22" borderId="0" applyNumberFormat="0" applyBorder="0" applyAlignment="0" applyProtection="0"/>
    <xf numFmtId="0" fontId="51" fillId="26" borderId="0" applyNumberFormat="0" applyBorder="0" applyAlignment="0" applyProtection="0"/>
    <xf numFmtId="0" fontId="52" fillId="27" borderId="0" applyNumberFormat="0" applyBorder="0" applyAlignment="0" applyProtection="0"/>
    <xf numFmtId="0" fontId="51" fillId="28" borderId="0" applyNumberFormat="0" applyBorder="0" applyAlignment="0" applyProtection="0"/>
    <xf numFmtId="0" fontId="52" fillId="29" borderId="0" applyNumberFormat="0" applyBorder="0" applyAlignment="0" applyProtection="0"/>
    <xf numFmtId="0" fontId="51" fillId="30" borderId="0" applyNumberFormat="0" applyBorder="0" applyAlignment="0" applyProtection="0"/>
    <xf numFmtId="0" fontId="52" fillId="31"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4" borderId="0" applyNumberFormat="0" applyBorder="0" applyAlignment="0" applyProtection="0"/>
    <xf numFmtId="0" fontId="53" fillId="26" borderId="0" applyNumberFormat="0" applyBorder="0" applyAlignment="0" applyProtection="0"/>
    <xf numFmtId="0" fontId="53" fillId="28" borderId="0" applyNumberFormat="0" applyBorder="0" applyAlignment="0" applyProtection="0"/>
    <xf numFmtId="0" fontId="53" fillId="30" borderId="0" applyNumberFormat="0" applyBorder="0" applyAlignment="0" applyProtection="0"/>
    <xf numFmtId="0" fontId="54" fillId="0" borderId="0"/>
    <xf numFmtId="0" fontId="54" fillId="0" borderId="0"/>
    <xf numFmtId="0" fontId="51" fillId="32" borderId="0" applyNumberFormat="0" applyBorder="0" applyAlignment="0" applyProtection="0"/>
    <xf numFmtId="0" fontId="52" fillId="33" borderId="0" applyNumberFormat="0" applyBorder="0" applyAlignment="0" applyProtection="0"/>
    <xf numFmtId="0" fontId="51" fillId="34" borderId="0" applyNumberFormat="0" applyBorder="0" applyAlignment="0" applyProtection="0"/>
    <xf numFmtId="0" fontId="52" fillId="35" borderId="0" applyNumberFormat="0" applyBorder="0" applyAlignment="0" applyProtection="0"/>
    <xf numFmtId="0" fontId="51" fillId="36" borderId="0" applyNumberFormat="0" applyBorder="0" applyAlignment="0" applyProtection="0"/>
    <xf numFmtId="0" fontId="52" fillId="37" borderId="0" applyNumberFormat="0" applyBorder="0" applyAlignment="0" applyProtection="0"/>
    <xf numFmtId="0" fontId="51" fillId="26" borderId="0" applyNumberFormat="0" applyBorder="0" applyAlignment="0" applyProtection="0"/>
    <xf numFmtId="0" fontId="52" fillId="27" borderId="0" applyNumberFormat="0" applyBorder="0" applyAlignment="0" applyProtection="0"/>
    <xf numFmtId="0" fontId="51" fillId="28" borderId="0" applyNumberFormat="0" applyBorder="0" applyAlignment="0" applyProtection="0"/>
    <xf numFmtId="0" fontId="52" fillId="29" borderId="0" applyNumberFormat="0" applyBorder="0" applyAlignment="0" applyProtection="0"/>
    <xf numFmtId="0" fontId="51" fillId="38" borderId="0" applyNumberFormat="0" applyBorder="0" applyAlignment="0" applyProtection="0"/>
    <xf numFmtId="0" fontId="52" fillId="39" borderId="0" applyNumberFormat="0" applyBorder="0" applyAlignment="0" applyProtection="0"/>
    <xf numFmtId="0" fontId="19" fillId="0" borderId="0" applyFont="0" applyFill="0" applyBorder="0" applyAlignment="0" applyProtection="0"/>
    <xf numFmtId="181" fontId="22" fillId="0" borderId="0" applyFont="0" applyFill="0" applyBorder="0" applyAlignment="0" applyProtection="0"/>
    <xf numFmtId="0" fontId="19" fillId="0" borderId="0" applyFont="0" applyFill="0" applyBorder="0" applyAlignment="0" applyProtection="0"/>
    <xf numFmtId="182" fontId="22" fillId="0" borderId="0" applyFont="0" applyFill="0" applyBorder="0" applyAlignment="0" applyProtection="0"/>
    <xf numFmtId="0" fontId="19" fillId="0" borderId="0" applyFont="0" applyFill="0" applyBorder="0" applyAlignment="0" applyProtection="0"/>
    <xf numFmtId="183" fontId="45" fillId="0" borderId="0" applyFont="0" applyFill="0" applyBorder="0" applyAlignment="0" applyProtection="0"/>
    <xf numFmtId="0" fontId="19" fillId="0" borderId="0" applyFont="0" applyFill="0" applyBorder="0" applyAlignment="0" applyProtection="0"/>
    <xf numFmtId="184" fontId="45" fillId="0" borderId="0" applyFont="0" applyFill="0" applyBorder="0" applyAlignment="0" applyProtection="0"/>
    <xf numFmtId="0" fontId="55" fillId="8" borderId="0" applyNumberFormat="0" applyBorder="0" applyAlignment="0" applyProtection="0"/>
    <xf numFmtId="0" fontId="56" fillId="9" borderId="0" applyNumberFormat="0" applyBorder="0" applyAlignment="0" applyProtection="0"/>
    <xf numFmtId="0" fontId="57" fillId="0" borderId="0"/>
    <xf numFmtId="0" fontId="57" fillId="0" borderId="0"/>
    <xf numFmtId="0" fontId="59" fillId="0" borderId="0"/>
    <xf numFmtId="166" fontId="22" fillId="0" borderId="0" applyFill="0" applyBorder="0" applyAlignment="0"/>
    <xf numFmtId="185" fontId="22" fillId="0" borderId="0" applyFill="0" applyBorder="0" applyAlignment="0"/>
    <xf numFmtId="0" fontId="60" fillId="5" borderId="12" applyNumberFormat="0" applyAlignment="0" applyProtection="0"/>
    <xf numFmtId="0" fontId="61" fillId="40" borderId="12" applyNumberFormat="0" applyAlignment="0" applyProtection="0"/>
    <xf numFmtId="0" fontId="62" fillId="0" borderId="0"/>
    <xf numFmtId="186" fontId="63" fillId="0" borderId="13" applyBorder="0"/>
    <xf numFmtId="186" fontId="64" fillId="0" borderId="6">
      <protection locked="0"/>
    </xf>
    <xf numFmtId="187" fontId="65" fillId="0" borderId="6"/>
    <xf numFmtId="0" fontId="66" fillId="41" borderId="14" applyNumberFormat="0" applyAlignment="0" applyProtection="0"/>
    <xf numFmtId="0" fontId="67" fillId="42" borderId="14" applyNumberFormat="0" applyAlignment="0" applyProtection="0"/>
    <xf numFmtId="4" fontId="68" fillId="0" borderId="0" applyAlignment="0"/>
    <xf numFmtId="0" fontId="20" fillId="0" borderId="0"/>
    <xf numFmtId="1" fontId="69" fillId="0" borderId="9" applyBorder="0"/>
    <xf numFmtId="0" fontId="70" fillId="0" borderId="0" applyNumberFormat="0" applyFill="0" applyBorder="0" applyAlignment="0" applyProtection="0"/>
    <xf numFmtId="168" fontId="26" fillId="0" borderId="0" applyFont="0" applyFill="0" applyBorder="0" applyAlignment="0" applyProtection="0"/>
    <xf numFmtId="168" fontId="20"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6" fillId="0" borderId="0" applyFont="0" applyFill="0" applyBorder="0" applyAlignment="0" applyProtection="0"/>
    <xf numFmtId="171" fontId="20" fillId="0" borderId="0" applyFont="0" applyFill="0" applyBorder="0" applyAlignment="0" applyProtection="0"/>
    <xf numFmtId="188" fontId="19"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19" fillId="0" borderId="0" applyFont="0" applyFill="0" applyBorder="0" applyAlignment="0" applyProtection="0"/>
    <xf numFmtId="172" fontId="18" fillId="0" borderId="0" applyFont="0" applyFill="0" applyBorder="0" applyAlignment="0" applyProtection="0"/>
    <xf numFmtId="170" fontId="21" fillId="0" borderId="0" applyFont="0" applyFill="0" applyBorder="0" applyAlignment="0" applyProtection="0"/>
    <xf numFmtId="170" fontId="20" fillId="0" borderId="0" applyFont="0" applyFill="0" applyBorder="0" applyAlignment="0" applyProtection="0"/>
    <xf numFmtId="170" fontId="40" fillId="0" borderId="0" applyFont="0" applyFill="0" applyBorder="0" applyAlignment="0" applyProtection="0"/>
    <xf numFmtId="170" fontId="19"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70" fontId="71" fillId="0" borderId="0" applyFont="0" applyFill="0" applyBorder="0" applyAlignment="0" applyProtection="0"/>
    <xf numFmtId="170" fontId="20" fillId="0" borderId="0" applyFont="0" applyFill="0" applyBorder="0" applyAlignment="0" applyProtection="0"/>
    <xf numFmtId="170" fontId="17" fillId="0" borderId="0" applyFont="0" applyFill="0" applyBorder="0" applyAlignment="0" applyProtection="0"/>
    <xf numFmtId="176" fontId="20" fillId="0" borderId="0" applyFont="0" applyFill="0" applyBorder="0" applyAlignment="0" applyProtection="0"/>
    <xf numFmtId="170" fontId="21" fillId="0" borderId="0" applyFont="0" applyFill="0" applyBorder="0" applyAlignment="0" applyProtection="0"/>
    <xf numFmtId="170" fontId="22" fillId="0" borderId="0" applyFont="0" applyFill="0" applyBorder="0" applyAlignment="0" applyProtection="0"/>
    <xf numFmtId="170" fontId="20" fillId="0" borderId="0" applyFont="0" applyFill="0" applyBorder="0" applyAlignment="0" applyProtection="0"/>
    <xf numFmtId="170" fontId="18"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18" fillId="0" borderId="0" applyFont="0" applyFill="0" applyBorder="0" applyAlignment="0" applyProtection="0"/>
    <xf numFmtId="189" fontId="17" fillId="0" borderId="0"/>
    <xf numFmtId="3" fontId="19" fillId="0" borderId="0" applyFont="0" applyFill="0" applyBorder="0" applyAlignment="0" applyProtection="0"/>
    <xf numFmtId="190" fontId="72" fillId="0" borderId="0">
      <protection locked="0"/>
    </xf>
    <xf numFmtId="191" fontId="72" fillId="0" borderId="0">
      <protection locked="0"/>
    </xf>
    <xf numFmtId="192" fontId="73" fillId="0" borderId="7">
      <protection locked="0"/>
    </xf>
    <xf numFmtId="193" fontId="72" fillId="0" borderId="0">
      <protection locked="0"/>
    </xf>
    <xf numFmtId="194" fontId="72" fillId="0" borderId="0">
      <protection locked="0"/>
    </xf>
    <xf numFmtId="0" fontId="72" fillId="0" borderId="0" applyNumberFormat="0">
      <protection locked="0"/>
    </xf>
    <xf numFmtId="193" fontId="72" fillId="0" borderId="0">
      <protection locked="0"/>
    </xf>
    <xf numFmtId="186" fontId="74" fillId="0" borderId="11"/>
    <xf numFmtId="195" fontId="74" fillId="0" borderId="11"/>
    <xf numFmtId="2" fontId="35" fillId="0" borderId="15" applyFill="0" applyProtection="0">
      <alignment horizontal="center" vertical="center" wrapText="1"/>
    </xf>
    <xf numFmtId="169" fontId="17" fillId="0" borderId="0" applyFont="0" applyFill="0" applyBorder="0" applyAlignment="0" applyProtection="0"/>
    <xf numFmtId="196" fontId="19" fillId="0" borderId="0" applyFont="0" applyFill="0" applyBorder="0" applyAlignment="0" applyProtection="0"/>
    <xf numFmtId="197" fontId="20" fillId="0" borderId="0"/>
    <xf numFmtId="186" fontId="42" fillId="0" borderId="11">
      <alignment horizontal="center"/>
      <protection hidden="1"/>
    </xf>
    <xf numFmtId="198" fontId="75" fillId="0" borderId="11">
      <alignment horizontal="center"/>
      <protection hidden="1"/>
    </xf>
    <xf numFmtId="2" fontId="42" fillId="0" borderId="11">
      <alignment horizontal="center"/>
      <protection hidden="1"/>
    </xf>
    <xf numFmtId="175" fontId="22" fillId="0" borderId="16"/>
    <xf numFmtId="0" fontId="19" fillId="0" borderId="0" applyFont="0" applyFill="0" applyBorder="0" applyAlignment="0" applyProtection="0"/>
    <xf numFmtId="0" fontId="76" fillId="5" borderId="17" applyNumberFormat="0" applyAlignment="0" applyProtection="0"/>
    <xf numFmtId="0" fontId="77" fillId="16" borderId="12" applyNumberFormat="0" applyAlignment="0" applyProtection="0"/>
    <xf numFmtId="0" fontId="78" fillId="0" borderId="18" applyNumberFormat="0" applyFill="0" applyAlignment="0" applyProtection="0"/>
    <xf numFmtId="0" fontId="79" fillId="0" borderId="19" applyNumberFormat="0" applyFill="0" applyAlignment="0" applyProtection="0"/>
    <xf numFmtId="0" fontId="80" fillId="0" borderId="20" applyNumberFormat="0" applyFill="0" applyAlignment="0" applyProtection="0"/>
    <xf numFmtId="0" fontId="80" fillId="0" borderId="0" applyNumberFormat="0" applyFill="0" applyBorder="0" applyAlignment="0" applyProtection="0"/>
    <xf numFmtId="199" fontId="20" fillId="0" borderId="0" applyFont="0" applyFill="0" applyBorder="0" applyAlignment="0" applyProtection="0"/>
    <xf numFmtId="200" fontId="20" fillId="0" borderId="0" applyFont="0" applyFill="0" applyBorder="0" applyAlignment="0" applyProtection="0"/>
    <xf numFmtId="201" fontId="20" fillId="0" borderId="0"/>
    <xf numFmtId="3" fontId="19" fillId="0" borderId="0" applyFont="0" applyBorder="0" applyAlignment="0"/>
    <xf numFmtId="3" fontId="22" fillId="0" borderId="0" applyFont="0" applyBorder="0" applyAlignment="0"/>
    <xf numFmtId="202" fontId="19" fillId="0" borderId="0" applyFont="0" applyFill="0" applyBorder="0" applyAlignment="0" applyProtection="0"/>
    <xf numFmtId="202" fontId="19" fillId="0" borderId="0" applyFont="0" applyFill="0" applyBorder="0" applyAlignment="0" applyProtection="0"/>
    <xf numFmtId="0" fontId="39" fillId="0" borderId="0"/>
    <xf numFmtId="0" fontId="81" fillId="0" borderId="0" applyNumberFormat="0" applyFill="0" applyBorder="0" applyAlignment="0" applyProtection="0"/>
    <xf numFmtId="0" fontId="82" fillId="0" borderId="0" applyNumberFormat="0" applyFill="0" applyBorder="0" applyAlignment="0" applyProtection="0"/>
    <xf numFmtId="3" fontId="19" fillId="0" borderId="0" applyFont="0" applyBorder="0" applyAlignment="0"/>
    <xf numFmtId="3" fontId="22" fillId="0" borderId="0" applyFont="0" applyBorder="0" applyAlignment="0"/>
    <xf numFmtId="2" fontId="19" fillId="0" borderId="0" applyFont="0" applyFill="0" applyBorder="0" applyAlignment="0" applyProtection="0"/>
    <xf numFmtId="0" fontId="19" fillId="43" borderId="21" applyNumberFormat="0" applyFont="0" applyAlignment="0" applyProtection="0"/>
    <xf numFmtId="0" fontId="83" fillId="10" borderId="0" applyNumberFormat="0" applyBorder="0" applyAlignment="0" applyProtection="0"/>
    <xf numFmtId="0" fontId="84" fillId="11" borderId="0" applyNumberFormat="0" applyBorder="0" applyAlignment="0" applyProtection="0"/>
    <xf numFmtId="0" fontId="85" fillId="5" borderId="0" applyNumberFormat="0" applyBorder="0" applyAlignment="0" applyProtection="0"/>
    <xf numFmtId="0" fontId="19" fillId="0" borderId="0" applyNumberFormat="0" applyFont="0" applyBorder="0" applyAlignment="0">
      <alignment horizontal="left" vertical="center"/>
    </xf>
    <xf numFmtId="0" fontId="29" fillId="0" borderId="0">
      <alignment vertical="justify"/>
    </xf>
    <xf numFmtId="0" fontId="86" fillId="0" borderId="0">
      <alignment horizontal="left"/>
    </xf>
    <xf numFmtId="0" fontId="87" fillId="0" borderId="22" applyNumberFormat="0" applyAlignment="0" applyProtection="0">
      <alignment horizontal="left" vertical="center"/>
    </xf>
    <xf numFmtId="0" fontId="87" fillId="0" borderId="5">
      <alignment horizontal="left" vertical="center"/>
    </xf>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9" fillId="0" borderId="18" applyNumberFormat="0" applyFill="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90" fillId="0" borderId="19" applyNumberFormat="0" applyFill="0" applyAlignment="0" applyProtection="0"/>
    <xf numFmtId="0" fontId="91" fillId="0" borderId="20" applyNumberFormat="0" applyFill="0" applyAlignment="0" applyProtection="0"/>
    <xf numFmtId="0" fontId="92" fillId="0" borderId="20" applyNumberFormat="0" applyFill="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88" fillId="0" borderId="0" applyProtection="0"/>
    <xf numFmtId="0" fontId="87" fillId="0" borderId="0" applyProtection="0"/>
    <xf numFmtId="0" fontId="93" fillId="0" borderId="0" applyNumberFormat="0" applyFill="0" applyBorder="0" applyAlignment="0" applyProtection="0">
      <alignment vertical="top"/>
      <protection locked="0"/>
    </xf>
    <xf numFmtId="0" fontId="85" fillId="43" borderId="1" applyNumberFormat="0" applyBorder="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94" fillId="16"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94" fillId="16"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94" fillId="16" borderId="12" applyNumberFormat="0" applyAlignment="0" applyProtection="0"/>
    <xf numFmtId="0" fontId="77" fillId="17" borderId="12" applyNumberFormat="0" applyAlignment="0" applyProtection="0"/>
    <xf numFmtId="0" fontId="77" fillId="17" borderId="12" applyNumberFormat="0" applyAlignment="0" applyProtection="0"/>
    <xf numFmtId="0" fontId="95" fillId="17" borderId="12" applyNumberFormat="0" applyAlignment="0" applyProtection="0"/>
    <xf numFmtId="0" fontId="95" fillId="17" borderId="12" applyNumberFormat="0" applyAlignment="0" applyProtection="0"/>
    <xf numFmtId="0" fontId="94" fillId="16" borderId="12" applyNumberFormat="0" applyAlignment="0" applyProtection="0"/>
    <xf numFmtId="0" fontId="94" fillId="16" borderId="12" applyNumberFormat="0" applyAlignment="0" applyProtection="0"/>
    <xf numFmtId="0" fontId="94" fillId="16" borderId="12" applyNumberFormat="0" applyAlignment="0" applyProtection="0"/>
    <xf numFmtId="0" fontId="94" fillId="16" borderId="12" applyNumberFormat="0" applyAlignment="0" applyProtection="0"/>
    <xf numFmtId="0" fontId="77" fillId="17" borderId="12" applyNumberFormat="0" applyAlignment="0" applyProtection="0"/>
    <xf numFmtId="0" fontId="96" fillId="41" borderId="14" applyNumberFormat="0" applyAlignment="0" applyProtection="0"/>
    <xf numFmtId="0" fontId="20" fillId="0" borderId="0"/>
    <xf numFmtId="0" fontId="97" fillId="0" borderId="0"/>
    <xf numFmtId="0" fontId="98" fillId="0" borderId="23" applyNumberFormat="0" applyFill="0" applyAlignment="0" applyProtection="0"/>
    <xf numFmtId="0" fontId="99" fillId="0" borderId="23" applyNumberFormat="0" applyFill="0" applyAlignment="0" applyProtection="0"/>
    <xf numFmtId="186" fontId="19" fillId="0" borderId="13" applyFont="0"/>
    <xf numFmtId="3" fontId="20" fillId="0" borderId="24"/>
    <xf numFmtId="38" fontId="19" fillId="0" borderId="0" applyFont="0" applyFill="0" applyBorder="0" applyAlignment="0" applyProtection="0"/>
    <xf numFmtId="40" fontId="19" fillId="0" borderId="0" applyFont="0" applyFill="0" applyBorder="0" applyAlignment="0" applyProtection="0"/>
    <xf numFmtId="0" fontId="100" fillId="0" borderId="25"/>
    <xf numFmtId="173" fontId="29" fillId="0" borderId="26"/>
    <xf numFmtId="203" fontId="19" fillId="0" borderId="0" applyFont="0" applyFill="0" applyBorder="0" applyAlignment="0" applyProtection="0"/>
    <xf numFmtId="204" fontId="19" fillId="0" borderId="0" applyFont="0" applyFill="0" applyBorder="0" applyAlignment="0" applyProtection="0"/>
    <xf numFmtId="205" fontId="19" fillId="0" borderId="0" applyFont="0" applyFill="0" applyBorder="0" applyAlignment="0" applyProtection="0"/>
    <xf numFmtId="206" fontId="19" fillId="0" borderId="0" applyFont="0" applyFill="0" applyBorder="0" applyAlignment="0" applyProtection="0"/>
    <xf numFmtId="0" fontId="19" fillId="0" borderId="0" applyNumberFormat="0" applyFont="0" applyFill="0" applyAlignment="0"/>
    <xf numFmtId="0" fontId="74" fillId="0" borderId="0">
      <alignment horizontal="justify" vertical="top"/>
    </xf>
    <xf numFmtId="0" fontId="101" fillId="44" borderId="0" applyNumberFormat="0" applyBorder="0" applyAlignment="0" applyProtection="0"/>
    <xf numFmtId="0" fontId="102" fillId="45" borderId="0" applyNumberFormat="0" applyBorder="0" applyAlignment="0" applyProtection="0"/>
    <xf numFmtId="0" fontId="17" fillId="0" borderId="0"/>
    <xf numFmtId="0" fontId="53" fillId="32"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26" borderId="0" applyNumberFormat="0" applyBorder="0" applyAlignment="0" applyProtection="0"/>
    <xf numFmtId="0" fontId="53" fillId="28" borderId="0" applyNumberFormat="0" applyBorder="0" applyAlignment="0" applyProtection="0"/>
    <xf numFmtId="0" fontId="53" fillId="38" borderId="0" applyNumberFormat="0" applyBorder="0" applyAlignment="0" applyProtection="0"/>
    <xf numFmtId="0" fontId="22" fillId="0" borderId="0">
      <alignment horizontal="left"/>
    </xf>
    <xf numFmtId="0" fontId="22" fillId="0" borderId="0">
      <alignment horizontal="left"/>
    </xf>
    <xf numFmtId="37" fontId="103" fillId="0" borderId="0"/>
    <xf numFmtId="0" fontId="19" fillId="0" borderId="1" applyNumberFormat="0" applyFont="0" applyFill="0" applyBorder="0" applyAlignment="0">
      <alignment horizontal="center"/>
    </xf>
    <xf numFmtId="207" fontId="97" fillId="0" borderId="0"/>
    <xf numFmtId="207" fontId="97" fillId="0" borderId="0"/>
    <xf numFmtId="0" fontId="18" fillId="0" borderId="0"/>
    <xf numFmtId="0" fontId="26" fillId="0" borderId="0"/>
    <xf numFmtId="0" fontId="26" fillId="0" borderId="0"/>
    <xf numFmtId="0" fontId="26" fillId="0" borderId="0"/>
    <xf numFmtId="0" fontId="20" fillId="0" borderId="0"/>
    <xf numFmtId="0" fontId="26" fillId="0" borderId="0"/>
    <xf numFmtId="0" fontId="26" fillId="0" borderId="0"/>
    <xf numFmtId="0" fontId="26" fillId="0" borderId="0"/>
    <xf numFmtId="0" fontId="26" fillId="0" borderId="0"/>
    <xf numFmtId="0" fontId="20" fillId="0" borderId="0"/>
    <xf numFmtId="0" fontId="20" fillId="0" borderId="0"/>
    <xf numFmtId="0" fontId="17" fillId="0" borderId="0"/>
    <xf numFmtId="0" fontId="20" fillId="0" borderId="0"/>
    <xf numFmtId="0" fontId="18" fillId="0" borderId="0"/>
    <xf numFmtId="0" fontId="20" fillId="0" borderId="0"/>
    <xf numFmtId="0" fontId="26" fillId="0" borderId="0"/>
    <xf numFmtId="0" fontId="20" fillId="0" borderId="0"/>
    <xf numFmtId="0" fontId="26" fillId="0" borderId="0"/>
    <xf numFmtId="0" fontId="26" fillId="0" borderId="0"/>
    <xf numFmtId="0" fontId="20" fillId="0" borderId="0"/>
    <xf numFmtId="0" fontId="20" fillId="0" borderId="0"/>
    <xf numFmtId="0" fontId="26" fillId="0" borderId="0"/>
    <xf numFmtId="0" fontId="26" fillId="0" borderId="0"/>
    <xf numFmtId="0" fontId="17" fillId="0" borderId="0"/>
    <xf numFmtId="0" fontId="18" fillId="0" borderId="0"/>
    <xf numFmtId="0" fontId="18" fillId="0" borderId="0"/>
    <xf numFmtId="0" fontId="18" fillId="0" borderId="0"/>
    <xf numFmtId="0" fontId="18" fillId="0" borderId="0"/>
    <xf numFmtId="0" fontId="18"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8" fillId="0" borderId="0"/>
    <xf numFmtId="0" fontId="31" fillId="0" borderId="0"/>
    <xf numFmtId="0" fontId="18" fillId="0" borderId="0"/>
    <xf numFmtId="0" fontId="26" fillId="0" borderId="0"/>
    <xf numFmtId="0" fontId="26" fillId="0" borderId="0"/>
    <xf numFmtId="0" fontId="20" fillId="0" borderId="0"/>
    <xf numFmtId="0" fontId="26" fillId="0" borderId="0"/>
    <xf numFmtId="0" fontId="26" fillId="0" borderId="0"/>
    <xf numFmtId="0" fontId="20" fillId="0" borderId="0"/>
    <xf numFmtId="0" fontId="26" fillId="0" borderId="0"/>
    <xf numFmtId="0" fontId="17" fillId="0" borderId="0"/>
    <xf numFmtId="0" fontId="26" fillId="0" borderId="0"/>
    <xf numFmtId="0" fontId="26" fillId="0" borderId="0"/>
    <xf numFmtId="0" fontId="20" fillId="0" borderId="0"/>
    <xf numFmtId="0" fontId="26" fillId="0" borderId="0"/>
    <xf numFmtId="0" fontId="26" fillId="0" borderId="0"/>
    <xf numFmtId="0" fontId="26" fillId="0" borderId="0"/>
    <xf numFmtId="0" fontId="31" fillId="0" borderId="0"/>
    <xf numFmtId="0" fontId="18" fillId="0" borderId="0"/>
    <xf numFmtId="0" fontId="18"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8"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8"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1" fillId="0" borderId="0"/>
    <xf numFmtId="0" fontId="31" fillId="0" borderId="0"/>
    <xf numFmtId="0" fontId="20" fillId="0" borderId="0"/>
    <xf numFmtId="0" fontId="26" fillId="0" borderId="0"/>
    <xf numFmtId="0" fontId="1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0" fillId="0" borderId="0"/>
    <xf numFmtId="0" fontId="26" fillId="0" borderId="0"/>
    <xf numFmtId="0" fontId="1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5" fillId="0" borderId="0"/>
    <xf numFmtId="0" fontId="25"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9" fillId="0" borderId="0"/>
    <xf numFmtId="0" fontId="2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4" fillId="0" borderId="0"/>
    <xf numFmtId="0" fontId="31" fillId="0" borderId="0"/>
    <xf numFmtId="0" fontId="21" fillId="0" borderId="0"/>
    <xf numFmtId="0" fontId="19" fillId="0" borderId="0">
      <alignment vertical="center"/>
    </xf>
    <xf numFmtId="0" fontId="31" fillId="0" borderId="0"/>
    <xf numFmtId="0" fontId="31" fillId="0" borderId="0"/>
    <xf numFmtId="0" fontId="20" fillId="0" borderId="0"/>
    <xf numFmtId="0" fontId="26" fillId="0" borderId="0"/>
    <xf numFmtId="0" fontId="1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0" fillId="0" borderId="0"/>
    <xf numFmtId="0" fontId="26" fillId="0" borderId="0"/>
    <xf numFmtId="0" fontId="1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0" fillId="0" borderId="0"/>
    <xf numFmtId="0" fontId="26" fillId="0" borderId="0"/>
    <xf numFmtId="0" fontId="18" fillId="0" borderId="0"/>
    <xf numFmtId="0" fontId="25" fillId="0" borderId="0"/>
    <xf numFmtId="0" fontId="25" fillId="0" borderId="0"/>
    <xf numFmtId="0" fontId="20" fillId="0" borderId="0"/>
    <xf numFmtId="0" fontId="20" fillId="0" borderId="0"/>
    <xf numFmtId="0" fontId="71" fillId="0" borderId="0"/>
    <xf numFmtId="0" fontId="20" fillId="0" borderId="0"/>
    <xf numFmtId="0" fontId="20" fillId="0" borderId="0"/>
    <xf numFmtId="0" fontId="20" fillId="0" borderId="0"/>
    <xf numFmtId="0" fontId="25" fillId="0" borderId="0"/>
    <xf numFmtId="0" fontId="26" fillId="0" borderId="0"/>
    <xf numFmtId="0" fontId="18" fillId="0" borderId="0"/>
    <xf numFmtId="0" fontId="38" fillId="0" borderId="0"/>
    <xf numFmtId="0" fontId="26" fillId="0" borderId="0"/>
    <xf numFmtId="0" fontId="18" fillId="0" borderId="0"/>
    <xf numFmtId="0" fontId="26" fillId="0" borderId="0"/>
    <xf numFmtId="0" fontId="26" fillId="0" borderId="0"/>
    <xf numFmtId="0" fontId="18" fillId="0" borderId="0"/>
    <xf numFmtId="0" fontId="26" fillId="0" borderId="0"/>
    <xf numFmtId="0" fontId="26" fillId="0" borderId="0"/>
    <xf numFmtId="0" fontId="18" fillId="0" borderId="0"/>
    <xf numFmtId="0" fontId="26" fillId="0" borderId="0"/>
    <xf numFmtId="0" fontId="26" fillId="0" borderId="0"/>
    <xf numFmtId="0" fontId="18" fillId="0" borderId="0"/>
    <xf numFmtId="0" fontId="26" fillId="0" borderId="0"/>
    <xf numFmtId="0" fontId="26" fillId="0" borderId="0"/>
    <xf numFmtId="0" fontId="18" fillId="0" borderId="0"/>
    <xf numFmtId="0" fontId="26" fillId="0" borderId="0"/>
    <xf numFmtId="0" fontId="26" fillId="0" borderId="0"/>
    <xf numFmtId="0" fontId="1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0" fillId="0" borderId="0"/>
    <xf numFmtId="0" fontId="1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6" fillId="0" borderId="0"/>
    <xf numFmtId="0" fontId="18" fillId="0" borderId="0"/>
    <xf numFmtId="0" fontId="17" fillId="0" borderId="0"/>
    <xf numFmtId="0" fontId="26" fillId="0" borderId="0"/>
    <xf numFmtId="0" fontId="26" fillId="0" borderId="0"/>
    <xf numFmtId="0" fontId="18" fillId="0" borderId="0"/>
    <xf numFmtId="0" fontId="26" fillId="0" borderId="0"/>
    <xf numFmtId="0" fontId="18" fillId="0" borderId="0"/>
    <xf numFmtId="0" fontId="20" fillId="0" borderId="0"/>
    <xf numFmtId="0" fontId="26" fillId="0" borderId="0"/>
    <xf numFmtId="0" fontId="18" fillId="0" borderId="0"/>
    <xf numFmtId="0" fontId="26" fillId="0" borderId="0"/>
    <xf numFmtId="0" fontId="26" fillId="0" borderId="0"/>
    <xf numFmtId="0" fontId="18" fillId="0" borderId="0"/>
    <xf numFmtId="0" fontId="26" fillId="0" borderId="0"/>
    <xf numFmtId="0" fontId="18" fillId="0" borderId="0"/>
    <xf numFmtId="0" fontId="17" fillId="0" borderId="0"/>
    <xf numFmtId="0" fontId="26" fillId="0" borderId="0"/>
    <xf numFmtId="0" fontId="26" fillId="0" borderId="0"/>
    <xf numFmtId="0" fontId="18" fillId="0" borderId="0"/>
    <xf numFmtId="0" fontId="26" fillId="0" borderId="0"/>
    <xf numFmtId="0" fontId="18" fillId="0" borderId="0"/>
    <xf numFmtId="0" fontId="17" fillId="0" borderId="0"/>
    <xf numFmtId="0" fontId="26" fillId="0" borderId="0"/>
    <xf numFmtId="0" fontId="26" fillId="0" borderId="0"/>
    <xf numFmtId="0" fontId="18" fillId="0" borderId="0"/>
    <xf numFmtId="0" fontId="26" fillId="0" borderId="0"/>
    <xf numFmtId="0" fontId="26" fillId="0" borderId="0"/>
    <xf numFmtId="0" fontId="18" fillId="0" borderId="0"/>
    <xf numFmtId="0" fontId="18" fillId="0" borderId="0"/>
    <xf numFmtId="0" fontId="18" fillId="0" borderId="0"/>
    <xf numFmtId="0" fontId="22" fillId="0" borderId="0"/>
    <xf numFmtId="0" fontId="18" fillId="0" borderId="0"/>
    <xf numFmtId="0" fontId="19" fillId="0" borderId="0"/>
    <xf numFmtId="0" fontId="29" fillId="0" borderId="0"/>
    <xf numFmtId="0" fontId="20" fillId="0" borderId="0"/>
    <xf numFmtId="0" fontId="18" fillId="0" borderId="0"/>
    <xf numFmtId="0" fontId="26" fillId="0" borderId="0"/>
    <xf numFmtId="0" fontId="18" fillId="0" borderId="0"/>
    <xf numFmtId="0" fontId="17" fillId="0" borderId="0"/>
    <xf numFmtId="0" fontId="26" fillId="0" borderId="0"/>
    <xf numFmtId="0" fontId="26" fillId="0" borderId="0"/>
    <xf numFmtId="0" fontId="18" fillId="0" borderId="0"/>
    <xf numFmtId="0" fontId="26" fillId="0" borderId="0"/>
    <xf numFmtId="0" fontId="18" fillId="0" borderId="0"/>
    <xf numFmtId="0" fontId="18" fillId="0" borderId="0"/>
    <xf numFmtId="0" fontId="18" fillId="0" borderId="0"/>
    <xf numFmtId="0" fontId="18" fillId="0" borderId="0"/>
    <xf numFmtId="0" fontId="1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xf numFmtId="0" fontId="2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xf numFmtId="0" fontId="18" fillId="0" borderId="0"/>
    <xf numFmtId="0" fontId="25" fillId="0" borderId="0"/>
    <xf numFmtId="0" fontId="18" fillId="0" borderId="0"/>
    <xf numFmtId="0" fontId="25" fillId="0" borderId="0"/>
    <xf numFmtId="0" fontId="18" fillId="0" borderId="0"/>
    <xf numFmtId="0" fontId="25" fillId="0" borderId="0"/>
    <xf numFmtId="0" fontId="18" fillId="0" borderId="0"/>
    <xf numFmtId="0" fontId="25" fillId="0" borderId="0"/>
    <xf numFmtId="0" fontId="18" fillId="0" borderId="0"/>
    <xf numFmtId="0" fontId="20" fillId="0" borderId="0"/>
    <xf numFmtId="0" fontId="25" fillId="0" borderId="0"/>
    <xf numFmtId="0" fontId="21" fillId="0" borderId="0"/>
    <xf numFmtId="0" fontId="21" fillId="0" borderId="0"/>
    <xf numFmtId="0" fontId="18" fillId="0" borderId="0"/>
    <xf numFmtId="0" fontId="18" fillId="0" borderId="0"/>
    <xf numFmtId="0" fontId="18" fillId="0" borderId="0"/>
    <xf numFmtId="0" fontId="2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6" fillId="0" borderId="0"/>
    <xf numFmtId="0" fontId="18" fillId="0" borderId="0"/>
    <xf numFmtId="0" fontId="18" fillId="0" borderId="0"/>
    <xf numFmtId="0" fontId="18" fillId="0" borderId="0"/>
    <xf numFmtId="0" fontId="18" fillId="0" borderId="0"/>
    <xf numFmtId="0" fontId="18" fillId="0" borderId="0"/>
    <xf numFmtId="0" fontId="31" fillId="0" borderId="0"/>
    <xf numFmtId="0" fontId="31" fillId="0" borderId="0"/>
    <xf numFmtId="0" fontId="31" fillId="0" borderId="0"/>
    <xf numFmtId="0" fontId="31" fillId="0" borderId="0"/>
    <xf numFmtId="0" fontId="26" fillId="0" borderId="0"/>
    <xf numFmtId="0" fontId="17" fillId="0" borderId="0"/>
    <xf numFmtId="0" fontId="18" fillId="0" borderId="0"/>
    <xf numFmtId="0" fontId="31" fillId="0" borderId="0"/>
    <xf numFmtId="0" fontId="31" fillId="0" borderId="0"/>
    <xf numFmtId="0" fontId="26" fillId="0" borderId="0"/>
    <xf numFmtId="0" fontId="26" fillId="0" borderId="0"/>
    <xf numFmtId="0" fontId="26" fillId="0" borderId="0"/>
    <xf numFmtId="0" fontId="26" fillId="0" borderId="0"/>
    <xf numFmtId="0" fontId="26" fillId="0" borderId="0"/>
    <xf numFmtId="0" fontId="26" fillId="0" borderId="0"/>
    <xf numFmtId="0" fontId="18" fillId="0" borderId="0"/>
    <xf numFmtId="0" fontId="26" fillId="0" borderId="0"/>
    <xf numFmtId="0" fontId="18"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0" fillId="0" borderId="0"/>
    <xf numFmtId="0" fontId="19" fillId="43" borderId="21" applyNumberFormat="0" applyFont="0" applyAlignment="0" applyProtection="0"/>
    <xf numFmtId="0" fontId="18" fillId="46" borderId="21" applyNumberFormat="0" applyFont="0" applyAlignment="0" applyProtection="0"/>
    <xf numFmtId="0" fontId="18" fillId="46" borderId="21" applyNumberFormat="0" applyFont="0" applyAlignment="0" applyProtection="0"/>
    <xf numFmtId="0" fontId="20" fillId="46" borderId="21" applyNumberFormat="0" applyFont="0" applyAlignment="0" applyProtection="0"/>
    <xf numFmtId="0" fontId="105" fillId="0" borderId="23" applyNumberFormat="0" applyFill="0" applyAlignment="0" applyProtection="0"/>
    <xf numFmtId="43" fontId="19" fillId="0" borderId="0" applyFont="0" applyFill="0" applyBorder="0" applyAlignment="0" applyProtection="0"/>
    <xf numFmtId="41" fontId="19" fillId="0" borderId="0" applyFont="0" applyFill="0" applyBorder="0" applyAlignment="0" applyProtection="0"/>
    <xf numFmtId="0" fontId="106"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0" fillId="0" borderId="0" applyFont="0" applyFill="0" applyBorder="0" applyAlignment="0" applyProtection="0"/>
    <xf numFmtId="0" fontId="17" fillId="0" borderId="0"/>
    <xf numFmtId="0" fontId="107" fillId="5" borderId="17" applyNumberFormat="0" applyAlignment="0" applyProtection="0"/>
    <xf numFmtId="0" fontId="108" fillId="40" borderId="17" applyNumberFormat="0" applyAlignment="0" applyProtection="0"/>
    <xf numFmtId="10" fontId="19" fillId="0" borderId="0" applyFont="0" applyFill="0" applyBorder="0" applyAlignment="0" applyProtection="0"/>
    <xf numFmtId="0" fontId="70"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09" fillId="0" borderId="0" applyNumberFormat="0" applyFill="0" applyBorder="0" applyAlignment="0" applyProtection="0">
      <alignment vertical="top"/>
      <protection locked="0"/>
    </xf>
    <xf numFmtId="0" fontId="110" fillId="0" borderId="0" applyNumberFormat="0" applyFill="0" applyBorder="0" applyAlignment="0" applyProtection="0"/>
    <xf numFmtId="0" fontId="36" fillId="0" borderId="0" applyNumberFormat="0" applyFill="0" applyBorder="0" applyAlignment="0" applyProtection="0"/>
    <xf numFmtId="0" fontId="111" fillId="0" borderId="0"/>
    <xf numFmtId="0" fontId="100" fillId="0" borderId="0"/>
    <xf numFmtId="165" fontId="29" fillId="0" borderId="4">
      <alignment horizontal="right" vertical="center"/>
    </xf>
    <xf numFmtId="208" fontId="106" fillId="0" borderId="4">
      <alignment horizontal="right" vertical="center"/>
    </xf>
    <xf numFmtId="208" fontId="106" fillId="0" borderId="4">
      <alignment horizontal="right" vertical="center"/>
    </xf>
    <xf numFmtId="208" fontId="106" fillId="0" borderId="4">
      <alignment horizontal="right" vertical="center"/>
    </xf>
    <xf numFmtId="208" fontId="106" fillId="0" borderId="4">
      <alignment horizontal="right" vertical="center"/>
    </xf>
    <xf numFmtId="208" fontId="106" fillId="0" borderId="4">
      <alignment horizontal="right" vertical="center"/>
    </xf>
    <xf numFmtId="208" fontId="106" fillId="0" borderId="4">
      <alignment horizontal="right" vertical="center"/>
    </xf>
    <xf numFmtId="208" fontId="106" fillId="0" borderId="4">
      <alignment horizontal="right" vertical="center"/>
    </xf>
    <xf numFmtId="208" fontId="106" fillId="0" borderId="4">
      <alignment horizontal="right" vertical="center"/>
    </xf>
    <xf numFmtId="208" fontId="106" fillId="0" borderId="4">
      <alignment horizontal="right" vertical="center"/>
    </xf>
    <xf numFmtId="165" fontId="29" fillId="0" borderId="4">
      <alignment horizontal="right" vertical="center"/>
    </xf>
    <xf numFmtId="165" fontId="29" fillId="0" borderId="4">
      <alignment horizontal="right" vertical="center"/>
    </xf>
    <xf numFmtId="165" fontId="29" fillId="0" borderId="4">
      <alignment horizontal="right" vertical="center"/>
    </xf>
    <xf numFmtId="165" fontId="29" fillId="0" borderId="4">
      <alignment horizontal="right" vertical="center"/>
    </xf>
    <xf numFmtId="208" fontId="106" fillId="0" borderId="4">
      <alignment horizontal="right" vertical="center"/>
    </xf>
    <xf numFmtId="208" fontId="106" fillId="0" borderId="4">
      <alignment horizontal="right" vertical="center"/>
    </xf>
    <xf numFmtId="208" fontId="106" fillId="0" borderId="4">
      <alignment horizontal="right" vertical="center"/>
    </xf>
    <xf numFmtId="208" fontId="106" fillId="0" borderId="4">
      <alignment horizontal="right" vertical="center"/>
    </xf>
    <xf numFmtId="208" fontId="106" fillId="0" borderId="4">
      <alignment horizontal="right" vertical="center"/>
    </xf>
    <xf numFmtId="209" fontId="112" fillId="0" borderId="4">
      <alignment horizontal="right" vertical="center"/>
    </xf>
    <xf numFmtId="209" fontId="112" fillId="0" borderId="4">
      <alignment horizontal="right" vertical="center"/>
    </xf>
    <xf numFmtId="208" fontId="106" fillId="0" borderId="4">
      <alignment horizontal="right" vertical="center"/>
    </xf>
    <xf numFmtId="209" fontId="112" fillId="0" borderId="4">
      <alignment horizontal="right" vertical="center"/>
    </xf>
    <xf numFmtId="209" fontId="112" fillId="0" borderId="4">
      <alignment horizontal="right" vertical="center"/>
    </xf>
    <xf numFmtId="165" fontId="29" fillId="0" borderId="4">
      <alignment horizontal="right" vertical="center"/>
    </xf>
    <xf numFmtId="165" fontId="29" fillId="0" borderId="4">
      <alignment horizontal="right" vertical="center"/>
    </xf>
    <xf numFmtId="165" fontId="29" fillId="0" borderId="4">
      <alignment horizontal="right" vertical="center"/>
    </xf>
    <xf numFmtId="208" fontId="106" fillId="0" borderId="4">
      <alignment horizontal="right" vertical="center"/>
    </xf>
    <xf numFmtId="165" fontId="29" fillId="0" borderId="4">
      <alignment horizontal="right" vertical="center"/>
    </xf>
    <xf numFmtId="165" fontId="29" fillId="0" borderId="4">
      <alignment horizontal="right" vertical="center"/>
    </xf>
    <xf numFmtId="165" fontId="29" fillId="0" borderId="4">
      <alignment horizontal="right" vertical="center"/>
    </xf>
    <xf numFmtId="165" fontId="29" fillId="0" borderId="4">
      <alignment horizontal="right" vertical="center"/>
    </xf>
    <xf numFmtId="208" fontId="106" fillId="0" borderId="4">
      <alignment horizontal="right" vertical="center"/>
    </xf>
    <xf numFmtId="208" fontId="106" fillId="0" borderId="4">
      <alignment horizontal="right" vertical="center"/>
    </xf>
    <xf numFmtId="165" fontId="29" fillId="0" borderId="4">
      <alignment horizontal="right" vertical="center"/>
    </xf>
    <xf numFmtId="165" fontId="29" fillId="0" borderId="4">
      <alignment horizontal="right" vertical="center"/>
    </xf>
    <xf numFmtId="165" fontId="29" fillId="0" borderId="4">
      <alignment horizontal="right" vertical="center"/>
    </xf>
    <xf numFmtId="208" fontId="106" fillId="0" borderId="4">
      <alignment horizontal="right" vertical="center"/>
    </xf>
    <xf numFmtId="165" fontId="29" fillId="0" borderId="4">
      <alignment horizontal="right" vertical="center"/>
    </xf>
    <xf numFmtId="208" fontId="106" fillId="0" borderId="4">
      <alignment horizontal="right" vertical="center"/>
    </xf>
    <xf numFmtId="165" fontId="29" fillId="0" borderId="4">
      <alignment horizontal="right" vertical="center"/>
    </xf>
    <xf numFmtId="165" fontId="29" fillId="0" borderId="4">
      <alignment horizontal="right" vertical="center"/>
    </xf>
    <xf numFmtId="165" fontId="29" fillId="0" borderId="4">
      <alignment horizontal="right" vertical="center"/>
    </xf>
    <xf numFmtId="165" fontId="29" fillId="0" borderId="4">
      <alignment horizontal="right" vertical="center"/>
    </xf>
    <xf numFmtId="165" fontId="29" fillId="0" borderId="4">
      <alignment horizontal="right" vertical="center"/>
    </xf>
    <xf numFmtId="165" fontId="29" fillId="0" borderId="4">
      <alignment horizontal="right" vertical="center"/>
    </xf>
    <xf numFmtId="209" fontId="112" fillId="0" borderId="4">
      <alignment horizontal="right" vertical="center"/>
    </xf>
    <xf numFmtId="209" fontId="112" fillId="0" borderId="4">
      <alignment horizontal="right" vertical="center"/>
    </xf>
    <xf numFmtId="165" fontId="29" fillId="0" borderId="4">
      <alignment horizontal="right" vertical="center"/>
    </xf>
    <xf numFmtId="208" fontId="106" fillId="0" borderId="4">
      <alignment horizontal="right" vertical="center"/>
    </xf>
    <xf numFmtId="208" fontId="106" fillId="0" borderId="4">
      <alignment horizontal="right" vertical="center"/>
    </xf>
    <xf numFmtId="165" fontId="29" fillId="0" borderId="4">
      <alignment horizontal="right" vertical="center"/>
    </xf>
    <xf numFmtId="208" fontId="106" fillId="0" borderId="4">
      <alignment horizontal="right" vertical="center"/>
    </xf>
    <xf numFmtId="165" fontId="29" fillId="0" borderId="4">
      <alignment horizontal="right" vertical="center"/>
    </xf>
    <xf numFmtId="186" fontId="74" fillId="0" borderId="11">
      <protection hidden="1"/>
    </xf>
    <xf numFmtId="210" fontId="29" fillId="0" borderId="4">
      <alignment horizontal="center"/>
    </xf>
    <xf numFmtId="0" fontId="106" fillId="0" borderId="0" applyNumberFormat="0" applyFill="0" applyBorder="0" applyAlignment="0" applyProtection="0"/>
    <xf numFmtId="0" fontId="20" fillId="0" borderId="0" applyNumberFormat="0" applyFill="0" applyBorder="0" applyAlignment="0" applyProtection="0"/>
    <xf numFmtId="0" fontId="113" fillId="0" borderId="0" applyNumberFormat="0" applyFill="0" applyBorder="0" applyAlignment="0" applyProtection="0"/>
    <xf numFmtId="0" fontId="114" fillId="5" borderId="12" applyNumberFormat="0" applyAlignment="0" applyProtection="0"/>
    <xf numFmtId="0" fontId="113" fillId="0" borderId="0" applyNumberFormat="0" applyFill="0" applyBorder="0" applyAlignment="0" applyProtection="0"/>
    <xf numFmtId="0" fontId="115" fillId="0" borderId="0" applyNumberFormat="0" applyFill="0" applyBorder="0" applyAlignment="0" applyProtection="0"/>
    <xf numFmtId="0" fontId="116" fillId="0" borderId="27" applyNumberFormat="0" applyFill="0" applyAlignment="0" applyProtection="0"/>
    <xf numFmtId="0" fontId="117" fillId="10" borderId="0" applyNumberFormat="0" applyBorder="0" applyAlignment="0" applyProtection="0"/>
    <xf numFmtId="0" fontId="19" fillId="0" borderId="28" applyNumberFormat="0" applyFont="0" applyFill="0" applyAlignment="0" applyProtection="0"/>
    <xf numFmtId="0" fontId="20" fillId="0" borderId="28" applyNumberFormat="0" applyFont="0" applyFill="0" applyAlignment="0" applyProtection="0"/>
    <xf numFmtId="0" fontId="20" fillId="0" borderId="28" applyNumberFormat="0" applyFont="0" applyFill="0" applyAlignment="0" applyProtection="0"/>
    <xf numFmtId="0" fontId="20" fillId="0" borderId="28" applyNumberFormat="0" applyFont="0" applyFill="0" applyAlignment="0" applyProtection="0"/>
    <xf numFmtId="0" fontId="20" fillId="0" borderId="28" applyNumberFormat="0" applyFont="0" applyFill="0" applyAlignment="0" applyProtection="0"/>
    <xf numFmtId="0" fontId="20" fillId="0" borderId="28" applyNumberFormat="0" applyFont="0" applyFill="0" applyAlignment="0" applyProtection="0"/>
    <xf numFmtId="0" fontId="20" fillId="0" borderId="28" applyNumberFormat="0" applyFont="0" applyFill="0" applyAlignment="0" applyProtection="0"/>
    <xf numFmtId="0" fontId="118" fillId="0" borderId="27" applyNumberFormat="0" applyFill="0" applyAlignment="0" applyProtection="0"/>
    <xf numFmtId="0" fontId="119" fillId="44" borderId="0" applyNumberFormat="0" applyBorder="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87" fillId="0" borderId="24">
      <alignment horizontal="center"/>
    </xf>
    <xf numFmtId="211" fontId="29" fillId="0" borderId="0"/>
    <xf numFmtId="164" fontId="29" fillId="0" borderId="1"/>
    <xf numFmtId="0" fontId="122" fillId="47" borderId="1">
      <alignment horizontal="left" vertical="center"/>
    </xf>
    <xf numFmtId="166" fontId="123" fillId="0" borderId="8">
      <alignment horizontal="left" vertical="top"/>
    </xf>
    <xf numFmtId="166" fontId="36" fillId="0" borderId="3">
      <alignment horizontal="left" vertical="top"/>
    </xf>
    <xf numFmtId="166" fontId="36" fillId="0" borderId="3">
      <alignment horizontal="left" vertical="top"/>
    </xf>
    <xf numFmtId="0" fontId="124" fillId="0" borderId="3">
      <alignment horizontal="left" vertical="center"/>
    </xf>
    <xf numFmtId="212" fontId="20" fillId="0" borderId="0" applyFont="0" applyFill="0" applyBorder="0" applyAlignment="0" applyProtection="0"/>
    <xf numFmtId="213" fontId="20" fillId="0" borderId="0" applyFont="0" applyFill="0" applyBorder="0" applyAlignment="0" applyProtection="0"/>
    <xf numFmtId="0" fontId="125" fillId="0" borderId="0" applyNumberFormat="0" applyFill="0" applyBorder="0" applyAlignment="0" applyProtection="0"/>
    <xf numFmtId="0" fontId="126" fillId="0" borderId="0" applyNumberFormat="0" applyFill="0" applyBorder="0" applyAlignment="0" applyProtection="0"/>
    <xf numFmtId="0" fontId="127" fillId="8" borderId="0" applyNumberFormat="0" applyBorder="0" applyAlignment="0" applyProtection="0"/>
    <xf numFmtId="0" fontId="128" fillId="0" borderId="0" applyNumberForma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lignment vertical="center"/>
    </xf>
    <xf numFmtId="40" fontId="19" fillId="0" borderId="0" applyFont="0" applyFill="0" applyBorder="0" applyAlignment="0" applyProtection="0"/>
    <xf numFmtId="38"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9" fontId="19" fillId="0" borderId="0" applyFont="0" applyFill="0" applyBorder="0" applyAlignment="0" applyProtection="0"/>
    <xf numFmtId="0" fontId="129" fillId="0" borderId="0"/>
    <xf numFmtId="0" fontId="130" fillId="0" borderId="0" applyFont="0" applyFill="0" applyBorder="0" applyAlignment="0" applyProtection="0"/>
    <xf numFmtId="0" fontId="130" fillId="0" borderId="0" applyFont="0" applyFill="0" applyBorder="0" applyAlignment="0" applyProtection="0"/>
    <xf numFmtId="214" fontId="19" fillId="0" borderId="0" applyFont="0" applyFill="0" applyBorder="0" applyAlignment="0" applyProtection="0"/>
    <xf numFmtId="215" fontId="19" fillId="0" borderId="0" applyFont="0" applyFill="0" applyBorder="0" applyAlignment="0" applyProtection="0"/>
    <xf numFmtId="0" fontId="131" fillId="0" borderId="0"/>
    <xf numFmtId="0" fontId="37" fillId="0" borderId="0"/>
    <xf numFmtId="41" fontId="19" fillId="0" borderId="0" applyFont="0" applyFill="0" applyBorder="0" applyAlignment="0" applyProtection="0"/>
    <xf numFmtId="43" fontId="19" fillId="0" borderId="0" applyFont="0" applyFill="0" applyBorder="0" applyAlignment="0" applyProtection="0"/>
    <xf numFmtId="216" fontId="19" fillId="0" borderId="0" applyFont="0" applyFill="0" applyBorder="0" applyAlignment="0" applyProtection="0"/>
    <xf numFmtId="167" fontId="19" fillId="0" borderId="0" applyFont="0" applyFill="0" applyBorder="0" applyAlignment="0" applyProtection="0"/>
    <xf numFmtId="217" fontId="19" fillId="0" borderId="0" applyFont="0" applyFill="0" applyBorder="0" applyAlignment="0" applyProtection="0"/>
    <xf numFmtId="170" fontId="13" fillId="0" borderId="0" applyFont="0" applyFill="0" applyBorder="0" applyAlignment="0" applyProtection="0"/>
    <xf numFmtId="0" fontId="17" fillId="0" borderId="0"/>
    <xf numFmtId="0" fontId="21" fillId="0" borderId="0"/>
    <xf numFmtId="170" fontId="17" fillId="0" borderId="0" applyFont="0" applyFill="0" applyBorder="0" applyAlignment="0" applyProtection="0"/>
    <xf numFmtId="0" fontId="13" fillId="0" borderId="0"/>
    <xf numFmtId="170" fontId="18" fillId="0" borderId="0" applyFont="0" applyFill="0" applyBorder="0" applyAlignment="0" applyProtection="0"/>
    <xf numFmtId="0" fontId="13" fillId="0" borderId="0"/>
    <xf numFmtId="0" fontId="28" fillId="0" borderId="0"/>
    <xf numFmtId="0" fontId="20" fillId="0" borderId="0"/>
    <xf numFmtId="0" fontId="22" fillId="0" borderId="0"/>
    <xf numFmtId="0" fontId="18" fillId="0" borderId="0"/>
    <xf numFmtId="0" fontId="31" fillId="0" borderId="0"/>
    <xf numFmtId="0" fontId="31" fillId="0" borderId="0"/>
    <xf numFmtId="0" fontId="1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76" fontId="20" fillId="0" borderId="0" applyFont="0" applyFill="0" applyBorder="0" applyAlignment="0" applyProtection="0"/>
    <xf numFmtId="0" fontId="13" fillId="0" borderId="0"/>
    <xf numFmtId="0" fontId="20" fillId="0" borderId="0"/>
    <xf numFmtId="170" fontId="37" fillId="0" borderId="0" applyFont="0" applyFill="0" applyBorder="0" applyAlignment="0" applyProtection="0"/>
    <xf numFmtId="0" fontId="20" fillId="0" borderId="0"/>
    <xf numFmtId="0" fontId="20" fillId="0" borderId="0"/>
    <xf numFmtId="0" fontId="20" fillId="0" borderId="0"/>
    <xf numFmtId="0" fontId="32" fillId="0" borderId="0"/>
    <xf numFmtId="3" fontId="132" fillId="0" borderId="1"/>
    <xf numFmtId="219" fontId="22" fillId="0" borderId="0" applyFont="0" applyFill="0" applyBorder="0" applyAlignment="0" applyProtection="0"/>
    <xf numFmtId="220" fontId="22" fillId="0" borderId="0" applyFont="0" applyFill="0" applyBorder="0" applyAlignment="0" applyProtection="0"/>
    <xf numFmtId="3" fontId="132" fillId="0" borderId="1"/>
    <xf numFmtId="3" fontId="132" fillId="0" borderId="1"/>
    <xf numFmtId="0" fontId="18" fillId="7" borderId="0" applyNumberFormat="0" applyBorder="0" applyAlignment="0" applyProtection="0"/>
    <xf numFmtId="0" fontId="18" fillId="9" borderId="0" applyNumberFormat="0" applyBorder="0" applyAlignment="0" applyProtection="0"/>
    <xf numFmtId="0" fontId="18" fillId="11" borderId="0" applyNumberFormat="0" applyBorder="0" applyAlignment="0" applyProtection="0"/>
    <xf numFmtId="0" fontId="18" fillId="13" borderId="0" applyNumberFormat="0" applyBorder="0" applyAlignment="0" applyProtection="0"/>
    <xf numFmtId="0" fontId="18" fillId="15" borderId="0" applyNumberFormat="0" applyBorder="0" applyAlignment="0" applyProtection="0"/>
    <xf numFmtId="0" fontId="18" fillId="17" borderId="0" applyNumberFormat="0" applyBorder="0" applyAlignment="0" applyProtection="0"/>
    <xf numFmtId="0" fontId="18" fillId="19"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3"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36" fillId="0" borderId="0"/>
    <xf numFmtId="0" fontId="53" fillId="25"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7" borderId="0" applyNumberFormat="0" applyBorder="0" applyAlignment="0" applyProtection="0"/>
    <xf numFmtId="0" fontId="53" fillId="29" borderId="0" applyNumberFormat="0" applyBorder="0" applyAlignment="0" applyProtection="0"/>
    <xf numFmtId="0" fontId="53" fillId="31" borderId="0" applyNumberFormat="0" applyBorder="0" applyAlignment="0" applyProtection="0"/>
    <xf numFmtId="0" fontId="53" fillId="33" borderId="0" applyNumberFormat="0" applyBorder="0" applyAlignment="0" applyProtection="0"/>
    <xf numFmtId="0" fontId="53" fillId="35" borderId="0" applyNumberFormat="0" applyBorder="0" applyAlignment="0" applyProtection="0"/>
    <xf numFmtId="0" fontId="53" fillId="37" borderId="0" applyNumberFormat="0" applyBorder="0" applyAlignment="0" applyProtection="0"/>
    <xf numFmtId="0" fontId="53" fillId="27" borderId="0" applyNumberFormat="0" applyBorder="0" applyAlignment="0" applyProtection="0"/>
    <xf numFmtId="0" fontId="53" fillId="29" borderId="0" applyNumberFormat="0" applyBorder="0" applyAlignment="0" applyProtection="0"/>
    <xf numFmtId="0" fontId="53" fillId="39" borderId="0" applyNumberFormat="0" applyBorder="0" applyAlignment="0" applyProtection="0"/>
    <xf numFmtId="0" fontId="127" fillId="9" borderId="0" applyNumberFormat="0" applyBorder="0" applyAlignment="0" applyProtection="0"/>
    <xf numFmtId="0" fontId="133" fillId="0" borderId="0" applyFill="0" applyBorder="0" applyAlignment="0"/>
    <xf numFmtId="0" fontId="114" fillId="40" borderId="12" applyNumberFormat="0" applyAlignment="0" applyProtection="0"/>
    <xf numFmtId="170" fontId="71" fillId="0" borderId="0" applyFont="0" applyFill="0" applyBorder="0" applyAlignment="0" applyProtection="0"/>
    <xf numFmtId="170" fontId="37" fillId="0" borderId="0" applyFont="0" applyFill="0" applyBorder="0" applyAlignment="0" applyProtection="0"/>
    <xf numFmtId="172" fontId="71" fillId="0" borderId="0" applyFont="0" applyFill="0" applyBorder="0" applyAlignment="0" applyProtection="0"/>
    <xf numFmtId="43" fontId="21" fillId="0" borderId="0" applyFont="0" applyFill="0" applyBorder="0" applyAlignment="0" applyProtection="0"/>
    <xf numFmtId="170"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189" fontId="21" fillId="0" borderId="0"/>
    <xf numFmtId="3" fontId="20" fillId="0" borderId="0" applyFont="0" applyFill="0" applyBorder="0" applyAlignment="0" applyProtection="0"/>
    <xf numFmtId="221" fontId="135" fillId="0" borderId="0" applyFont="0" applyFill="0" applyBorder="0" applyAlignment="0" applyProtection="0"/>
    <xf numFmtId="197" fontId="26" fillId="0" borderId="0"/>
    <xf numFmtId="0" fontId="96" fillId="42" borderId="14" applyNumberFormat="0" applyAlignment="0" applyProtection="0"/>
    <xf numFmtId="4" fontId="134" fillId="0" borderId="0" applyAlignment="0"/>
    <xf numFmtId="0" fontId="20" fillId="0" borderId="0" applyFont="0" applyFill="0" applyBorder="0" applyAlignment="0" applyProtection="0"/>
    <xf numFmtId="201" fontId="26" fillId="0" borderId="0"/>
    <xf numFmtId="0" fontId="121" fillId="0" borderId="0" applyNumberFormat="0" applyFill="0" applyBorder="0" applyAlignment="0" applyProtection="0"/>
    <xf numFmtId="2" fontId="20" fillId="0" borderId="0" applyFont="0" applyFill="0" applyBorder="0" applyAlignment="0" applyProtection="0"/>
    <xf numFmtId="0" fontId="117" fillId="11" borderId="0" applyNumberFormat="0" applyBorder="0" applyAlignment="0" applyProtection="0"/>
    <xf numFmtId="38" fontId="85" fillId="5" borderId="0" applyNumberFormat="0" applyBorder="0" applyAlignment="0" applyProtection="0"/>
    <xf numFmtId="0" fontId="136" fillId="0" borderId="0" applyNumberFormat="0" applyFont="0" applyBorder="0" applyAlignment="0">
      <alignment horizontal="left" vertical="center"/>
    </xf>
    <xf numFmtId="0" fontId="78" fillId="0" borderId="18" applyNumberFormat="0" applyFill="0" applyAlignment="0" applyProtection="0"/>
    <xf numFmtId="0" fontId="79" fillId="0" borderId="19" applyNumberFormat="0" applyFill="0" applyAlignment="0" applyProtection="0"/>
    <xf numFmtId="0" fontId="80" fillId="0" borderId="20" applyNumberFormat="0" applyFill="0" applyAlignment="0" applyProtection="0"/>
    <xf numFmtId="0" fontId="80" fillId="0" borderId="0" applyNumberFormat="0" applyFill="0" applyBorder="0" applyAlignment="0" applyProtection="0"/>
    <xf numFmtId="0" fontId="137" fillId="0" borderId="0" applyProtection="0"/>
    <xf numFmtId="0" fontId="138" fillId="0" borderId="0" applyProtection="0"/>
    <xf numFmtId="10" fontId="85" fillId="43" borderId="1" applyNumberFormat="0" applyBorder="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77" fillId="17" borderId="12" applyNumberFormat="0" applyAlignment="0" applyProtection="0"/>
    <xf numFmtId="0" fontId="105" fillId="0" borderId="23" applyNumberFormat="0" applyFill="0" applyAlignment="0" applyProtection="0"/>
    <xf numFmtId="0" fontId="37" fillId="0" borderId="0" applyNumberFormat="0" applyFont="0" applyFill="0" applyAlignment="0"/>
    <xf numFmtId="0" fontId="119" fillId="45" borderId="0" applyNumberFormat="0" applyBorder="0" applyAlignment="0" applyProtection="0"/>
    <xf numFmtId="0" fontId="21" fillId="0" borderId="0"/>
    <xf numFmtId="0" fontId="139" fillId="0" borderId="1" applyNumberFormat="0" applyFont="0" applyFill="0" applyBorder="0" applyAlignment="0">
      <alignment horizontal="center"/>
    </xf>
    <xf numFmtId="218" fontId="36" fillId="0" borderId="0"/>
    <xf numFmtId="0" fontId="130" fillId="0" borderId="0"/>
    <xf numFmtId="0" fontId="18" fillId="0" borderId="0"/>
    <xf numFmtId="0" fontId="18" fillId="0" borderId="0"/>
    <xf numFmtId="0" fontId="26" fillId="0" borderId="0"/>
    <xf numFmtId="0" fontId="18" fillId="0" borderId="0"/>
    <xf numFmtId="0" fontId="21" fillId="0" borderId="0"/>
    <xf numFmtId="0" fontId="37" fillId="0" borderId="0"/>
    <xf numFmtId="0" fontId="22" fillId="0" borderId="0"/>
    <xf numFmtId="0" fontId="37" fillId="0" borderId="0"/>
    <xf numFmtId="0" fontId="22" fillId="0" borderId="0"/>
    <xf numFmtId="0" fontId="22" fillId="0" borderId="0"/>
    <xf numFmtId="0" fontId="26" fillId="0" borderId="0"/>
    <xf numFmtId="0" fontId="26" fillId="0" borderId="0"/>
    <xf numFmtId="0" fontId="18" fillId="0" borderId="0"/>
    <xf numFmtId="0" fontId="2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6" fillId="46" borderId="21" applyNumberFormat="0" applyFont="0" applyAlignment="0" applyProtection="0"/>
    <xf numFmtId="0" fontId="76" fillId="40" borderId="17" applyNumberFormat="0" applyAlignment="0" applyProtection="0"/>
    <xf numFmtId="10" fontId="20" fillId="0" borderId="0" applyFont="0" applyFill="0" applyBorder="0" applyAlignment="0" applyProtection="0"/>
    <xf numFmtId="0" fontId="140" fillId="0" borderId="11">
      <alignment horizontal="center"/>
      <protection locked="0"/>
    </xf>
    <xf numFmtId="208" fontId="106" fillId="0" borderId="4">
      <alignment horizontal="right" vertical="center"/>
    </xf>
    <xf numFmtId="208" fontId="106" fillId="0" borderId="4">
      <alignment horizontal="right" vertical="center"/>
    </xf>
    <xf numFmtId="208" fontId="106" fillId="0" borderId="4">
      <alignment horizontal="right" vertical="center"/>
    </xf>
    <xf numFmtId="208" fontId="106" fillId="0" borderId="4">
      <alignment horizontal="right" vertical="center"/>
    </xf>
    <xf numFmtId="0" fontId="115" fillId="0" borderId="0" applyNumberFormat="0" applyFill="0" applyBorder="0" applyAlignment="0" applyProtection="0"/>
    <xf numFmtId="0" fontId="116" fillId="0" borderId="27" applyNumberFormat="0" applyFill="0" applyAlignment="0" applyProtection="0"/>
    <xf numFmtId="222" fontId="106" fillId="0" borderId="4">
      <alignment horizontal="center"/>
    </xf>
    <xf numFmtId="0" fontId="141" fillId="0" borderId="29"/>
    <xf numFmtId="223" fontId="106" fillId="0" borderId="0"/>
    <xf numFmtId="224" fontId="106" fillId="0" borderId="1"/>
    <xf numFmtId="166" fontId="142" fillId="0" borderId="8">
      <alignment horizontal="left" vertical="top"/>
    </xf>
    <xf numFmtId="0" fontId="120" fillId="0" borderId="0" applyNumberFormat="0" applyFill="0" applyBorder="0" applyAlignment="0" applyProtection="0"/>
    <xf numFmtId="0" fontId="143" fillId="0" borderId="13"/>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44" fillId="0" borderId="0"/>
    <xf numFmtId="0" fontId="28" fillId="0" borderId="0"/>
    <xf numFmtId="0" fontId="13" fillId="0" borderId="0"/>
    <xf numFmtId="0" fontId="22" fillId="0" borderId="0"/>
    <xf numFmtId="0" fontId="32" fillId="0" borderId="0"/>
    <xf numFmtId="0" fontId="145" fillId="0" borderId="0"/>
    <xf numFmtId="0" fontId="146" fillId="0" borderId="0"/>
    <xf numFmtId="0" fontId="20" fillId="0" borderId="0"/>
    <xf numFmtId="0" fontId="20" fillId="0" borderId="0"/>
    <xf numFmtId="0" fontId="18" fillId="0" borderId="0"/>
    <xf numFmtId="0" fontId="31" fillId="0" borderId="0"/>
    <xf numFmtId="0" fontId="20" fillId="0" borderId="0"/>
    <xf numFmtId="0" fontId="22" fillId="0" borderId="0"/>
    <xf numFmtId="0" fontId="25" fillId="0" borderId="0"/>
    <xf numFmtId="0" fontId="20" fillId="0" borderId="0"/>
    <xf numFmtId="170"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12" fillId="0" borderId="0"/>
    <xf numFmtId="43" fontId="18" fillId="0" borderId="0" applyFont="0" applyFill="0" applyBorder="0" applyAlignment="0" applyProtection="0"/>
    <xf numFmtId="0" fontId="12" fillId="0" borderId="0"/>
    <xf numFmtId="43" fontId="18" fillId="0" borderId="0" applyFont="0" applyFill="0" applyBorder="0" applyAlignment="0" applyProtection="0"/>
    <xf numFmtId="0" fontId="12"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12"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2"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1" fillId="0" borderId="0"/>
    <xf numFmtId="0" fontId="11" fillId="0" borderId="0"/>
    <xf numFmtId="0" fontId="11" fillId="0" borderId="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1" fillId="0" borderId="0"/>
    <xf numFmtId="43" fontId="18"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11"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11" fillId="0" borderId="0"/>
    <xf numFmtId="43" fontId="18" fillId="0" borderId="0" applyFont="0" applyFill="0" applyBorder="0" applyAlignment="0" applyProtection="0"/>
    <xf numFmtId="0" fontId="11" fillId="0" borderId="0"/>
    <xf numFmtId="43" fontId="18" fillId="0" borderId="0" applyFont="0" applyFill="0" applyBorder="0" applyAlignment="0" applyProtection="0"/>
    <xf numFmtId="0" fontId="11"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11"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1"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0" fillId="0" borderId="0"/>
    <xf numFmtId="0" fontId="10" fillId="0" borderId="0"/>
    <xf numFmtId="0" fontId="10" fillId="0" borderId="0"/>
    <xf numFmtId="43" fontId="22" fillId="0" borderId="0" applyFont="0" applyFill="0" applyBorder="0" applyAlignment="0" applyProtection="0"/>
    <xf numFmtId="0" fontId="10"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10"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10" fillId="0" borderId="0"/>
    <xf numFmtId="43" fontId="18" fillId="0" borderId="0" applyFont="0" applyFill="0" applyBorder="0" applyAlignment="0" applyProtection="0"/>
    <xf numFmtId="0" fontId="10" fillId="0" borderId="0"/>
    <xf numFmtId="43" fontId="18" fillId="0" borderId="0" applyFont="0" applyFill="0" applyBorder="0" applyAlignment="0" applyProtection="0"/>
    <xf numFmtId="0" fontId="10"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10"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0"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9" fillId="0" borderId="0"/>
    <xf numFmtId="0" fontId="9" fillId="0" borderId="0"/>
    <xf numFmtId="0" fontId="9" fillId="0" borderId="0"/>
    <xf numFmtId="43" fontId="22" fillId="0" borderId="0" applyFont="0" applyFill="0" applyBorder="0" applyAlignment="0" applyProtection="0"/>
    <xf numFmtId="0" fontId="9"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9"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9" fillId="0" borderId="0"/>
    <xf numFmtId="43" fontId="18" fillId="0" borderId="0" applyFont="0" applyFill="0" applyBorder="0" applyAlignment="0" applyProtection="0"/>
    <xf numFmtId="0" fontId="9" fillId="0" borderId="0"/>
    <xf numFmtId="43" fontId="18" fillId="0" borderId="0" applyFont="0" applyFill="0" applyBorder="0" applyAlignment="0" applyProtection="0"/>
    <xf numFmtId="0" fontId="9"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9"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9"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9" fillId="0" borderId="0"/>
    <xf numFmtId="0" fontId="9" fillId="0" borderId="0"/>
    <xf numFmtId="0" fontId="9" fillId="0" borderId="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9" fillId="0" borderId="0"/>
    <xf numFmtId="43" fontId="18"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9"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9" fillId="0" borderId="0"/>
    <xf numFmtId="43" fontId="18" fillId="0" borderId="0" applyFont="0" applyFill="0" applyBorder="0" applyAlignment="0" applyProtection="0"/>
    <xf numFmtId="0" fontId="9" fillId="0" borderId="0"/>
    <xf numFmtId="43" fontId="18" fillId="0" borderId="0" applyFont="0" applyFill="0" applyBorder="0" applyAlignment="0" applyProtection="0"/>
    <xf numFmtId="0" fontId="9"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9"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9"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9" fillId="0" borderId="0"/>
    <xf numFmtId="0" fontId="9" fillId="0" borderId="0"/>
    <xf numFmtId="0" fontId="9" fillId="0" borderId="0"/>
    <xf numFmtId="43" fontId="22" fillId="0" borderId="0" applyFont="0" applyFill="0" applyBorder="0" applyAlignment="0" applyProtection="0"/>
    <xf numFmtId="0" fontId="9"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9"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9" fillId="0" borderId="0"/>
    <xf numFmtId="43" fontId="18" fillId="0" borderId="0" applyFont="0" applyFill="0" applyBorder="0" applyAlignment="0" applyProtection="0"/>
    <xf numFmtId="0" fontId="9" fillId="0" borderId="0"/>
    <xf numFmtId="43" fontId="18" fillId="0" borderId="0" applyFont="0" applyFill="0" applyBorder="0" applyAlignment="0" applyProtection="0"/>
    <xf numFmtId="0" fontId="9"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9"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9"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45" fillId="0" borderId="0"/>
    <xf numFmtId="0" fontId="32" fillId="0" borderId="0"/>
    <xf numFmtId="0" fontId="13" fillId="0" borderId="0"/>
    <xf numFmtId="0" fontId="154"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9" fontId="155" fillId="0" borderId="0" applyBorder="0" applyAlignment="0" applyProtection="0"/>
    <xf numFmtId="0" fontId="58" fillId="0" borderId="0" applyFont="0" applyFill="0" applyBorder="0" applyAlignment="0" applyProtection="0"/>
    <xf numFmtId="0" fontId="58" fillId="0" borderId="0" applyFont="0" applyFill="0" applyBorder="0" applyAlignment="0" applyProtection="0"/>
    <xf numFmtId="183" fontId="45" fillId="0" borderId="0" applyFont="0" applyFill="0" applyBorder="0" applyAlignment="0" applyProtection="0"/>
    <xf numFmtId="184" fontId="45" fillId="0" borderId="0" applyFont="0" applyFill="0" applyBorder="0" applyAlignment="0" applyProtection="0"/>
    <xf numFmtId="0" fontId="17" fillId="0" borderId="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2"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20" fillId="0" borderId="0"/>
    <xf numFmtId="0" fontId="32" fillId="0" borderId="0"/>
    <xf numFmtId="0" fontId="8" fillId="0" borderId="0"/>
    <xf numFmtId="0" fontId="29" fillId="0" borderId="0"/>
    <xf numFmtId="0" fontId="154" fillId="0" borderId="0"/>
    <xf numFmtId="0" fontId="19" fillId="0" borderId="0"/>
    <xf numFmtId="0" fontId="154" fillId="0" borderId="0"/>
    <xf numFmtId="0" fontId="154" fillId="0" borderId="0"/>
    <xf numFmtId="0" fontId="15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1" fillId="0" borderId="0"/>
    <xf numFmtId="0" fontId="13" fillId="0" borderId="0"/>
    <xf numFmtId="0" fontId="13" fillId="0" borderId="0"/>
    <xf numFmtId="0" fontId="106" fillId="0" borderId="0"/>
    <xf numFmtId="0" fontId="20" fillId="0" borderId="0"/>
    <xf numFmtId="0" fontId="106" fillId="0" borderId="0"/>
    <xf numFmtId="0" fontId="32" fillId="0" borderId="0"/>
    <xf numFmtId="0" fontId="156" fillId="0" borderId="0"/>
    <xf numFmtId="43" fontId="157" fillId="0" borderId="0" applyFont="0" applyFill="0" applyBorder="0" applyAlignment="0" applyProtection="0"/>
    <xf numFmtId="0" fontId="157" fillId="0" borderId="0"/>
    <xf numFmtId="0" fontId="106" fillId="0" borderId="0"/>
    <xf numFmtId="0" fontId="106" fillId="0" borderId="0"/>
    <xf numFmtId="0" fontId="26" fillId="0" borderId="0"/>
    <xf numFmtId="0" fontId="13" fillId="0" borderId="0"/>
    <xf numFmtId="0" fontId="13"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7"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7" fillId="0" borderId="0"/>
    <xf numFmtId="43" fontId="18" fillId="0" borderId="0" applyFont="0" applyFill="0" applyBorder="0" applyAlignment="0" applyProtection="0"/>
    <xf numFmtId="0" fontId="7" fillId="0" borderId="0"/>
    <xf numFmtId="43" fontId="18" fillId="0" borderId="0" applyFont="0" applyFill="0" applyBorder="0" applyAlignment="0" applyProtection="0"/>
    <xf numFmtId="0" fontId="7"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7"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7"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6" fillId="0" borderId="0"/>
    <xf numFmtId="0" fontId="6" fillId="0" borderId="0"/>
    <xf numFmtId="0" fontId="6" fillId="0" borderId="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6"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6"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6" fillId="0" borderId="0"/>
    <xf numFmtId="43" fontId="18" fillId="0" borderId="0" applyFont="0" applyFill="0" applyBorder="0" applyAlignment="0" applyProtection="0"/>
    <xf numFmtId="0" fontId="6" fillId="0" borderId="0"/>
    <xf numFmtId="43" fontId="18" fillId="0" borderId="0" applyFont="0" applyFill="0" applyBorder="0" applyAlignment="0" applyProtection="0"/>
    <xf numFmtId="0" fontId="6"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6"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6"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58" fillId="0" borderId="0"/>
    <xf numFmtId="178" fontId="159" fillId="0" borderId="11">
      <alignment horizontal="center"/>
      <protection hidden="1"/>
    </xf>
    <xf numFmtId="219" fontId="22" fillId="0" borderId="0" applyFont="0" applyFill="0" applyBorder="0" applyAlignment="0" applyProtection="0"/>
    <xf numFmtId="174" fontId="162" fillId="0" borderId="10" applyNumberFormat="0" applyFont="0" applyBorder="0" applyAlignment="0">
      <alignment horizontal="center" vertical="center"/>
    </xf>
    <xf numFmtId="188" fontId="18" fillId="0" borderId="0" applyFont="0" applyFill="0" applyBorder="0" applyAlignment="0" applyProtection="0"/>
    <xf numFmtId="43" fontId="37"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7" fillId="0" borderId="0" applyFont="0" applyFill="0" applyBorder="0" applyAlignment="0" applyProtection="0"/>
    <xf numFmtId="193" fontId="72" fillId="0" borderId="0" applyNumberFormat="0">
      <protection locked="0"/>
    </xf>
    <xf numFmtId="186" fontId="161" fillId="0" borderId="11"/>
    <xf numFmtId="195" fontId="161" fillId="0" borderId="11"/>
    <xf numFmtId="187" fontId="160" fillId="0" borderId="6"/>
    <xf numFmtId="186" fontId="159" fillId="0" borderId="11">
      <alignment horizontal="center"/>
      <protection hidden="1"/>
    </xf>
    <xf numFmtId="2" fontId="159" fillId="0" borderId="11">
      <alignment horizontal="center"/>
      <protection hidden="1"/>
    </xf>
    <xf numFmtId="186" fontId="85" fillId="0" borderId="13" applyFont="0"/>
    <xf numFmtId="3" fontId="20" fillId="0" borderId="24"/>
    <xf numFmtId="0" fontId="161" fillId="0" borderId="0">
      <alignment horizontal="justify" vertical="top"/>
    </xf>
    <xf numFmtId="0" fontId="37" fillId="0" borderId="0"/>
    <xf numFmtId="0" fontId="37" fillId="0" borderId="0"/>
    <xf numFmtId="0" fontId="37" fillId="0" borderId="0"/>
    <xf numFmtId="0" fontId="22" fillId="0" borderId="0"/>
    <xf numFmtId="0" fontId="20" fillId="0" borderId="0"/>
    <xf numFmtId="0" fontId="37" fillId="0" borderId="0"/>
    <xf numFmtId="0" fontId="20" fillId="0" borderId="0"/>
    <xf numFmtId="0" fontId="20" fillId="0" borderId="0"/>
    <xf numFmtId="186" fontId="161" fillId="0" borderId="11">
      <protection hidden="1"/>
    </xf>
    <xf numFmtId="43" fontId="18" fillId="0" borderId="0" applyFont="0" applyFill="0" applyBorder="0" applyAlignment="0" applyProtection="0"/>
    <xf numFmtId="0" fontId="5" fillId="0" borderId="0"/>
    <xf numFmtId="0" fontId="5" fillId="0" borderId="0"/>
    <xf numFmtId="0" fontId="5" fillId="0" borderId="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5"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5"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5" fillId="0" borderId="0"/>
    <xf numFmtId="43" fontId="18" fillId="0" borderId="0" applyFont="0" applyFill="0" applyBorder="0" applyAlignment="0" applyProtection="0"/>
    <xf numFmtId="0" fontId="5" fillId="0" borderId="0"/>
    <xf numFmtId="43" fontId="18" fillId="0" borderId="0" applyFont="0" applyFill="0" applyBorder="0" applyAlignment="0" applyProtection="0"/>
    <xf numFmtId="0" fontId="5"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5"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5"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5" fillId="0" borderId="0"/>
    <xf numFmtId="0" fontId="5" fillId="0" borderId="0"/>
    <xf numFmtId="0" fontId="5" fillId="0" borderId="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5" fillId="0" borderId="0"/>
    <xf numFmtId="43" fontId="18"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5"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5" fillId="0" borderId="0"/>
    <xf numFmtId="43" fontId="18" fillId="0" borderId="0" applyFont="0" applyFill="0" applyBorder="0" applyAlignment="0" applyProtection="0"/>
    <xf numFmtId="0" fontId="5" fillId="0" borderId="0"/>
    <xf numFmtId="43" fontId="18" fillId="0" borderId="0" applyFont="0" applyFill="0" applyBorder="0" applyAlignment="0" applyProtection="0"/>
    <xf numFmtId="0" fontId="5"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5"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5"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5" fillId="0" borderId="0"/>
    <xf numFmtId="0" fontId="5" fillId="0" borderId="0"/>
    <xf numFmtId="0" fontId="5" fillId="0" borderId="0"/>
    <xf numFmtId="43" fontId="22" fillId="0" borderId="0" applyFont="0" applyFill="0" applyBorder="0" applyAlignment="0" applyProtection="0"/>
    <xf numFmtId="0" fontId="5"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5"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5" fillId="0" borderId="0"/>
    <xf numFmtId="43" fontId="18" fillId="0" borderId="0" applyFont="0" applyFill="0" applyBorder="0" applyAlignment="0" applyProtection="0"/>
    <xf numFmtId="0" fontId="5" fillId="0" borderId="0"/>
    <xf numFmtId="43" fontId="18" fillId="0" borderId="0" applyFont="0" applyFill="0" applyBorder="0" applyAlignment="0" applyProtection="0"/>
    <xf numFmtId="0" fontId="5"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5"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5"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5" fillId="0" borderId="0"/>
    <xf numFmtId="0" fontId="5" fillId="0" borderId="0"/>
    <xf numFmtId="0" fontId="5" fillId="0" borderId="0"/>
    <xf numFmtId="43" fontId="22" fillId="0" borderId="0" applyFont="0" applyFill="0" applyBorder="0" applyAlignment="0" applyProtection="0"/>
    <xf numFmtId="0" fontId="5"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5"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5" fillId="0" borderId="0"/>
    <xf numFmtId="43" fontId="18" fillId="0" borderId="0" applyFont="0" applyFill="0" applyBorder="0" applyAlignment="0" applyProtection="0"/>
    <xf numFmtId="0" fontId="5" fillId="0" borderId="0"/>
    <xf numFmtId="43" fontId="18" fillId="0" borderId="0" applyFont="0" applyFill="0" applyBorder="0" applyAlignment="0" applyProtection="0"/>
    <xf numFmtId="0" fontId="5"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5"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5"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5" fillId="0" borderId="0"/>
    <xf numFmtId="0" fontId="5" fillId="0" borderId="0"/>
    <xf numFmtId="0" fontId="5" fillId="0" borderId="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5" fillId="0" borderId="0"/>
    <xf numFmtId="43" fontId="18"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5"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5" fillId="0" borderId="0"/>
    <xf numFmtId="43" fontId="18" fillId="0" borderId="0" applyFont="0" applyFill="0" applyBorder="0" applyAlignment="0" applyProtection="0"/>
    <xf numFmtId="0" fontId="5" fillId="0" borderId="0"/>
    <xf numFmtId="43" fontId="18" fillId="0" borderId="0" applyFont="0" applyFill="0" applyBorder="0" applyAlignment="0" applyProtection="0"/>
    <xf numFmtId="0" fontId="5"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5"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5"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5" fillId="0" borderId="0"/>
    <xf numFmtId="0" fontId="5" fillId="0" borderId="0"/>
    <xf numFmtId="0" fontId="5" fillId="0" borderId="0"/>
    <xf numFmtId="43" fontId="22" fillId="0" borderId="0" applyFont="0" applyFill="0" applyBorder="0" applyAlignment="0" applyProtection="0"/>
    <xf numFmtId="0" fontId="5"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5"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5" fillId="0" borderId="0"/>
    <xf numFmtId="43" fontId="18" fillId="0" borderId="0" applyFont="0" applyFill="0" applyBorder="0" applyAlignment="0" applyProtection="0"/>
    <xf numFmtId="0" fontId="5" fillId="0" borderId="0"/>
    <xf numFmtId="43" fontId="18" fillId="0" borderId="0" applyFont="0" applyFill="0" applyBorder="0" applyAlignment="0" applyProtection="0"/>
    <xf numFmtId="0" fontId="5"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5"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5"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31" fillId="0" borderId="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2"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5" fillId="0" borderId="0"/>
    <xf numFmtId="0" fontId="31" fillId="0" borderId="0"/>
    <xf numFmtId="0" fontId="31" fillId="0" borderId="0"/>
    <xf numFmtId="0" fontId="31" fillId="0" borderId="0"/>
    <xf numFmtId="0" fontId="3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57" fillId="0" borderId="0" applyFont="0" applyFill="0" applyBorder="0" applyAlignment="0" applyProtection="0"/>
    <xf numFmtId="0" fontId="5" fillId="0" borderId="0"/>
    <xf numFmtId="0" fontId="5" fillId="0" borderId="0"/>
    <xf numFmtId="0" fontId="5" fillId="0" borderId="0"/>
    <xf numFmtId="43" fontId="22" fillId="0" borderId="0" applyFont="0" applyFill="0" applyBorder="0" applyAlignment="0" applyProtection="0"/>
    <xf numFmtId="0" fontId="5"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5"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5" fillId="0" borderId="0"/>
    <xf numFmtId="43" fontId="18" fillId="0" borderId="0" applyFont="0" applyFill="0" applyBorder="0" applyAlignment="0" applyProtection="0"/>
    <xf numFmtId="0" fontId="5" fillId="0" borderId="0"/>
    <xf numFmtId="43" fontId="18" fillId="0" borderId="0" applyFont="0" applyFill="0" applyBorder="0" applyAlignment="0" applyProtection="0"/>
    <xf numFmtId="0" fontId="5"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5"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5"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5" fillId="0" borderId="0"/>
    <xf numFmtId="0" fontId="5" fillId="0" borderId="0"/>
    <xf numFmtId="0" fontId="5" fillId="0" borderId="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5"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5"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5" fillId="0" borderId="0"/>
    <xf numFmtId="43" fontId="18" fillId="0" borderId="0" applyFont="0" applyFill="0" applyBorder="0" applyAlignment="0" applyProtection="0"/>
    <xf numFmtId="0" fontId="5" fillId="0" borderId="0"/>
    <xf numFmtId="43" fontId="18" fillId="0" borderId="0" applyFont="0" applyFill="0" applyBorder="0" applyAlignment="0" applyProtection="0"/>
    <xf numFmtId="0" fontId="5"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5"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5"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37" fillId="0" borderId="0"/>
    <xf numFmtId="43" fontId="37"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4" fillId="0" borderId="0"/>
    <xf numFmtId="0" fontId="4" fillId="0" borderId="0"/>
    <xf numFmtId="0" fontId="4" fillId="0" borderId="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4" fillId="0" borderId="0"/>
    <xf numFmtId="43" fontId="18"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4"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4" fillId="0" borderId="0"/>
    <xf numFmtId="43" fontId="18" fillId="0" borderId="0" applyFont="0" applyFill="0" applyBorder="0" applyAlignment="0" applyProtection="0"/>
    <xf numFmtId="0" fontId="4" fillId="0" borderId="0"/>
    <xf numFmtId="43" fontId="18" fillId="0" borderId="0" applyFont="0" applyFill="0" applyBorder="0" applyAlignment="0" applyProtection="0"/>
    <xf numFmtId="0" fontId="4"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4"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4"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4" fillId="0" borderId="0"/>
    <xf numFmtId="0" fontId="4" fillId="0" borderId="0"/>
    <xf numFmtId="0" fontId="4" fillId="0" borderId="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4" fillId="0" borderId="0"/>
    <xf numFmtId="43" fontId="18"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4"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4" fillId="0" borderId="0"/>
    <xf numFmtId="43" fontId="18" fillId="0" borderId="0" applyFont="0" applyFill="0" applyBorder="0" applyAlignment="0" applyProtection="0"/>
    <xf numFmtId="0" fontId="4" fillId="0" borderId="0"/>
    <xf numFmtId="43" fontId="18" fillId="0" borderId="0" applyFont="0" applyFill="0" applyBorder="0" applyAlignment="0" applyProtection="0"/>
    <xf numFmtId="0" fontId="4"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4"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4"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4" fillId="0" borderId="0"/>
    <xf numFmtId="0" fontId="4" fillId="0" borderId="0"/>
    <xf numFmtId="0" fontId="4" fillId="0" borderId="0"/>
    <xf numFmtId="43" fontId="22" fillId="0" borderId="0" applyFont="0" applyFill="0" applyBorder="0" applyAlignment="0" applyProtection="0"/>
    <xf numFmtId="0" fontId="4"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4"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4" fillId="0" borderId="0"/>
    <xf numFmtId="43" fontId="18" fillId="0" borderId="0" applyFont="0" applyFill="0" applyBorder="0" applyAlignment="0" applyProtection="0"/>
    <xf numFmtId="0" fontId="4" fillId="0" borderId="0"/>
    <xf numFmtId="43" fontId="18" fillId="0" borderId="0" applyFont="0" applyFill="0" applyBorder="0" applyAlignment="0" applyProtection="0"/>
    <xf numFmtId="0" fontId="4"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4"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4"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4" fillId="0" borderId="0"/>
    <xf numFmtId="0" fontId="4" fillId="0" borderId="0"/>
    <xf numFmtId="0" fontId="4" fillId="0" borderId="0"/>
    <xf numFmtId="43" fontId="22" fillId="0" borderId="0" applyFont="0" applyFill="0" applyBorder="0" applyAlignment="0" applyProtection="0"/>
    <xf numFmtId="0" fontId="4"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4"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4" fillId="0" borderId="0"/>
    <xf numFmtId="43" fontId="18" fillId="0" borderId="0" applyFont="0" applyFill="0" applyBorder="0" applyAlignment="0" applyProtection="0"/>
    <xf numFmtId="0" fontId="4" fillId="0" borderId="0"/>
    <xf numFmtId="43" fontId="18" fillId="0" borderId="0" applyFont="0" applyFill="0" applyBorder="0" applyAlignment="0" applyProtection="0"/>
    <xf numFmtId="0" fontId="4"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4"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4"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4" fillId="0" borderId="0"/>
    <xf numFmtId="0" fontId="4" fillId="0" borderId="0"/>
    <xf numFmtId="0" fontId="4" fillId="0" borderId="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4" fillId="0" borderId="0"/>
    <xf numFmtId="43" fontId="18"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4"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4" fillId="0" borderId="0"/>
    <xf numFmtId="43" fontId="18" fillId="0" borderId="0" applyFont="0" applyFill="0" applyBorder="0" applyAlignment="0" applyProtection="0"/>
    <xf numFmtId="0" fontId="4" fillId="0" borderId="0"/>
    <xf numFmtId="43" fontId="18" fillId="0" borderId="0" applyFont="0" applyFill="0" applyBorder="0" applyAlignment="0" applyProtection="0"/>
    <xf numFmtId="0" fontId="4"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4"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4"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4" fillId="0" borderId="0"/>
    <xf numFmtId="0" fontId="4" fillId="0" borderId="0"/>
    <xf numFmtId="0" fontId="4" fillId="0" borderId="0"/>
    <xf numFmtId="43" fontId="22" fillId="0" borderId="0" applyFont="0" applyFill="0" applyBorder="0" applyAlignment="0" applyProtection="0"/>
    <xf numFmtId="0" fontId="4"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4"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4" fillId="0" borderId="0"/>
    <xf numFmtId="43" fontId="18" fillId="0" borderId="0" applyFont="0" applyFill="0" applyBorder="0" applyAlignment="0" applyProtection="0"/>
    <xf numFmtId="0" fontId="4" fillId="0" borderId="0"/>
    <xf numFmtId="43" fontId="18" fillId="0" borderId="0" applyFont="0" applyFill="0" applyBorder="0" applyAlignment="0" applyProtection="0"/>
    <xf numFmtId="0" fontId="4"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4"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4"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2" fontId="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 fillId="0" borderId="0"/>
    <xf numFmtId="43" fontId="1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57" fillId="0" borderId="0" applyFont="0" applyFill="0" applyBorder="0" applyAlignment="0" applyProtection="0"/>
    <xf numFmtId="0" fontId="4" fillId="0" borderId="0"/>
    <xf numFmtId="0" fontId="4" fillId="0" borderId="0"/>
    <xf numFmtId="0" fontId="4" fillId="0" borderId="0"/>
    <xf numFmtId="43" fontId="22" fillId="0" borderId="0" applyFont="0" applyFill="0" applyBorder="0" applyAlignment="0" applyProtection="0"/>
    <xf numFmtId="0" fontId="4"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4"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4" fillId="0" borderId="0"/>
    <xf numFmtId="43" fontId="18" fillId="0" borderId="0" applyFont="0" applyFill="0" applyBorder="0" applyAlignment="0" applyProtection="0"/>
    <xf numFmtId="0" fontId="4" fillId="0" borderId="0"/>
    <xf numFmtId="43" fontId="18" fillId="0" borderId="0" applyFont="0" applyFill="0" applyBorder="0" applyAlignment="0" applyProtection="0"/>
    <xf numFmtId="0" fontId="4"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4"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4"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4" fillId="0" borderId="0"/>
    <xf numFmtId="0" fontId="4" fillId="0" borderId="0"/>
    <xf numFmtId="0" fontId="4" fillId="0" borderId="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4"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4"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4" fillId="0" borderId="0"/>
    <xf numFmtId="43" fontId="18" fillId="0" borderId="0" applyFont="0" applyFill="0" applyBorder="0" applyAlignment="0" applyProtection="0"/>
    <xf numFmtId="0" fontId="4" fillId="0" borderId="0"/>
    <xf numFmtId="43" fontId="18" fillId="0" borderId="0" applyFont="0" applyFill="0" applyBorder="0" applyAlignment="0" applyProtection="0"/>
    <xf numFmtId="0" fontId="4"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4"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4"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7"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3" fillId="0" borderId="0"/>
    <xf numFmtId="0" fontId="3" fillId="0" borderId="0"/>
    <xf numFmtId="0" fontId="3" fillId="0" borderId="0"/>
    <xf numFmtId="43" fontId="22" fillId="0" borderId="0" applyFont="0" applyFill="0" applyBorder="0" applyAlignment="0" applyProtection="0"/>
    <xf numFmtId="43" fontId="18" fillId="0" borderId="0" applyFont="0" applyFill="0" applyBorder="0" applyAlignment="0" applyProtection="0"/>
    <xf numFmtId="0" fontId="3"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3"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3" fillId="0" borderId="0"/>
    <xf numFmtId="43" fontId="18" fillId="0" borderId="0" applyFont="0" applyFill="0" applyBorder="0" applyAlignment="0" applyProtection="0"/>
    <xf numFmtId="0" fontId="3" fillId="0" borderId="0"/>
    <xf numFmtId="43" fontId="18" fillId="0" borderId="0" applyFont="0" applyFill="0" applyBorder="0" applyAlignment="0" applyProtection="0"/>
    <xf numFmtId="0" fontId="3"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3"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3"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3" fillId="0" borderId="0"/>
    <xf numFmtId="0" fontId="3" fillId="0" borderId="0"/>
    <xf numFmtId="0" fontId="3" fillId="0" borderId="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3" fillId="0" borderId="0"/>
    <xf numFmtId="43" fontId="18"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3"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3" fillId="0" borderId="0"/>
    <xf numFmtId="43" fontId="18" fillId="0" borderId="0" applyFont="0" applyFill="0" applyBorder="0" applyAlignment="0" applyProtection="0"/>
    <xf numFmtId="0" fontId="3" fillId="0" borderId="0"/>
    <xf numFmtId="43" fontId="18" fillId="0" borderId="0" applyFont="0" applyFill="0" applyBorder="0" applyAlignment="0" applyProtection="0"/>
    <xf numFmtId="0" fontId="3"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3"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3"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3" fillId="0" borderId="0"/>
    <xf numFmtId="0" fontId="3" fillId="0" borderId="0"/>
    <xf numFmtId="0" fontId="3" fillId="0" borderId="0"/>
    <xf numFmtId="43" fontId="22" fillId="0" borderId="0" applyFont="0" applyFill="0" applyBorder="0" applyAlignment="0" applyProtection="0"/>
    <xf numFmtId="0" fontId="3"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3"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3" fillId="0" borderId="0"/>
    <xf numFmtId="43" fontId="18" fillId="0" borderId="0" applyFont="0" applyFill="0" applyBorder="0" applyAlignment="0" applyProtection="0"/>
    <xf numFmtId="0" fontId="3" fillId="0" borderId="0"/>
    <xf numFmtId="43" fontId="18" fillId="0" borderId="0" applyFont="0" applyFill="0" applyBorder="0" applyAlignment="0" applyProtection="0"/>
    <xf numFmtId="0" fontId="3"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3"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3"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3" fillId="0" borderId="0"/>
    <xf numFmtId="0" fontId="3" fillId="0" borderId="0"/>
    <xf numFmtId="0" fontId="3" fillId="0" borderId="0"/>
    <xf numFmtId="43" fontId="22" fillId="0" borderId="0" applyFont="0" applyFill="0" applyBorder="0" applyAlignment="0" applyProtection="0"/>
    <xf numFmtId="0" fontId="3"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3"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3" fillId="0" borderId="0"/>
    <xf numFmtId="43" fontId="18" fillId="0" borderId="0" applyFont="0" applyFill="0" applyBorder="0" applyAlignment="0" applyProtection="0"/>
    <xf numFmtId="0" fontId="3" fillId="0" borderId="0"/>
    <xf numFmtId="43" fontId="18" fillId="0" borderId="0" applyFont="0" applyFill="0" applyBorder="0" applyAlignment="0" applyProtection="0"/>
    <xf numFmtId="0" fontId="3"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3"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3"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3" fillId="0" borderId="0"/>
    <xf numFmtId="0" fontId="3" fillId="0" borderId="0"/>
    <xf numFmtId="0" fontId="3" fillId="0" borderId="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3" fillId="0" borderId="0"/>
    <xf numFmtId="43" fontId="18"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3"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3" fillId="0" borderId="0"/>
    <xf numFmtId="43" fontId="18" fillId="0" borderId="0" applyFont="0" applyFill="0" applyBorder="0" applyAlignment="0" applyProtection="0"/>
    <xf numFmtId="0" fontId="3" fillId="0" borderId="0"/>
    <xf numFmtId="43" fontId="18" fillId="0" borderId="0" applyFont="0" applyFill="0" applyBorder="0" applyAlignment="0" applyProtection="0"/>
    <xf numFmtId="0" fontId="3"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3"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3"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3" fillId="0" borderId="0"/>
    <xf numFmtId="0" fontId="3" fillId="0" borderId="0"/>
    <xf numFmtId="0" fontId="3" fillId="0" borderId="0"/>
    <xf numFmtId="43" fontId="22" fillId="0" borderId="0" applyFont="0" applyFill="0" applyBorder="0" applyAlignment="0" applyProtection="0"/>
    <xf numFmtId="0" fontId="3"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3"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3" fillId="0" borderId="0"/>
    <xf numFmtId="43" fontId="18" fillId="0" borderId="0" applyFont="0" applyFill="0" applyBorder="0" applyAlignment="0" applyProtection="0"/>
    <xf numFmtId="0" fontId="3" fillId="0" borderId="0"/>
    <xf numFmtId="43" fontId="18" fillId="0" borderId="0" applyFont="0" applyFill="0" applyBorder="0" applyAlignment="0" applyProtection="0"/>
    <xf numFmtId="0" fontId="3"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3"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3"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2" fontId="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57" fillId="0" borderId="0" applyFont="0" applyFill="0" applyBorder="0" applyAlignment="0" applyProtection="0"/>
    <xf numFmtId="0" fontId="3" fillId="0" borderId="0"/>
    <xf numFmtId="0" fontId="3" fillId="0" borderId="0"/>
    <xf numFmtId="0" fontId="3" fillId="0" borderId="0"/>
    <xf numFmtId="43" fontId="22" fillId="0" borderId="0" applyFont="0" applyFill="0" applyBorder="0" applyAlignment="0" applyProtection="0"/>
    <xf numFmtId="0" fontId="3"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3"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3" fillId="0" borderId="0"/>
    <xf numFmtId="43" fontId="18" fillId="0" borderId="0" applyFont="0" applyFill="0" applyBorder="0" applyAlignment="0" applyProtection="0"/>
    <xf numFmtId="0" fontId="3" fillId="0" borderId="0"/>
    <xf numFmtId="43" fontId="18" fillId="0" borderId="0" applyFont="0" applyFill="0" applyBorder="0" applyAlignment="0" applyProtection="0"/>
    <xf numFmtId="0" fontId="3"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3"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3"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3" fillId="0" borderId="0"/>
    <xf numFmtId="0" fontId="3" fillId="0" borderId="0"/>
    <xf numFmtId="0" fontId="3" fillId="0" borderId="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3"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3"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3" fillId="0" borderId="0"/>
    <xf numFmtId="43" fontId="18" fillId="0" borderId="0" applyFont="0" applyFill="0" applyBorder="0" applyAlignment="0" applyProtection="0"/>
    <xf numFmtId="0" fontId="3" fillId="0" borderId="0"/>
    <xf numFmtId="43" fontId="18" fillId="0" borderId="0" applyFont="0" applyFill="0" applyBorder="0" applyAlignment="0" applyProtection="0"/>
    <xf numFmtId="0" fontId="3"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3"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3"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7"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7" fillId="0" borderId="0" applyFont="0" applyFill="0" applyBorder="0" applyAlignment="0" applyProtection="0"/>
    <xf numFmtId="43" fontId="18" fillId="0" borderId="0" applyFont="0" applyFill="0" applyBorder="0" applyAlignment="0" applyProtection="0"/>
    <xf numFmtId="0" fontId="2" fillId="0" borderId="0"/>
    <xf numFmtId="0" fontId="2" fillId="0" borderId="0"/>
    <xf numFmtId="0" fontId="2" fillId="0" borderId="0"/>
    <xf numFmtId="43" fontId="22" fillId="0" borderId="0" applyFont="0" applyFill="0" applyBorder="0" applyAlignment="0" applyProtection="0"/>
    <xf numFmtId="0" fontId="2"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2"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2" fillId="0" borderId="0"/>
    <xf numFmtId="43" fontId="18" fillId="0" borderId="0" applyFont="0" applyFill="0" applyBorder="0" applyAlignment="0" applyProtection="0"/>
    <xf numFmtId="0" fontId="2" fillId="0" borderId="0"/>
    <xf numFmtId="43" fontId="18" fillId="0" borderId="0" applyFont="0" applyFill="0" applyBorder="0" applyAlignment="0" applyProtection="0"/>
    <xf numFmtId="0" fontId="2"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2"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 fillId="0" borderId="0"/>
    <xf numFmtId="0" fontId="2" fillId="0" borderId="0"/>
    <xf numFmtId="0" fontId="2" fillId="0" borderId="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 fillId="0" borderId="0"/>
    <xf numFmtId="43" fontId="18"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2"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2" fillId="0" borderId="0"/>
    <xf numFmtId="43" fontId="18" fillId="0" borderId="0" applyFont="0" applyFill="0" applyBorder="0" applyAlignment="0" applyProtection="0"/>
    <xf numFmtId="0" fontId="2" fillId="0" borderId="0"/>
    <xf numFmtId="43" fontId="18" fillId="0" borderId="0" applyFont="0" applyFill="0" applyBorder="0" applyAlignment="0" applyProtection="0"/>
    <xf numFmtId="0" fontId="2"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2"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 fillId="0" borderId="0"/>
    <xf numFmtId="0" fontId="2" fillId="0" borderId="0"/>
    <xf numFmtId="0" fontId="2" fillId="0" borderId="0"/>
    <xf numFmtId="43" fontId="22" fillId="0" borderId="0" applyFont="0" applyFill="0" applyBorder="0" applyAlignment="0" applyProtection="0"/>
    <xf numFmtId="0" fontId="2"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2"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2" fillId="0" borderId="0"/>
    <xf numFmtId="43" fontId="18" fillId="0" borderId="0" applyFont="0" applyFill="0" applyBorder="0" applyAlignment="0" applyProtection="0"/>
    <xf numFmtId="0" fontId="2" fillId="0" borderId="0"/>
    <xf numFmtId="43" fontId="18" fillId="0" borderId="0" applyFont="0" applyFill="0" applyBorder="0" applyAlignment="0" applyProtection="0"/>
    <xf numFmtId="0" fontId="2"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2"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 fillId="0" borderId="0"/>
    <xf numFmtId="0" fontId="2" fillId="0" borderId="0"/>
    <xf numFmtId="0" fontId="2" fillId="0" borderId="0"/>
    <xf numFmtId="43" fontId="22" fillId="0" borderId="0" applyFont="0" applyFill="0" applyBorder="0" applyAlignment="0" applyProtection="0"/>
    <xf numFmtId="0" fontId="2"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2"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2" fillId="0" borderId="0"/>
    <xf numFmtId="43" fontId="18" fillId="0" borderId="0" applyFont="0" applyFill="0" applyBorder="0" applyAlignment="0" applyProtection="0"/>
    <xf numFmtId="0" fontId="2" fillId="0" borderId="0"/>
    <xf numFmtId="43" fontId="18" fillId="0" borderId="0" applyFont="0" applyFill="0" applyBorder="0" applyAlignment="0" applyProtection="0"/>
    <xf numFmtId="0" fontId="2"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2"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 fillId="0" borderId="0"/>
    <xf numFmtId="0" fontId="2" fillId="0" borderId="0"/>
    <xf numFmtId="0" fontId="2" fillId="0" borderId="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 fillId="0" borderId="0"/>
    <xf numFmtId="43" fontId="18"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2"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2" fillId="0" borderId="0"/>
    <xf numFmtId="43" fontId="18" fillId="0" borderId="0" applyFont="0" applyFill="0" applyBorder="0" applyAlignment="0" applyProtection="0"/>
    <xf numFmtId="0" fontId="2" fillId="0" borderId="0"/>
    <xf numFmtId="43" fontId="18" fillId="0" borderId="0" applyFont="0" applyFill="0" applyBorder="0" applyAlignment="0" applyProtection="0"/>
    <xf numFmtId="0" fontId="2"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2"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 fillId="0" borderId="0"/>
    <xf numFmtId="0" fontId="2" fillId="0" borderId="0"/>
    <xf numFmtId="0" fontId="2" fillId="0" borderId="0"/>
    <xf numFmtId="43" fontId="22" fillId="0" borderId="0" applyFont="0" applyFill="0" applyBorder="0" applyAlignment="0" applyProtection="0"/>
    <xf numFmtId="0" fontId="2"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2"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2" fillId="0" borderId="0"/>
    <xf numFmtId="43" fontId="18" fillId="0" borderId="0" applyFont="0" applyFill="0" applyBorder="0" applyAlignment="0" applyProtection="0"/>
    <xf numFmtId="0" fontId="2" fillId="0" borderId="0"/>
    <xf numFmtId="43" fontId="18" fillId="0" borderId="0" applyFont="0" applyFill="0" applyBorder="0" applyAlignment="0" applyProtection="0"/>
    <xf numFmtId="0" fontId="2"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2"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2"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57" fillId="0" borderId="0" applyFont="0" applyFill="0" applyBorder="0" applyAlignment="0" applyProtection="0"/>
    <xf numFmtId="0" fontId="2" fillId="0" borderId="0"/>
    <xf numFmtId="0" fontId="2" fillId="0" borderId="0"/>
    <xf numFmtId="0" fontId="2" fillId="0" borderId="0"/>
    <xf numFmtId="43" fontId="22" fillId="0" borderId="0" applyFont="0" applyFill="0" applyBorder="0" applyAlignment="0" applyProtection="0"/>
    <xf numFmtId="0" fontId="2"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2"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2" fillId="0" borderId="0"/>
    <xf numFmtId="43" fontId="18" fillId="0" borderId="0" applyFont="0" applyFill="0" applyBorder="0" applyAlignment="0" applyProtection="0"/>
    <xf numFmtId="0" fontId="2" fillId="0" borderId="0"/>
    <xf numFmtId="43" fontId="18" fillId="0" borderId="0" applyFont="0" applyFill="0" applyBorder="0" applyAlignment="0" applyProtection="0"/>
    <xf numFmtId="0" fontId="2"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2"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 fillId="0" borderId="0"/>
    <xf numFmtId="0" fontId="2" fillId="0" borderId="0"/>
    <xf numFmtId="0" fontId="2" fillId="0" borderId="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 fillId="0" borderId="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2"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2" fillId="0" borderId="0"/>
    <xf numFmtId="43" fontId="18" fillId="0" borderId="0" applyFont="0" applyFill="0" applyBorder="0" applyAlignment="0" applyProtection="0"/>
    <xf numFmtId="0" fontId="2" fillId="0" borderId="0"/>
    <xf numFmtId="43" fontId="18" fillId="0" borderId="0" applyFont="0" applyFill="0" applyBorder="0" applyAlignment="0" applyProtection="0"/>
    <xf numFmtId="0" fontId="2"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0" fontId="2" fillId="0" borderId="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 fillId="0" borderId="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7"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57" fillId="0" borderId="0" applyFont="0" applyFill="0" applyBorder="0" applyAlignment="0" applyProtection="0"/>
    <xf numFmtId="43" fontId="22"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7"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26" fillId="0" borderId="0" applyFont="0" applyFill="0" applyBorder="0" applyAlignment="0" applyProtection="0"/>
    <xf numFmtId="41" fontId="20"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37" fillId="0" borderId="0" applyFont="0" applyFill="0" applyBorder="0" applyAlignment="0" applyProtection="0"/>
    <xf numFmtId="43" fontId="18" fillId="0" borderId="0" applyFont="0" applyFill="0" applyBorder="0" applyAlignment="0" applyProtection="0"/>
    <xf numFmtId="43" fontId="71" fillId="0" borderId="0" applyFont="0" applyFill="0" applyBorder="0" applyAlignment="0" applyProtection="0"/>
    <xf numFmtId="43" fontId="37" fillId="0" borderId="0" applyFont="0" applyFill="0" applyBorder="0" applyAlignment="0" applyProtection="0"/>
    <xf numFmtId="43" fontId="2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5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3" fillId="0" borderId="0"/>
    <xf numFmtId="0" fontId="1" fillId="0" borderId="0"/>
    <xf numFmtId="43" fontId="18" fillId="0" borderId="0" applyFont="0" applyFill="0" applyBorder="0" applyAlignment="0" applyProtection="0"/>
    <xf numFmtId="0" fontId="26" fillId="0" borderId="0"/>
    <xf numFmtId="43" fontId="13" fillId="0" borderId="0" applyFont="0" applyFill="0" applyBorder="0" applyAlignment="0" applyProtection="0"/>
    <xf numFmtId="43" fontId="1" fillId="0" borderId="0" applyFont="0" applyFill="0" applyBorder="0" applyAlignment="0" applyProtection="0"/>
    <xf numFmtId="0" fontId="18" fillId="0" borderId="0"/>
  </cellStyleXfs>
  <cellXfs count="530">
    <xf numFmtId="0" fontId="0" fillId="0" borderId="0" xfId="0"/>
    <xf numFmtId="0" fontId="19" fillId="0" borderId="0" xfId="0" applyFont="1"/>
    <xf numFmtId="0" fontId="19" fillId="2" borderId="0" xfId="0" applyFont="1" applyFill="1"/>
    <xf numFmtId="0" fontId="19" fillId="48" borderId="1" xfId="0" applyFont="1" applyFill="1" applyBorder="1" applyAlignment="1">
      <alignment horizontal="center" vertical="center" wrapText="1"/>
    </xf>
    <xf numFmtId="0" fontId="147" fillId="0" borderId="0" xfId="0" applyFont="1"/>
    <xf numFmtId="0" fontId="19" fillId="48" borderId="0" xfId="0" applyFont="1" applyFill="1"/>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47" fillId="0" borderId="1" xfId="0" applyFont="1" applyBorder="1"/>
    <xf numFmtId="0" fontId="149" fillId="0" borderId="0" xfId="0" applyFont="1" applyAlignment="1">
      <alignment horizontal="center" vertical="center"/>
    </xf>
    <xf numFmtId="170" fontId="15" fillId="0" borderId="1" xfId="1" applyFont="1" applyFill="1" applyBorder="1" applyAlignment="1">
      <alignment horizontal="right" vertical="center"/>
    </xf>
    <xf numFmtId="0" fontId="19" fillId="2" borderId="1" xfId="0" applyFont="1" applyFill="1" applyBorder="1" applyAlignment="1">
      <alignment horizontal="center" vertical="center" wrapText="1"/>
    </xf>
    <xf numFmtId="0" fontId="19" fillId="0" borderId="1" xfId="0" applyFont="1" applyBorder="1" applyAlignment="1">
      <alignment horizontal="right" vertical="center" wrapText="1"/>
    </xf>
    <xf numFmtId="0" fontId="19" fillId="0" borderId="1" xfId="0" applyFont="1" applyBorder="1" applyAlignment="1">
      <alignment horizontal="right" vertical="center"/>
    </xf>
    <xf numFmtId="0" fontId="152" fillId="0" borderId="0" xfId="0" applyFont="1" applyAlignment="1">
      <alignment horizontal="center" vertical="center" wrapText="1"/>
    </xf>
    <xf numFmtId="0" fontId="152" fillId="0" borderId="0" xfId="0" applyFont="1"/>
    <xf numFmtId="0" fontId="19" fillId="0" borderId="0" xfId="0" applyFont="1" applyAlignment="1">
      <alignment horizontal="center" vertical="center" wrapText="1"/>
    </xf>
    <xf numFmtId="0" fontId="34" fillId="0" borderId="0" xfId="0" applyFont="1" applyAlignment="1">
      <alignment vertical="center" wrapText="1"/>
    </xf>
    <xf numFmtId="0" fontId="34" fillId="0" borderId="0" xfId="0" applyFont="1" applyAlignment="1">
      <alignment horizontal="center" vertical="center" wrapText="1"/>
    </xf>
    <xf numFmtId="0" fontId="19" fillId="0" borderId="1" xfId="0" applyFont="1" applyBorder="1" applyAlignment="1">
      <alignment horizontal="center" vertical="center"/>
    </xf>
    <xf numFmtId="0" fontId="19" fillId="0" borderId="0" xfId="0" applyFont="1" applyAlignment="1">
      <alignment vertical="center" wrapText="1"/>
    </xf>
    <xf numFmtId="0" fontId="149" fillId="0" borderId="0" xfId="0" applyFont="1" applyAlignment="1">
      <alignment vertical="center"/>
    </xf>
    <xf numFmtId="0" fontId="19" fillId="0" borderId="0" xfId="0" applyFont="1" applyAlignment="1">
      <alignment horizontal="right" vertical="center"/>
    </xf>
    <xf numFmtId="174" fontId="15" fillId="0" borderId="1" xfId="1" applyNumberFormat="1" applyFont="1" applyFill="1" applyBorder="1" applyAlignment="1">
      <alignment horizontal="right" vertical="center"/>
    </xf>
    <xf numFmtId="43" fontId="15" fillId="0" borderId="1" xfId="1" applyNumberFormat="1" applyFont="1" applyFill="1" applyBorder="1" applyAlignment="1">
      <alignment horizontal="right" vertical="center"/>
    </xf>
    <xf numFmtId="0" fontId="153" fillId="0" borderId="0" xfId="0" applyFont="1" applyAlignment="1">
      <alignment horizontal="centerContinuous" vertical="center" wrapText="1"/>
    </xf>
    <xf numFmtId="0" fontId="153" fillId="0" borderId="0" xfId="0" applyFont="1" applyAlignment="1">
      <alignment horizontal="centerContinuous" vertical="center"/>
    </xf>
    <xf numFmtId="0" fontId="34" fillId="0" borderId="0" xfId="0" applyFont="1" applyAlignment="1">
      <alignment vertical="center"/>
    </xf>
    <xf numFmtId="0" fontId="33" fillId="0" borderId="1" xfId="0" applyFont="1" applyBorder="1"/>
    <xf numFmtId="0" fontId="152" fillId="0" borderId="0" xfId="0" applyFont="1" applyAlignment="1">
      <alignment horizontal="centerContinuous" vertical="center" wrapText="1"/>
    </xf>
    <xf numFmtId="0" fontId="15" fillId="48" borderId="0" xfId="0" applyFont="1" applyFill="1"/>
    <xf numFmtId="0" fontId="19" fillId="48" borderId="0" xfId="0" applyFont="1" applyFill="1" applyAlignment="1">
      <alignment horizontal="center" vertical="center" wrapText="1"/>
    </xf>
    <xf numFmtId="0" fontId="15" fillId="0" borderId="1" xfId="0" applyFont="1" applyBorder="1" applyAlignment="1">
      <alignment horizontal="center" vertical="center" wrapText="1"/>
    </xf>
    <xf numFmtId="0" fontId="19" fillId="0" borderId="1" xfId="0" applyFont="1" applyBorder="1" applyAlignment="1">
      <alignment vertical="center" wrapText="1"/>
    </xf>
    <xf numFmtId="0" fontId="19" fillId="0" borderId="0" xfId="0" applyFont="1" applyAlignment="1">
      <alignment horizontal="center"/>
    </xf>
    <xf numFmtId="0" fontId="19" fillId="0" borderId="1" xfId="5" applyFont="1" applyBorder="1" applyAlignment="1">
      <alignment horizontal="right" vertical="center" wrapText="1"/>
    </xf>
    <xf numFmtId="0" fontId="19" fillId="2" borderId="1" xfId="0" applyFont="1" applyFill="1" applyBorder="1" applyAlignment="1">
      <alignment horizontal="left" vertical="center" wrapText="1"/>
    </xf>
    <xf numFmtId="0" fontId="15" fillId="2" borderId="1" xfId="0" applyFont="1" applyFill="1" applyBorder="1" applyAlignment="1">
      <alignment horizontal="right" vertical="center" wrapText="1"/>
    </xf>
    <xf numFmtId="0" fontId="19" fillId="2" borderId="1" xfId="0" applyFont="1" applyFill="1" applyBorder="1" applyAlignment="1">
      <alignment horizontal="right" vertical="center" wrapText="1"/>
    </xf>
    <xf numFmtId="0" fontId="19" fillId="2" borderId="1" xfId="5" applyFont="1" applyFill="1" applyBorder="1" applyAlignment="1">
      <alignment horizontal="right" vertical="center" wrapText="1"/>
    </xf>
    <xf numFmtId="0" fontId="15" fillId="2" borderId="1" xfId="0" applyFont="1" applyFill="1" applyBorder="1" applyAlignment="1">
      <alignment vertical="center" wrapText="1"/>
    </xf>
    <xf numFmtId="0" fontId="15" fillId="2" borderId="1" xfId="0" applyFont="1" applyFill="1" applyBorder="1" applyAlignment="1">
      <alignment horizontal="center" vertical="center"/>
    </xf>
    <xf numFmtId="0" fontId="15" fillId="2" borderId="1" xfId="0" applyFont="1" applyFill="1" applyBorder="1" applyAlignment="1">
      <alignment vertical="center"/>
    </xf>
    <xf numFmtId="0" fontId="15" fillId="2" borderId="1" xfId="0" applyFont="1" applyFill="1" applyBorder="1" applyAlignment="1">
      <alignment horizontal="left" vertical="center"/>
    </xf>
    <xf numFmtId="0" fontId="19" fillId="2" borderId="1" xfId="0" applyFont="1" applyFill="1" applyBorder="1" applyAlignment="1">
      <alignment vertical="center" wrapText="1"/>
    </xf>
    <xf numFmtId="2" fontId="19" fillId="0" borderId="1" xfId="0" applyNumberFormat="1" applyFont="1" applyBorder="1" applyAlignment="1">
      <alignment horizontal="right" vertical="center" wrapText="1"/>
    </xf>
    <xf numFmtId="172" fontId="33" fillId="0" borderId="1" xfId="0" applyNumberFormat="1" applyFont="1" applyBorder="1"/>
    <xf numFmtId="0" fontId="33" fillId="2" borderId="1" xfId="0" applyFont="1" applyFill="1" applyBorder="1" applyAlignment="1">
      <alignment wrapText="1"/>
    </xf>
    <xf numFmtId="0" fontId="33" fillId="2" borderId="1" xfId="0" applyFont="1" applyFill="1" applyBorder="1"/>
    <xf numFmtId="170" fontId="147" fillId="0" borderId="1" xfId="1" applyFont="1" applyFill="1" applyBorder="1"/>
    <xf numFmtId="0" fontId="147" fillId="0" borderId="1" xfId="0" applyFont="1" applyBorder="1" applyAlignment="1">
      <alignment wrapText="1"/>
    </xf>
    <xf numFmtId="0" fontId="19" fillId="0" borderId="1" xfId="0" quotePrefix="1" applyFont="1" applyBorder="1" applyAlignment="1">
      <alignment horizontal="left" vertical="center" wrapText="1"/>
    </xf>
    <xf numFmtId="2" fontId="19" fillId="0" borderId="1" xfId="5" applyNumberFormat="1" applyFont="1" applyBorder="1" applyAlignment="1">
      <alignment horizontal="right" vertical="center" wrapText="1"/>
    </xf>
    <xf numFmtId="2" fontId="19" fillId="2" borderId="1" xfId="5" applyNumberFormat="1" applyFont="1" applyFill="1" applyBorder="1" applyAlignment="1">
      <alignment horizontal="right" vertical="center" wrapText="1"/>
    </xf>
    <xf numFmtId="2" fontId="19" fillId="2" borderId="1" xfId="0" applyNumberFormat="1" applyFont="1" applyFill="1" applyBorder="1" applyAlignment="1">
      <alignment horizontal="right" vertical="center" wrapText="1"/>
    </xf>
    <xf numFmtId="0" fontId="15" fillId="2" borderId="1" xfId="0" applyFont="1" applyFill="1" applyBorder="1" applyAlignment="1">
      <alignment horizontal="left" vertical="center" wrapText="1"/>
    </xf>
    <xf numFmtId="4" fontId="19" fillId="0" borderId="1" xfId="0" applyNumberFormat="1" applyFont="1" applyBorder="1" applyAlignment="1">
      <alignment horizontal="right" vertical="center" wrapText="1"/>
    </xf>
    <xf numFmtId="0" fontId="19" fillId="0" borderId="1" xfId="2391" applyFont="1" applyBorder="1" applyAlignment="1">
      <alignment horizontal="center" vertical="center" wrapText="1"/>
    </xf>
    <xf numFmtId="0" fontId="19" fillId="0" borderId="1" xfId="2391" applyFont="1" applyBorder="1" applyAlignment="1">
      <alignment horizontal="left" vertical="center" wrapText="1"/>
    </xf>
    <xf numFmtId="0" fontId="163" fillId="0" borderId="1" xfId="0" applyFont="1" applyBorder="1" applyAlignment="1">
      <alignment horizontal="center" vertical="center"/>
    </xf>
    <xf numFmtId="0" fontId="163" fillId="0" borderId="1" xfId="0" applyFont="1" applyBorder="1" applyAlignment="1">
      <alignment horizontal="center" vertical="center" wrapText="1"/>
    </xf>
    <xf numFmtId="0" fontId="19" fillId="0" borderId="1" xfId="2401" applyFont="1" applyBorder="1" applyAlignment="1">
      <alignment horizontal="center" vertical="center" wrapText="1"/>
    </xf>
    <xf numFmtId="0" fontId="19" fillId="0" borderId="1" xfId="2342" applyFont="1" applyBorder="1" applyAlignment="1">
      <alignment horizontal="left" vertical="center" wrapText="1"/>
    </xf>
    <xf numFmtId="0" fontId="19" fillId="0" borderId="0" xfId="0" applyFont="1" applyAlignment="1">
      <alignment horizontal="left"/>
    </xf>
    <xf numFmtId="0" fontId="19" fillId="0" borderId="1" xfId="0" quotePrefix="1" applyFont="1" applyBorder="1" applyAlignment="1">
      <alignment vertical="center" wrapText="1"/>
    </xf>
    <xf numFmtId="0" fontId="19" fillId="0" borderId="1" xfId="0" applyFont="1" applyBorder="1" applyAlignment="1">
      <alignment horizontal="left" wrapText="1"/>
    </xf>
    <xf numFmtId="0" fontId="148" fillId="0" borderId="0" xfId="0" applyFont="1" applyAlignment="1">
      <alignment horizontal="centerContinuous" vertical="center"/>
    </xf>
    <xf numFmtId="0" fontId="148" fillId="0" borderId="0" xfId="0" applyFont="1" applyAlignment="1">
      <alignment horizontal="centerContinuous" vertical="center" wrapText="1"/>
    </xf>
    <xf numFmtId="0" fontId="19" fillId="0" borderId="1" xfId="28" applyFont="1" applyBorder="1" applyAlignment="1">
      <alignment horizontal="center" vertical="center" wrapText="1"/>
    </xf>
    <xf numFmtId="0" fontId="19" fillId="0" borderId="4" xfId="0" applyFont="1" applyBorder="1" applyAlignment="1">
      <alignment horizontal="left" vertical="center" wrapText="1"/>
    </xf>
    <xf numFmtId="226" fontId="19" fillId="0" borderId="1" xfId="1564" applyNumberFormat="1" applyFont="1" applyFill="1" applyBorder="1" applyAlignment="1">
      <alignment vertical="center" wrapText="1"/>
    </xf>
    <xf numFmtId="0" fontId="19" fillId="0" borderId="4" xfId="0" applyFont="1" applyBorder="1" applyAlignment="1">
      <alignment vertical="center" wrapText="1"/>
    </xf>
    <xf numFmtId="0" fontId="19" fillId="2" borderId="4"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9" fillId="2" borderId="4" xfId="0" applyFont="1" applyFill="1" applyBorder="1" applyAlignment="1">
      <alignment vertical="center" wrapText="1"/>
    </xf>
    <xf numFmtId="0" fontId="15" fillId="2" borderId="0" xfId="0" applyFont="1" applyFill="1"/>
    <xf numFmtId="0" fontId="19" fillId="2" borderId="1" xfId="0" applyFont="1" applyFill="1" applyBorder="1" applyAlignment="1">
      <alignment horizontal="center" vertical="center"/>
    </xf>
    <xf numFmtId="0" fontId="19" fillId="0" borderId="1" xfId="0" applyFont="1" applyBorder="1" applyAlignment="1">
      <alignment horizontal="left" vertical="center"/>
    </xf>
    <xf numFmtId="0" fontId="19" fillId="49" borderId="1" xfId="0" applyFont="1" applyFill="1" applyBorder="1" applyAlignment="1">
      <alignment horizontal="center" vertical="center" wrapText="1"/>
    </xf>
    <xf numFmtId="0" fontId="166" fillId="49" borderId="1" xfId="0" applyFont="1" applyFill="1" applyBorder="1" applyAlignment="1">
      <alignment horizontal="center" vertical="center"/>
    </xf>
    <xf numFmtId="0" fontId="19" fillId="49" borderId="0" xfId="0" applyFont="1" applyFill="1"/>
    <xf numFmtId="0" fontId="19" fillId="49" borderId="1" xfId="0" applyFont="1" applyFill="1" applyBorder="1" applyAlignment="1">
      <alignment horizontal="center" vertical="center"/>
    </xf>
    <xf numFmtId="0" fontId="19" fillId="2" borderId="1" xfId="0" quotePrefix="1" applyFont="1" applyFill="1" applyBorder="1" applyAlignment="1">
      <alignment horizontal="left" vertical="center" wrapText="1"/>
    </xf>
    <xf numFmtId="4" fontId="19" fillId="2" borderId="1" xfId="0" applyNumberFormat="1" applyFont="1" applyFill="1" applyBorder="1" applyAlignment="1">
      <alignment horizontal="right" vertical="center" wrapText="1"/>
    </xf>
    <xf numFmtId="0" fontId="19" fillId="2" borderId="1" xfId="2391" applyFont="1" applyFill="1" applyBorder="1" applyAlignment="1">
      <alignment horizontal="center" vertical="center" wrapText="1"/>
    </xf>
    <xf numFmtId="0" fontId="19" fillId="49" borderId="1" xfId="0" applyFont="1" applyFill="1" applyBorder="1" applyAlignment="1">
      <alignment horizontal="left" vertical="center" wrapText="1"/>
    </xf>
    <xf numFmtId="0" fontId="19" fillId="49" borderId="1" xfId="5" applyFont="1" applyFill="1" applyBorder="1" applyAlignment="1">
      <alignment horizontal="right" vertical="center" wrapText="1"/>
    </xf>
    <xf numFmtId="0" fontId="19" fillId="49" borderId="1" xfId="0" applyFont="1" applyFill="1" applyBorder="1" applyAlignment="1">
      <alignment horizontal="right" vertical="center" wrapText="1"/>
    </xf>
    <xf numFmtId="175" fontId="19" fillId="49" borderId="1" xfId="0" applyNumberFormat="1" applyFont="1" applyFill="1" applyBorder="1" applyAlignment="1">
      <alignment horizontal="right" vertical="center" wrapText="1"/>
    </xf>
    <xf numFmtId="0" fontId="15" fillId="49" borderId="1" xfId="0" applyFont="1" applyFill="1" applyBorder="1" applyAlignment="1">
      <alignment horizontal="right" vertical="center" wrapText="1"/>
    </xf>
    <xf numFmtId="0" fontId="19" fillId="49" borderId="1" xfId="0" quotePrefix="1" applyFont="1" applyFill="1" applyBorder="1" applyAlignment="1">
      <alignment vertical="center" wrapText="1"/>
    </xf>
    <xf numFmtId="0" fontId="19" fillId="49" borderId="1" xfId="0" applyFont="1" applyFill="1" applyBorder="1" applyAlignment="1">
      <alignment vertical="center" wrapText="1"/>
    </xf>
    <xf numFmtId="0" fontId="19" fillId="49" borderId="1" xfId="0" quotePrefix="1" applyFont="1" applyFill="1" applyBorder="1" applyAlignment="1">
      <alignment horizontal="left" vertical="center" wrapText="1"/>
    </xf>
    <xf numFmtId="2" fontId="19" fillId="49" borderId="1" xfId="0" applyNumberFormat="1" applyFont="1" applyFill="1" applyBorder="1" applyAlignment="1">
      <alignment horizontal="right" vertical="center" wrapText="1"/>
    </xf>
    <xf numFmtId="0" fontId="19" fillId="49" borderId="1" xfId="0" applyFont="1" applyFill="1" applyBorder="1" applyAlignment="1">
      <alignment horizontal="left" wrapText="1"/>
    </xf>
    <xf numFmtId="0" fontId="15" fillId="49" borderId="1" xfId="0" applyFont="1" applyFill="1" applyBorder="1" applyAlignment="1">
      <alignment horizontal="center" vertical="center" wrapText="1"/>
    </xf>
    <xf numFmtId="0" fontId="15" fillId="49" borderId="1" xfId="0" applyFont="1" applyFill="1" applyBorder="1" applyAlignment="1">
      <alignment horizontal="left" vertical="center" wrapText="1"/>
    </xf>
    <xf numFmtId="0" fontId="15" fillId="49" borderId="0" xfId="0" applyFont="1" applyFill="1"/>
    <xf numFmtId="0" fontId="15" fillId="49" borderId="1" xfId="0" applyFont="1" applyFill="1" applyBorder="1" applyAlignment="1">
      <alignment horizontal="center" vertical="center"/>
    </xf>
    <xf numFmtId="0" fontId="15" fillId="49" borderId="1" xfId="0" applyFont="1" applyFill="1" applyBorder="1" applyAlignment="1">
      <alignment vertical="center"/>
    </xf>
    <xf numFmtId="0" fontId="19" fillId="49" borderId="1" xfId="2401" applyFont="1" applyFill="1" applyBorder="1" applyAlignment="1">
      <alignment horizontal="center" vertical="center" wrapText="1"/>
    </xf>
    <xf numFmtId="0" fontId="19" fillId="49" borderId="1" xfId="2342" applyFont="1" applyFill="1" applyBorder="1" applyAlignment="1">
      <alignment horizontal="left" vertical="center" wrapText="1"/>
    </xf>
    <xf numFmtId="0" fontId="19" fillId="49" borderId="4" xfId="0" applyFont="1" applyFill="1" applyBorder="1" applyAlignment="1">
      <alignment horizontal="left" vertical="center" wrapText="1"/>
    </xf>
    <xf numFmtId="43" fontId="19" fillId="49" borderId="1" xfId="0" applyNumberFormat="1" applyFont="1" applyFill="1" applyBorder="1" applyAlignment="1">
      <alignment horizontal="right" vertical="center" wrapText="1"/>
    </xf>
    <xf numFmtId="0" fontId="19" fillId="49" borderId="1" xfId="0" applyFont="1" applyFill="1" applyBorder="1" applyAlignment="1">
      <alignment horizontal="right" vertical="center"/>
    </xf>
    <xf numFmtId="0" fontId="19" fillId="49" borderId="1" xfId="0" applyFont="1" applyFill="1" applyBorder="1" applyAlignment="1">
      <alignment vertical="center"/>
    </xf>
    <xf numFmtId="226" fontId="19" fillId="49" borderId="1" xfId="1564" applyNumberFormat="1" applyFont="1" applyFill="1" applyBorder="1" applyAlignment="1">
      <alignment vertical="center" wrapText="1"/>
    </xf>
    <xf numFmtId="0" fontId="165" fillId="0" borderId="0" xfId="0" applyFont="1" applyAlignment="1">
      <alignment horizontal="centerContinuous" vertical="center" wrapText="1"/>
    </xf>
    <xf numFmtId="0" fontId="167" fillId="0" borderId="0" xfId="0" applyFont="1" applyAlignment="1">
      <alignment horizontal="centerContinuous" vertical="top" wrapText="1"/>
    </xf>
    <xf numFmtId="0" fontId="168" fillId="0" borderId="1" xfId="0" applyFont="1" applyBorder="1" applyAlignment="1">
      <alignment horizontal="center" vertical="center" wrapText="1"/>
    </xf>
    <xf numFmtId="0" fontId="169" fillId="0" borderId="1" xfId="0" applyFont="1" applyBorder="1" applyAlignment="1">
      <alignment horizontal="center" vertical="center"/>
    </xf>
    <xf numFmtId="0" fontId="169" fillId="0" borderId="1" xfId="0" applyFont="1" applyBorder="1" applyAlignment="1">
      <alignment horizontal="left" vertical="center" wrapText="1"/>
    </xf>
    <xf numFmtId="2" fontId="169" fillId="0" borderId="1" xfId="0" applyNumberFormat="1" applyFont="1" applyBorder="1" applyAlignment="1">
      <alignment horizontal="right" vertical="center"/>
    </xf>
    <xf numFmtId="2" fontId="163" fillId="0" borderId="1" xfId="0" applyNumberFormat="1" applyFont="1" applyBorder="1" applyAlignment="1">
      <alignment horizontal="right" vertical="center"/>
    </xf>
    <xf numFmtId="174" fontId="33" fillId="0" borderId="1" xfId="1" applyNumberFormat="1" applyFont="1" applyFill="1" applyBorder="1" applyAlignment="1">
      <alignment horizontal="center" vertical="center"/>
    </xf>
    <xf numFmtId="0" fontId="164" fillId="0" borderId="0" xfId="0" applyFont="1" applyAlignment="1">
      <alignment horizontal="center" vertical="center"/>
    </xf>
    <xf numFmtId="0" fontId="164" fillId="0" borderId="0" xfId="0" applyFont="1" applyAlignment="1">
      <alignment horizontal="center"/>
    </xf>
    <xf numFmtId="2" fontId="164" fillId="0" borderId="0" xfId="0" applyNumberFormat="1" applyFont="1" applyAlignment="1">
      <alignment horizontal="center"/>
    </xf>
    <xf numFmtId="2" fontId="164" fillId="0" borderId="0" xfId="0" applyNumberFormat="1" applyFont="1" applyAlignment="1">
      <alignment horizontal="center" vertical="center"/>
    </xf>
    <xf numFmtId="0" fontId="14" fillId="0" borderId="1" xfId="0" applyFont="1" applyBorder="1" applyAlignment="1">
      <alignment horizontal="center" vertical="center" wrapText="1"/>
    </xf>
    <xf numFmtId="2" fontId="14"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2" fontId="163" fillId="0" borderId="1" xfId="0" applyNumberFormat="1" applyFont="1" applyBorder="1" applyAlignment="1">
      <alignment horizontal="center" vertical="center" wrapText="1"/>
    </xf>
    <xf numFmtId="0" fontId="14" fillId="0" borderId="0" xfId="0" applyFont="1" applyAlignment="1">
      <alignment horizontal="center" vertical="center" wrapText="1"/>
    </xf>
    <xf numFmtId="0" fontId="147" fillId="0" borderId="0" xfId="0" applyFont="1" applyAlignment="1">
      <alignment horizontal="center" vertical="center"/>
    </xf>
    <xf numFmtId="0" fontId="147" fillId="0" borderId="0" xfId="0" applyFont="1" applyAlignment="1">
      <alignment horizontal="center" wrapText="1"/>
    </xf>
    <xf numFmtId="0" fontId="147" fillId="2" borderId="0" xfId="0" applyFont="1" applyFill="1"/>
    <xf numFmtId="0" fontId="24" fillId="2" borderId="1" xfId="0" applyFont="1" applyFill="1" applyBorder="1" applyAlignment="1">
      <alignment horizontal="center" vertical="center"/>
    </xf>
    <xf numFmtId="1" fontId="163" fillId="0" borderId="1" xfId="0" applyNumberFormat="1" applyFont="1" applyBorder="1" applyAlignment="1">
      <alignment horizontal="right" vertical="center"/>
    </xf>
    <xf numFmtId="0" fontId="168" fillId="0" borderId="7" xfId="0" applyFont="1" applyBorder="1" applyAlignment="1">
      <alignment horizontal="center" vertical="center" wrapText="1"/>
    </xf>
    <xf numFmtId="0" fontId="19" fillId="48" borderId="1" xfId="0" applyFont="1" applyFill="1" applyBorder="1" applyAlignment="1">
      <alignment horizontal="center" vertical="center"/>
    </xf>
    <xf numFmtId="0" fontId="19" fillId="48" borderId="1" xfId="0" applyFont="1" applyFill="1" applyBorder="1" applyAlignment="1">
      <alignment horizontal="left" vertical="center"/>
    </xf>
    <xf numFmtId="0" fontId="19" fillId="48" borderId="1" xfId="0" applyFont="1" applyFill="1" applyBorder="1" applyAlignment="1">
      <alignment vertical="center" wrapText="1"/>
    </xf>
    <xf numFmtId="2" fontId="19" fillId="48" borderId="1" xfId="0" applyNumberFormat="1" applyFont="1" applyFill="1" applyBorder="1" applyAlignment="1">
      <alignment horizontal="right" vertical="center" wrapText="1"/>
    </xf>
    <xf numFmtId="4" fontId="19" fillId="48" borderId="1" xfId="2401" applyNumberFormat="1" applyFont="1" applyFill="1" applyBorder="1" applyAlignment="1">
      <alignment horizontal="right" vertical="center" wrapText="1"/>
    </xf>
    <xf numFmtId="0" fontId="19" fillId="48" borderId="1" xfId="2401" applyFont="1" applyFill="1" applyBorder="1" applyAlignment="1">
      <alignment horizontal="center" vertical="center" wrapText="1"/>
    </xf>
    <xf numFmtId="0" fontId="19" fillId="48" borderId="1" xfId="2342" applyFont="1" applyFill="1" applyBorder="1" applyAlignment="1">
      <alignment horizontal="left" vertical="center" wrapText="1"/>
    </xf>
    <xf numFmtId="0" fontId="19" fillId="48" borderId="1" xfId="0" applyFont="1" applyFill="1" applyBorder="1" applyAlignment="1">
      <alignment horizontal="left" vertical="center" wrapText="1"/>
    </xf>
    <xf numFmtId="0" fontId="19" fillId="48" borderId="0" xfId="0" applyFont="1" applyFill="1" applyAlignment="1">
      <alignment horizontal="left"/>
    </xf>
    <xf numFmtId="2" fontId="163" fillId="0" borderId="1" xfId="0" applyNumberFormat="1" applyFont="1" applyBorder="1" applyAlignment="1">
      <alignment horizontal="center" vertical="center"/>
    </xf>
    <xf numFmtId="1" fontId="163" fillId="0" borderId="1" xfId="0" applyNumberFormat="1" applyFont="1" applyBorder="1" applyAlignment="1">
      <alignment horizontal="center" vertical="center"/>
    </xf>
    <xf numFmtId="1" fontId="163" fillId="0" borderId="1" xfId="0" applyNumberFormat="1" applyFont="1" applyBorder="1" applyAlignment="1">
      <alignment vertical="center"/>
    </xf>
    <xf numFmtId="0" fontId="19" fillId="48" borderId="1" xfId="0" applyFont="1" applyFill="1" applyBorder="1" applyAlignment="1">
      <alignment horizontal="right" vertical="center" wrapText="1"/>
    </xf>
    <xf numFmtId="0" fontId="19" fillId="48" borderId="1" xfId="5" applyFont="1" applyFill="1" applyBorder="1" applyAlignment="1">
      <alignment horizontal="right" vertical="center" wrapText="1"/>
    </xf>
    <xf numFmtId="1" fontId="169" fillId="0" borderId="1" xfId="0" applyNumberFormat="1" applyFont="1" applyBorder="1" applyAlignment="1">
      <alignment horizontal="right" vertical="center"/>
    </xf>
    <xf numFmtId="1" fontId="169" fillId="0" borderId="1" xfId="0" applyNumberFormat="1" applyFont="1" applyBorder="1" applyAlignment="1">
      <alignment horizontal="center" vertical="center"/>
    </xf>
    <xf numFmtId="0" fontId="171" fillId="0" borderId="0" xfId="0" applyFont="1" applyAlignment="1">
      <alignment horizontal="centerContinuous" wrapText="1"/>
    </xf>
    <xf numFmtId="0" fontId="33" fillId="0" borderId="0" xfId="0" applyFont="1" applyAlignment="1">
      <alignment vertical="center"/>
    </xf>
    <xf numFmtId="0" fontId="172" fillId="0" borderId="0" xfId="0" applyFont="1"/>
    <xf numFmtId="0" fontId="172" fillId="0" borderId="1" xfId="0" applyFont="1" applyBorder="1"/>
    <xf numFmtId="0" fontId="149" fillId="0" borderId="0" xfId="0" applyFont="1"/>
    <xf numFmtId="0" fontId="173" fillId="0" borderId="1" xfId="0" applyFont="1" applyBorder="1"/>
    <xf numFmtId="0" fontId="173" fillId="0" borderId="0" xfId="0" applyFont="1"/>
    <xf numFmtId="0" fontId="33" fillId="0" borderId="0" xfId="0" applyFont="1"/>
    <xf numFmtId="0" fontId="33" fillId="2" borderId="0" xfId="0" applyFont="1" applyFill="1" applyAlignment="1">
      <alignment vertical="center"/>
    </xf>
    <xf numFmtId="2" fontId="173" fillId="0" borderId="1" xfId="0" applyNumberFormat="1" applyFont="1" applyBorder="1" applyAlignment="1">
      <alignment horizontal="right"/>
    </xf>
    <xf numFmtId="2" fontId="173" fillId="0" borderId="1" xfId="0" applyNumberFormat="1" applyFont="1" applyBorder="1"/>
    <xf numFmtId="0" fontId="173" fillId="0" borderId="1" xfId="0" applyFont="1" applyBorder="1" applyAlignment="1">
      <alignment horizontal="center" vertical="center"/>
    </xf>
    <xf numFmtId="0" fontId="33" fillId="2" borderId="0" xfId="0" applyFont="1" applyFill="1"/>
    <xf numFmtId="0" fontId="147" fillId="50" borderId="0" xfId="0" applyFont="1" applyFill="1"/>
    <xf numFmtId="0" fontId="147" fillId="50" borderId="0" xfId="0" applyFont="1" applyFill="1" applyAlignment="1">
      <alignment horizontal="center" vertical="center"/>
    </xf>
    <xf numFmtId="0" fontId="166" fillId="48" borderId="1" xfId="0" applyFont="1" applyFill="1" applyBorder="1" applyAlignment="1">
      <alignment horizontal="center" vertical="center"/>
    </xf>
    <xf numFmtId="0" fontId="15" fillId="48" borderId="1" xfId="0" applyFont="1" applyFill="1" applyBorder="1" applyAlignment="1">
      <alignment horizontal="center" vertical="center"/>
    </xf>
    <xf numFmtId="0" fontId="15" fillId="48" borderId="1" xfId="0" applyFont="1" applyFill="1" applyBorder="1" applyAlignment="1">
      <alignment vertical="center"/>
    </xf>
    <xf numFmtId="0" fontId="19" fillId="48" borderId="1" xfId="2342" applyFont="1" applyFill="1" applyBorder="1" applyAlignment="1">
      <alignment horizontal="center" vertical="center" wrapText="1"/>
    </xf>
    <xf numFmtId="0" fontId="152" fillId="0" borderId="0" xfId="0" applyFont="1" applyAlignment="1">
      <alignment horizontal="center"/>
    </xf>
    <xf numFmtId="0" fontId="15" fillId="0" borderId="7" xfId="0" applyFont="1" applyBorder="1" applyAlignment="1">
      <alignment horizontal="center"/>
    </xf>
    <xf numFmtId="0" fontId="19" fillId="2" borderId="0" xfId="0" applyFont="1" applyFill="1" applyAlignment="1">
      <alignment horizontal="center"/>
    </xf>
    <xf numFmtId="0" fontId="19" fillId="2" borderId="1" xfId="5" applyFont="1" applyFill="1" applyBorder="1" applyAlignment="1">
      <alignment horizontal="center" vertical="center" wrapText="1"/>
    </xf>
    <xf numFmtId="0" fontId="19" fillId="0" borderId="1" xfId="5" applyFont="1" applyBorder="1" applyAlignment="1">
      <alignment horizontal="center" vertical="center" wrapText="1"/>
    </xf>
    <xf numFmtId="2" fontId="19" fillId="49" borderId="1" xfId="0" applyNumberFormat="1" applyFont="1" applyFill="1" applyBorder="1" applyAlignment="1">
      <alignment horizontal="center" vertical="center" wrapText="1"/>
    </xf>
    <xf numFmtId="4" fontId="19" fillId="49" borderId="1" xfId="2401" applyNumberFormat="1" applyFont="1" applyFill="1" applyBorder="1" applyAlignment="1">
      <alignment horizontal="center" vertical="center" wrapText="1"/>
    </xf>
    <xf numFmtId="2" fontId="19" fillId="0" borderId="1" xfId="0" applyNumberFormat="1" applyFont="1" applyBorder="1" applyAlignment="1">
      <alignment horizontal="center" vertical="center" wrapText="1"/>
    </xf>
    <xf numFmtId="4" fontId="19" fillId="0" borderId="1" xfId="2401" applyNumberFormat="1" applyFont="1" applyBorder="1" applyAlignment="1">
      <alignment horizontal="center" vertical="center" wrapText="1"/>
    </xf>
    <xf numFmtId="174" fontId="15" fillId="0" borderId="1" xfId="1" applyNumberFormat="1" applyFont="1" applyFill="1" applyBorder="1" applyAlignment="1">
      <alignment horizontal="center" vertical="center"/>
    </xf>
    <xf numFmtId="170" fontId="15" fillId="0" borderId="1" xfId="1" applyFont="1" applyFill="1" applyBorder="1" applyAlignment="1">
      <alignment horizontal="center" vertical="center"/>
    </xf>
    <xf numFmtId="43" fontId="15" fillId="0" borderId="1" xfId="1" applyNumberFormat="1" applyFont="1" applyFill="1" applyBorder="1" applyAlignment="1">
      <alignment horizontal="center" vertical="center"/>
    </xf>
    <xf numFmtId="172" fontId="164" fillId="0" borderId="0" xfId="0" applyNumberFormat="1" applyFont="1" applyAlignment="1">
      <alignment horizontal="center"/>
    </xf>
    <xf numFmtId="1" fontId="24" fillId="2" borderId="1" xfId="0" applyNumberFormat="1" applyFont="1" applyFill="1" applyBorder="1" applyAlignment="1">
      <alignment horizontal="center" vertical="center"/>
    </xf>
    <xf numFmtId="170" fontId="33" fillId="0" borderId="1" xfId="1" applyFont="1" applyFill="1" applyBorder="1" applyAlignment="1">
      <alignment horizontal="center" vertical="center"/>
    </xf>
    <xf numFmtId="0" fontId="19" fillId="0" borderId="0" xfId="0" applyFont="1" applyAlignment="1">
      <alignment wrapText="1"/>
    </xf>
    <xf numFmtId="0" fontId="19" fillId="48" borderId="0" xfId="0" applyFont="1" applyFill="1" applyAlignment="1">
      <alignment wrapText="1"/>
    </xf>
    <xf numFmtId="0" fontId="19" fillId="48" borderId="1" xfId="0" quotePrefix="1" applyFont="1" applyFill="1" applyBorder="1" applyAlignment="1">
      <alignment vertical="center" wrapText="1"/>
    </xf>
    <xf numFmtId="0" fontId="19" fillId="48" borderId="0" xfId="0" applyFont="1" applyFill="1" applyAlignment="1">
      <alignment horizontal="left" wrapText="1"/>
    </xf>
    <xf numFmtId="0" fontId="19" fillId="48" borderId="1" xfId="95" applyFont="1" applyFill="1" applyBorder="1" applyAlignment="1">
      <alignment horizontal="center" vertical="center" wrapText="1"/>
    </xf>
    <xf numFmtId="0" fontId="19" fillId="48" borderId="1" xfId="0" quotePrefix="1" applyFont="1" applyFill="1" applyBorder="1" applyAlignment="1">
      <alignment horizontal="left" vertical="center" wrapText="1"/>
    </xf>
    <xf numFmtId="0" fontId="15" fillId="48" borderId="1" xfId="0" applyFont="1" applyFill="1" applyBorder="1" applyAlignment="1">
      <alignment vertical="center" wrapText="1"/>
    </xf>
    <xf numFmtId="0" fontId="15" fillId="48" borderId="1" xfId="0" applyFont="1" applyFill="1" applyBorder="1" applyAlignment="1">
      <alignment horizontal="right" vertical="center" wrapText="1"/>
    </xf>
    <xf numFmtId="0" fontId="15" fillId="48" borderId="1" xfId="0" applyFont="1" applyFill="1" applyBorder="1" applyAlignment="1">
      <alignment horizontal="left" vertical="center"/>
    </xf>
    <xf numFmtId="0" fontId="174" fillId="49" borderId="1" xfId="0" applyFont="1" applyFill="1" applyBorder="1" applyAlignment="1">
      <alignment vertical="center"/>
    </xf>
    <xf numFmtId="0" fontId="24" fillId="0" borderId="1" xfId="0" applyFont="1" applyBorder="1" applyAlignment="1">
      <alignment vertical="center" wrapText="1"/>
    </xf>
    <xf numFmtId="0" fontId="19" fillId="48" borderId="1" xfId="0" applyFont="1" applyFill="1" applyBorder="1" applyAlignment="1">
      <alignment vertical="center"/>
    </xf>
    <xf numFmtId="0" fontId="19" fillId="48" borderId="1" xfId="0" applyFont="1" applyFill="1" applyBorder="1" applyAlignment="1">
      <alignment horizontal="right" vertical="center"/>
    </xf>
    <xf numFmtId="0" fontId="19" fillId="2" borderId="0" xfId="0" applyFont="1" applyFill="1" applyAlignment="1">
      <alignment wrapText="1"/>
    </xf>
    <xf numFmtId="0" fontId="15" fillId="48" borderId="1" xfId="0" applyFont="1" applyFill="1" applyBorder="1" applyAlignment="1">
      <alignment horizontal="left" vertical="center" wrapText="1"/>
    </xf>
    <xf numFmtId="0" fontId="15" fillId="48" borderId="1" xfId="0" applyFont="1" applyFill="1" applyBorder="1" applyAlignment="1">
      <alignment horizontal="center" vertical="center" wrapText="1"/>
    </xf>
    <xf numFmtId="0" fontId="19" fillId="48" borderId="4" xfId="0" applyFont="1" applyFill="1" applyBorder="1" applyAlignment="1">
      <alignment horizontal="left" vertical="center" wrapText="1"/>
    </xf>
    <xf numFmtId="43" fontId="19" fillId="48" borderId="1" xfId="0" applyNumberFormat="1" applyFont="1" applyFill="1" applyBorder="1" applyAlignment="1">
      <alignment horizontal="right" vertical="center" wrapText="1"/>
    </xf>
    <xf numFmtId="0" fontId="19" fillId="48" borderId="0" xfId="0" applyFont="1" applyFill="1" applyAlignment="1">
      <alignment horizontal="center" wrapText="1"/>
    </xf>
    <xf numFmtId="0" fontId="174" fillId="49" borderId="1" xfId="0" applyFont="1" applyFill="1" applyBorder="1" applyAlignment="1">
      <alignment vertical="center" wrapText="1"/>
    </xf>
    <xf numFmtId="0" fontId="174" fillId="48" borderId="1" xfId="0" applyFont="1" applyFill="1" applyBorder="1" applyAlignment="1">
      <alignment vertical="center"/>
    </xf>
    <xf numFmtId="0" fontId="19" fillId="0" borderId="0" xfId="0" applyFont="1" applyAlignment="1">
      <alignment horizontal="center" vertical="center"/>
    </xf>
    <xf numFmtId="0" fontId="19" fillId="0" borderId="0" xfId="0" applyFont="1" applyAlignment="1">
      <alignment vertical="center"/>
    </xf>
    <xf numFmtId="0" fontId="175" fillId="0" borderId="0" xfId="0" applyFont="1"/>
    <xf numFmtId="0" fontId="175" fillId="49" borderId="0" xfId="0" applyFont="1" applyFill="1"/>
    <xf numFmtId="0" fontId="176" fillId="0" borderId="0" xfId="0" applyFont="1"/>
    <xf numFmtId="0" fontId="24" fillId="48" borderId="1" xfId="0" applyFont="1" applyFill="1" applyBorder="1" applyAlignment="1">
      <alignment vertical="center"/>
    </xf>
    <xf numFmtId="0" fontId="173" fillId="2" borderId="0" xfId="0" applyFont="1" applyFill="1"/>
    <xf numFmtId="0" fontId="149" fillId="2" borderId="0" xfId="0" applyFont="1" applyFill="1"/>
    <xf numFmtId="0" fontId="151" fillId="2" borderId="0" xfId="0" applyFont="1" applyFill="1" applyAlignment="1">
      <alignment vertical="center"/>
    </xf>
    <xf numFmtId="0" fontId="19" fillId="2" borderId="1" xfId="0" applyFont="1" applyFill="1" applyBorder="1" applyAlignment="1">
      <alignment horizontal="left" wrapText="1"/>
    </xf>
    <xf numFmtId="0" fontId="151" fillId="2" borderId="0" xfId="0" applyFont="1" applyFill="1"/>
    <xf numFmtId="2" fontId="169" fillId="0" borderId="1" xfId="0" applyNumberFormat="1" applyFont="1" applyBorder="1" applyAlignment="1">
      <alignment horizontal="center" vertical="center"/>
    </xf>
    <xf numFmtId="2" fontId="172" fillId="0" borderId="1" xfId="0" applyNumberFormat="1" applyFont="1" applyBorder="1"/>
    <xf numFmtId="0" fontId="19" fillId="48" borderId="1" xfId="28" applyFont="1" applyFill="1" applyBorder="1" applyAlignment="1">
      <alignment horizontal="center" vertical="center" wrapText="1"/>
    </xf>
    <xf numFmtId="0" fontId="19" fillId="48" borderId="1" xfId="0" applyFont="1" applyFill="1" applyBorder="1" applyAlignment="1">
      <alignment horizontal="left" wrapText="1"/>
    </xf>
    <xf numFmtId="2" fontId="19" fillId="48" borderId="1" xfId="0" applyNumberFormat="1" applyFont="1" applyFill="1" applyBorder="1" applyAlignment="1">
      <alignment horizontal="right" vertical="center"/>
    </xf>
    <xf numFmtId="0" fontId="175" fillId="0" borderId="0" xfId="0" applyFont="1" applyAlignment="1">
      <alignment wrapText="1"/>
    </xf>
    <xf numFmtId="0" fontId="0" fillId="48" borderId="0" xfId="0" applyFill="1" applyAlignment="1">
      <alignment wrapText="1"/>
    </xf>
    <xf numFmtId="0" fontId="0" fillId="48" borderId="0" xfId="0" applyFill="1"/>
    <xf numFmtId="0" fontId="15" fillId="48" borderId="7" xfId="0" applyFont="1" applyFill="1" applyBorder="1" applyAlignment="1">
      <alignment horizontal="left"/>
    </xf>
    <xf numFmtId="0" fontId="15" fillId="48" borderId="0" xfId="0" applyFont="1" applyFill="1" applyAlignment="1">
      <alignment horizontal="left"/>
    </xf>
    <xf numFmtId="0" fontId="174" fillId="48" borderId="1" xfId="0" applyFont="1" applyFill="1" applyBorder="1" applyAlignment="1">
      <alignment vertical="center" wrapText="1"/>
    </xf>
    <xf numFmtId="0" fontId="175" fillId="48" borderId="0" xfId="0" applyFont="1" applyFill="1" applyAlignment="1">
      <alignment wrapText="1"/>
    </xf>
    <xf numFmtId="0" fontId="175" fillId="48" borderId="0" xfId="0" applyFont="1" applyFill="1"/>
    <xf numFmtId="226" fontId="19" fillId="48" borderId="1" xfId="1564" applyNumberFormat="1" applyFont="1" applyFill="1" applyBorder="1" applyAlignment="1">
      <alignment vertical="center" wrapText="1"/>
    </xf>
    <xf numFmtId="170" fontId="19" fillId="0" borderId="1" xfId="1564" applyNumberFormat="1" applyFont="1" applyFill="1" applyBorder="1" applyAlignment="1">
      <alignment vertical="center" wrapText="1"/>
    </xf>
    <xf numFmtId="227" fontId="19" fillId="0" borderId="1" xfId="1564" applyNumberFormat="1" applyFont="1" applyFill="1" applyBorder="1" applyAlignment="1">
      <alignment vertical="center" wrapText="1"/>
    </xf>
    <xf numFmtId="0" fontId="19" fillId="48" borderId="4" xfId="0" applyFont="1" applyFill="1" applyBorder="1" applyAlignment="1">
      <alignment vertical="center" wrapText="1"/>
    </xf>
    <xf numFmtId="0" fontId="24" fillId="48" borderId="1" xfId="0" applyFont="1" applyFill="1" applyBorder="1" applyAlignment="1">
      <alignment vertical="center" wrapText="1"/>
    </xf>
    <xf numFmtId="0" fontId="19" fillId="48" borderId="0" xfId="0" applyFont="1" applyFill="1" applyAlignment="1">
      <alignment horizontal="center"/>
    </xf>
    <xf numFmtId="4" fontId="163" fillId="0" borderId="1" xfId="0" applyNumberFormat="1" applyFont="1" applyBorder="1" applyAlignment="1">
      <alignment horizontal="center" vertical="center"/>
    </xf>
    <xf numFmtId="4" fontId="173" fillId="0" borderId="1" xfId="0" applyNumberFormat="1" applyFont="1" applyBorder="1"/>
    <xf numFmtId="43" fontId="163" fillId="0" borderId="1" xfId="0" applyNumberFormat="1" applyFont="1" applyBorder="1" applyAlignment="1">
      <alignment horizontal="center" vertical="center"/>
    </xf>
    <xf numFmtId="175" fontId="147" fillId="2" borderId="0" xfId="0" applyNumberFormat="1" applyFont="1" applyFill="1"/>
    <xf numFmtId="228" fontId="147" fillId="2" borderId="0" xfId="0" applyNumberFormat="1" applyFont="1" applyFill="1"/>
    <xf numFmtId="2" fontId="19" fillId="48" borderId="1" xfId="5" applyNumberFormat="1" applyFont="1" applyFill="1" applyBorder="1" applyAlignment="1">
      <alignment horizontal="right" vertical="center" wrapText="1"/>
    </xf>
    <xf numFmtId="4" fontId="19" fillId="48" borderId="1" xfId="0" applyNumberFormat="1" applyFont="1" applyFill="1" applyBorder="1" applyAlignment="1">
      <alignment horizontal="right" vertical="center" wrapText="1"/>
    </xf>
    <xf numFmtId="0" fontId="19" fillId="48" borderId="1" xfId="2391" applyFont="1" applyFill="1" applyBorder="1" applyAlignment="1">
      <alignment horizontal="center" vertical="center" wrapText="1"/>
    </xf>
    <xf numFmtId="0" fontId="38" fillId="0" borderId="0" xfId="0" applyFont="1" applyAlignment="1">
      <alignment horizontal="centerContinuous" wrapText="1"/>
    </xf>
    <xf numFmtId="0" fontId="34" fillId="0" borderId="0" xfId="0" applyFont="1" applyAlignment="1">
      <alignment horizontal="centerContinuous" vertical="top" wrapText="1"/>
    </xf>
    <xf numFmtId="1" fontId="19" fillId="0" borderId="1" xfId="0" applyNumberFormat="1" applyFont="1" applyBorder="1" applyAlignment="1">
      <alignment horizontal="right" vertical="center"/>
    </xf>
    <xf numFmtId="0" fontId="149" fillId="0" borderId="1" xfId="0" applyFont="1" applyBorder="1"/>
    <xf numFmtId="1" fontId="19" fillId="2" borderId="1" xfId="0" applyNumberFormat="1" applyFont="1" applyFill="1" applyBorder="1" applyAlignment="1">
      <alignment horizontal="center" vertical="center"/>
    </xf>
    <xf numFmtId="174" fontId="151" fillId="0" borderId="1" xfId="1" applyNumberFormat="1" applyFont="1" applyFill="1" applyBorder="1" applyAlignment="1">
      <alignment horizontal="center" vertical="center"/>
    </xf>
    <xf numFmtId="1" fontId="15" fillId="0" borderId="0" xfId="0" applyNumberFormat="1" applyFont="1" applyAlignment="1">
      <alignment horizontal="center"/>
    </xf>
    <xf numFmtId="2" fontId="15" fillId="0" borderId="0" xfId="0" applyNumberFormat="1" applyFont="1" applyAlignment="1">
      <alignment horizontal="center"/>
    </xf>
    <xf numFmtId="0" fontId="149" fillId="0" borderId="1" xfId="0" applyFont="1" applyBorder="1" applyAlignment="1">
      <alignment wrapText="1"/>
    </xf>
    <xf numFmtId="170" fontId="19" fillId="0" borderId="1" xfId="1" applyFont="1" applyFill="1" applyBorder="1" applyAlignment="1">
      <alignment horizontal="center" vertical="center"/>
    </xf>
    <xf numFmtId="0" fontId="152" fillId="0" borderId="0" xfId="0" applyFont="1" applyAlignment="1">
      <alignment horizontal="center" vertical="center"/>
    </xf>
    <xf numFmtId="0" fontId="15" fillId="0" borderId="7" xfId="0" applyFont="1" applyBorder="1" applyAlignment="1">
      <alignment horizontal="center" vertical="center"/>
    </xf>
    <xf numFmtId="0" fontId="147" fillId="0" borderId="0" xfId="0" applyFont="1" applyAlignment="1">
      <alignment horizontal="center" vertical="center" wrapText="1"/>
    </xf>
    <xf numFmtId="0" fontId="175" fillId="0" borderId="0" xfId="0" applyFont="1" applyAlignment="1">
      <alignment horizontal="center" vertical="center" wrapText="1"/>
    </xf>
    <xf numFmtId="0" fontId="15" fillId="2" borderId="7" xfId="0" applyFont="1" applyFill="1" applyBorder="1" applyAlignment="1">
      <alignment horizontal="center" vertical="center"/>
    </xf>
    <xf numFmtId="0" fontId="175" fillId="49" borderId="0" xfId="0" applyFont="1" applyFill="1" applyAlignment="1">
      <alignment horizontal="center" vertical="center"/>
    </xf>
    <xf numFmtId="0" fontId="19" fillId="2" borderId="0" xfId="0" applyFont="1" applyFill="1" applyAlignment="1">
      <alignment horizontal="center" vertical="center"/>
    </xf>
    <xf numFmtId="0" fontId="164" fillId="48" borderId="0" xfId="0" applyFont="1" applyFill="1" applyAlignment="1">
      <alignment horizontal="center" vertical="center"/>
    </xf>
    <xf numFmtId="0" fontId="164" fillId="48" borderId="0" xfId="0" applyFont="1" applyFill="1" applyAlignment="1">
      <alignment horizontal="center"/>
    </xf>
    <xf numFmtId="0" fontId="19" fillId="2" borderId="1" xfId="0" applyFont="1" applyFill="1" applyBorder="1" applyAlignment="1">
      <alignment horizontal="left" vertical="center"/>
    </xf>
    <xf numFmtId="0" fontId="169" fillId="2" borderId="1" xfId="0" applyFont="1" applyFill="1" applyBorder="1" applyAlignment="1">
      <alignment horizontal="left" vertical="center" wrapText="1"/>
    </xf>
    <xf numFmtId="0" fontId="15" fillId="48" borderId="7" xfId="0" applyFont="1" applyFill="1" applyBorder="1" applyAlignment="1">
      <alignment horizontal="center" vertical="center"/>
    </xf>
    <xf numFmtId="225" fontId="19" fillId="48" borderId="1" xfId="5" applyNumberFormat="1" applyFont="1" applyFill="1" applyBorder="1" applyAlignment="1">
      <alignment horizontal="right" vertical="center" wrapText="1"/>
    </xf>
    <xf numFmtId="225" fontId="19" fillId="48" borderId="1" xfId="0" applyNumberFormat="1" applyFont="1" applyFill="1" applyBorder="1" applyAlignment="1">
      <alignment horizontal="right" vertical="center" wrapText="1"/>
    </xf>
    <xf numFmtId="0" fontId="177" fillId="0" borderId="0" xfId="0" applyFont="1" applyAlignment="1">
      <alignment vertical="center"/>
    </xf>
    <xf numFmtId="0" fontId="177" fillId="0" borderId="0" xfId="0" applyFont="1" applyAlignment="1">
      <alignment vertical="center" wrapText="1"/>
    </xf>
    <xf numFmtId="0" fontId="177" fillId="0" borderId="0" xfId="0" applyFont="1" applyAlignment="1">
      <alignment horizontal="center" vertical="center" wrapText="1"/>
    </xf>
    <xf numFmtId="0" fontId="149" fillId="0" borderId="0" xfId="0" applyFont="1" applyAlignment="1">
      <alignment vertical="center" wrapText="1"/>
    </xf>
    <xf numFmtId="0" fontId="151" fillId="0" borderId="7" xfId="0" applyFont="1" applyBorder="1" applyAlignment="1">
      <alignment horizontal="center"/>
    </xf>
    <xf numFmtId="0" fontId="151" fillId="0" borderId="1" xfId="0" applyFont="1" applyBorder="1" applyAlignment="1">
      <alignment horizontal="center" vertical="center" wrapText="1"/>
    </xf>
    <xf numFmtId="0" fontId="151" fillId="0" borderId="7" xfId="0" applyFont="1" applyBorder="1" applyAlignment="1">
      <alignment horizontal="center" vertical="center"/>
    </xf>
    <xf numFmtId="0" fontId="151" fillId="2" borderId="1" xfId="0" applyFont="1" applyFill="1" applyBorder="1" applyAlignment="1">
      <alignment horizontal="left" vertical="center" wrapText="1"/>
    </xf>
    <xf numFmtId="0" fontId="149" fillId="2" borderId="1" xfId="0" applyFont="1" applyFill="1" applyBorder="1" applyAlignment="1">
      <alignment horizontal="center" vertical="center" wrapText="1"/>
    </xf>
    <xf numFmtId="0" fontId="149" fillId="2" borderId="1" xfId="0" applyFont="1" applyFill="1" applyBorder="1" applyAlignment="1">
      <alignment horizontal="right" vertical="center" wrapText="1"/>
    </xf>
    <xf numFmtId="0" fontId="149" fillId="2" borderId="1" xfId="0" applyFont="1" applyFill="1" applyBorder="1" applyAlignment="1">
      <alignment horizontal="left" vertical="center" wrapText="1"/>
    </xf>
    <xf numFmtId="0" fontId="151" fillId="2" borderId="7" xfId="0" applyFont="1" applyFill="1" applyBorder="1" applyAlignment="1">
      <alignment horizontal="center"/>
    </xf>
    <xf numFmtId="0" fontId="151" fillId="2" borderId="1" xfId="0" applyFont="1" applyFill="1" applyBorder="1" applyAlignment="1">
      <alignment horizontal="center" vertical="center"/>
    </xf>
    <xf numFmtId="0" fontId="151" fillId="2" borderId="1" xfId="0" applyFont="1" applyFill="1" applyBorder="1" applyAlignment="1">
      <alignment horizontal="left" vertical="center"/>
    </xf>
    <xf numFmtId="0" fontId="151" fillId="2" borderId="0" xfId="0" applyFont="1" applyFill="1" applyAlignment="1">
      <alignment horizontal="center"/>
    </xf>
    <xf numFmtId="0" fontId="178" fillId="49" borderId="1" xfId="0" applyFont="1" applyFill="1" applyBorder="1" applyAlignment="1">
      <alignment horizontal="center" vertical="center"/>
    </xf>
    <xf numFmtId="0" fontId="179" fillId="49" borderId="1" xfId="0" applyFont="1" applyFill="1" applyBorder="1" applyAlignment="1">
      <alignment vertical="center"/>
    </xf>
    <xf numFmtId="0" fontId="180" fillId="49" borderId="1" xfId="0" applyFont="1" applyFill="1" applyBorder="1" applyAlignment="1">
      <alignment vertical="center"/>
    </xf>
    <xf numFmtId="0" fontId="151" fillId="0" borderId="0" xfId="0" applyFont="1" applyAlignment="1">
      <alignment horizontal="center"/>
    </xf>
    <xf numFmtId="0" fontId="0" fillId="49" borderId="0" xfId="0" applyFill="1"/>
    <xf numFmtId="0" fontId="149" fillId="49" borderId="0" xfId="0" applyFont="1" applyFill="1"/>
    <xf numFmtId="0" fontId="149" fillId="0" borderId="1" xfId="0" applyFont="1" applyBorder="1" applyAlignment="1">
      <alignment horizontal="center" vertical="center" wrapText="1"/>
    </xf>
    <xf numFmtId="0" fontId="149" fillId="0" borderId="1" xfId="0" applyFont="1" applyBorder="1" applyAlignment="1">
      <alignment horizontal="left" vertical="center" wrapText="1"/>
    </xf>
    <xf numFmtId="0" fontId="149" fillId="0" borderId="1" xfId="0" applyFont="1" applyBorder="1" applyAlignment="1">
      <alignment horizontal="right" vertical="center" wrapText="1"/>
    </xf>
    <xf numFmtId="0" fontId="0" fillId="0" borderId="0" xfId="0" applyAlignment="1">
      <alignment wrapText="1"/>
    </xf>
    <xf numFmtId="0" fontId="149" fillId="0" borderId="0" xfId="0" applyFont="1" applyAlignment="1">
      <alignment wrapText="1"/>
    </xf>
    <xf numFmtId="0" fontId="179" fillId="49" borderId="1" xfId="0" applyFont="1" applyFill="1" applyBorder="1" applyAlignment="1">
      <alignment vertical="center" wrapText="1"/>
    </xf>
    <xf numFmtId="0" fontId="180" fillId="49" borderId="1" xfId="0" applyFont="1" applyFill="1" applyBorder="1" applyAlignment="1">
      <alignment vertical="center" wrapText="1"/>
    </xf>
    <xf numFmtId="0" fontId="151" fillId="2" borderId="1" xfId="0" applyFont="1" applyFill="1" applyBorder="1" applyAlignment="1">
      <alignment vertical="center"/>
    </xf>
    <xf numFmtId="0" fontId="151" fillId="2" borderId="1" xfId="0" applyFont="1" applyFill="1" applyBorder="1" applyAlignment="1">
      <alignment vertical="center" wrapText="1"/>
    </xf>
    <xf numFmtId="0" fontId="149" fillId="49" borderId="1" xfId="0" applyFont="1" applyFill="1" applyBorder="1" applyAlignment="1">
      <alignment horizontal="center" vertical="center" wrapText="1"/>
    </xf>
    <xf numFmtId="0" fontId="149" fillId="49" borderId="1" xfId="0" applyFont="1" applyFill="1" applyBorder="1" applyAlignment="1">
      <alignment horizontal="left" vertical="center" wrapText="1"/>
    </xf>
    <xf numFmtId="0" fontId="149" fillId="49" borderId="1" xfId="5" applyFont="1" applyFill="1" applyBorder="1" applyAlignment="1">
      <alignment horizontal="center" vertical="center" wrapText="1"/>
    </xf>
    <xf numFmtId="0" fontId="149" fillId="0" borderId="1" xfId="5" applyFont="1" applyBorder="1" applyAlignment="1">
      <alignment horizontal="center" vertical="center" wrapText="1"/>
    </xf>
    <xf numFmtId="0" fontId="149" fillId="2" borderId="1" xfId="5" applyFont="1" applyFill="1" applyBorder="1" applyAlignment="1">
      <alignment horizontal="center" vertical="center" wrapText="1"/>
    </xf>
    <xf numFmtId="175" fontId="149" fillId="49" borderId="1" xfId="0" applyNumberFormat="1" applyFont="1" applyFill="1" applyBorder="1" applyAlignment="1">
      <alignment horizontal="right" vertical="center" wrapText="1"/>
    </xf>
    <xf numFmtId="0" fontId="149" fillId="49" borderId="1" xfId="0" applyFont="1" applyFill="1" applyBorder="1" applyAlignment="1">
      <alignment horizontal="right" vertical="center" wrapText="1"/>
    </xf>
    <xf numFmtId="0" fontId="149" fillId="0" borderId="1" xfId="0" applyFont="1" applyBorder="1" applyAlignment="1">
      <alignment vertical="center" wrapText="1"/>
    </xf>
    <xf numFmtId="0" fontId="149" fillId="2" borderId="1" xfId="5" applyFont="1" applyFill="1" applyBorder="1" applyAlignment="1">
      <alignment horizontal="right" vertical="center" wrapText="1"/>
    </xf>
    <xf numFmtId="2" fontId="149" fillId="0" borderId="1" xfId="5" applyNumberFormat="1" applyFont="1" applyBorder="1" applyAlignment="1">
      <alignment horizontal="right" vertical="center" wrapText="1"/>
    </xf>
    <xf numFmtId="2" fontId="149" fillId="0" borderId="1" xfId="0" applyNumberFormat="1" applyFont="1" applyBorder="1" applyAlignment="1">
      <alignment horizontal="right" vertical="center" wrapText="1"/>
    </xf>
    <xf numFmtId="0" fontId="149" fillId="0" borderId="1" xfId="0" applyFont="1" applyBorder="1" applyAlignment="1">
      <alignment horizontal="center" vertical="center"/>
    </xf>
    <xf numFmtId="0" fontId="149" fillId="0" borderId="1" xfId="5" applyFont="1" applyBorder="1" applyAlignment="1">
      <alignment horizontal="right" vertical="center" wrapText="1"/>
    </xf>
    <xf numFmtId="175" fontId="149" fillId="0" borderId="1" xfId="0" applyNumberFormat="1" applyFont="1" applyBorder="1" applyAlignment="1">
      <alignment horizontal="right" vertical="center" wrapText="1"/>
    </xf>
    <xf numFmtId="173" fontId="149" fillId="0" borderId="1" xfId="0" applyNumberFormat="1" applyFont="1" applyBorder="1" applyAlignment="1">
      <alignment horizontal="right" vertical="center" wrapText="1"/>
    </xf>
    <xf numFmtId="0" fontId="149" fillId="49" borderId="1" xfId="5" applyFont="1" applyFill="1" applyBorder="1" applyAlignment="1">
      <alignment horizontal="right" vertical="center" wrapText="1"/>
    </xf>
    <xf numFmtId="0" fontId="149" fillId="49" borderId="1" xfId="0" quotePrefix="1" applyFont="1" applyFill="1" applyBorder="1" applyAlignment="1">
      <alignment vertical="center" wrapText="1"/>
    </xf>
    <xf numFmtId="0" fontId="149" fillId="0" borderId="1" xfId="0" quotePrefix="1" applyFont="1" applyBorder="1" applyAlignment="1">
      <alignment vertical="center" wrapText="1"/>
    </xf>
    <xf numFmtId="2" fontId="149" fillId="49" borderId="1" xfId="0" applyNumberFormat="1" applyFont="1" applyFill="1" applyBorder="1" applyAlignment="1">
      <alignment horizontal="right" vertical="center" wrapText="1"/>
    </xf>
    <xf numFmtId="0" fontId="149" fillId="49" borderId="1" xfId="0" applyFont="1" applyFill="1" applyBorder="1" applyAlignment="1">
      <alignment vertical="center" wrapText="1"/>
    </xf>
    <xf numFmtId="0" fontId="149" fillId="49" borderId="1" xfId="0" quotePrefix="1" applyFont="1" applyFill="1" applyBorder="1" applyAlignment="1">
      <alignment horizontal="left" vertical="center" wrapText="1"/>
    </xf>
    <xf numFmtId="2" fontId="149" fillId="2" borderId="1" xfId="0" applyNumberFormat="1" applyFont="1" applyFill="1" applyBorder="1" applyAlignment="1">
      <alignment horizontal="right" vertical="center" wrapText="1"/>
    </xf>
    <xf numFmtId="0" fontId="149" fillId="2" borderId="1" xfId="0" applyFont="1" applyFill="1" applyBorder="1" applyAlignment="1">
      <alignment vertical="center" wrapText="1"/>
    </xf>
    <xf numFmtId="0" fontId="149" fillId="49" borderId="1" xfId="0" applyFont="1" applyFill="1" applyBorder="1" applyAlignment="1">
      <alignment horizontal="left" wrapText="1"/>
    </xf>
    <xf numFmtId="0" fontId="149" fillId="0" borderId="1" xfId="0" applyFont="1" applyBorder="1" applyAlignment="1">
      <alignment horizontal="left" wrapText="1"/>
    </xf>
    <xf numFmtId="0" fontId="151" fillId="2" borderId="1" xfId="0" applyFont="1" applyFill="1" applyBorder="1" applyAlignment="1">
      <alignment horizontal="center" vertical="center" wrapText="1"/>
    </xf>
    <xf numFmtId="0" fontId="151" fillId="2" borderId="1" xfId="0" applyFont="1" applyFill="1" applyBorder="1" applyAlignment="1">
      <alignment horizontal="right" vertical="center" wrapText="1"/>
    </xf>
    <xf numFmtId="0" fontId="151" fillId="49" borderId="1" xfId="0" applyFont="1" applyFill="1" applyBorder="1" applyAlignment="1">
      <alignment horizontal="center" vertical="center" wrapText="1"/>
    </xf>
    <xf numFmtId="0" fontId="151" fillId="49" borderId="1" xfId="0" applyFont="1" applyFill="1" applyBorder="1" applyAlignment="1">
      <alignment horizontal="right" vertical="center" wrapText="1"/>
    </xf>
    <xf numFmtId="0" fontId="151" fillId="49" borderId="1" xfId="0" applyFont="1" applyFill="1" applyBorder="1" applyAlignment="1">
      <alignment horizontal="left" vertical="center" wrapText="1"/>
    </xf>
    <xf numFmtId="0" fontId="151" fillId="49" borderId="0" xfId="0" applyFont="1" applyFill="1"/>
    <xf numFmtId="0" fontId="149" fillId="0" borderId="1" xfId="0" quotePrefix="1" applyFont="1" applyBorder="1" applyAlignment="1">
      <alignment horizontal="left" vertical="center" wrapText="1"/>
    </xf>
    <xf numFmtId="0" fontId="147" fillId="0" borderId="1" xfId="0" applyFont="1" applyBorder="1" applyAlignment="1">
      <alignment vertical="center" wrapText="1"/>
    </xf>
    <xf numFmtId="0" fontId="149" fillId="2" borderId="1" xfId="0" quotePrefix="1" applyFont="1" applyFill="1" applyBorder="1" applyAlignment="1">
      <alignment horizontal="left" vertical="center" wrapText="1"/>
    </xf>
    <xf numFmtId="0" fontId="151" fillId="49" borderId="1" xfId="0" applyFont="1" applyFill="1" applyBorder="1" applyAlignment="1">
      <alignment horizontal="center" vertical="center"/>
    </xf>
    <xf numFmtId="0" fontId="151" fillId="49" borderId="1" xfId="0" applyFont="1" applyFill="1" applyBorder="1" applyAlignment="1">
      <alignment vertical="center"/>
    </xf>
    <xf numFmtId="0" fontId="149" fillId="2" borderId="0" xfId="0" applyFont="1" applyFill="1" applyAlignment="1">
      <alignment wrapText="1"/>
    </xf>
    <xf numFmtId="0" fontId="149" fillId="49" borderId="1" xfId="0" applyFont="1" applyFill="1" applyBorder="1" applyAlignment="1">
      <alignment horizontal="center" vertical="center"/>
    </xf>
    <xf numFmtId="2" fontId="149" fillId="49" borderId="1" xfId="0" applyNumberFormat="1" applyFont="1" applyFill="1" applyBorder="1" applyAlignment="1">
      <alignment horizontal="center" vertical="center" wrapText="1"/>
    </xf>
    <xf numFmtId="4" fontId="149" fillId="49" borderId="1" xfId="2401" applyNumberFormat="1" applyFont="1" applyFill="1" applyBorder="1" applyAlignment="1">
      <alignment horizontal="center" vertical="center" wrapText="1"/>
    </xf>
    <xf numFmtId="0" fontId="149" fillId="49" borderId="1" xfId="2401" applyFont="1" applyFill="1" applyBorder="1" applyAlignment="1">
      <alignment horizontal="center" vertical="center" wrapText="1"/>
    </xf>
    <xf numFmtId="0" fontId="149" fillId="49" borderId="1" xfId="2342" applyFont="1" applyFill="1" applyBorder="1" applyAlignment="1">
      <alignment horizontal="left" vertical="center" wrapText="1"/>
    </xf>
    <xf numFmtId="2" fontId="149" fillId="0" borderId="1" xfId="0" applyNumberFormat="1" applyFont="1" applyBorder="1" applyAlignment="1">
      <alignment horizontal="center" vertical="center" wrapText="1"/>
    </xf>
    <xf numFmtId="4" fontId="149" fillId="0" borderId="1" xfId="2401" applyNumberFormat="1" applyFont="1" applyBorder="1" applyAlignment="1">
      <alignment horizontal="center" vertical="center" wrapText="1"/>
    </xf>
    <xf numFmtId="0" fontId="149" fillId="0" borderId="1" xfId="2401" applyFont="1" applyBorder="1" applyAlignment="1">
      <alignment horizontal="center" vertical="center" wrapText="1"/>
    </xf>
    <xf numFmtId="0" fontId="149" fillId="0" borderId="1" xfId="2342" applyFont="1" applyBorder="1" applyAlignment="1">
      <alignment horizontal="left" vertical="center" wrapText="1"/>
    </xf>
    <xf numFmtId="0" fontId="149" fillId="2" borderId="1" xfId="0" applyFont="1" applyFill="1" applyBorder="1" applyAlignment="1">
      <alignment horizontal="center" vertical="center"/>
    </xf>
    <xf numFmtId="2" fontId="149" fillId="2" borderId="1" xfId="0" applyNumberFormat="1" applyFont="1" applyFill="1" applyBorder="1" applyAlignment="1">
      <alignment horizontal="center" vertical="center" wrapText="1"/>
    </xf>
    <xf numFmtId="4" fontId="149" fillId="2" borderId="1" xfId="2401" applyNumberFormat="1" applyFont="1" applyFill="1" applyBorder="1" applyAlignment="1">
      <alignment horizontal="center" vertical="center" wrapText="1"/>
    </xf>
    <xf numFmtId="0" fontId="149" fillId="2" borderId="1" xfId="2401" applyFont="1" applyFill="1" applyBorder="1" applyAlignment="1">
      <alignment horizontal="center" vertical="center" wrapText="1"/>
    </xf>
    <xf numFmtId="0" fontId="149" fillId="2" borderId="1" xfId="2342" applyFont="1" applyFill="1" applyBorder="1" applyAlignment="1">
      <alignment horizontal="left" vertical="center" wrapText="1"/>
    </xf>
    <xf numFmtId="0" fontId="149" fillId="0" borderId="1" xfId="2342" applyFont="1" applyBorder="1" applyAlignment="1">
      <alignment horizontal="center" vertical="center" wrapText="1"/>
    </xf>
    <xf numFmtId="2" fontId="149" fillId="2" borderId="1" xfId="5" applyNumberFormat="1" applyFont="1" applyFill="1" applyBorder="1" applyAlignment="1">
      <alignment horizontal="right" vertical="center" wrapText="1"/>
    </xf>
    <xf numFmtId="0" fontId="149" fillId="0" borderId="1" xfId="0" applyFont="1" applyBorder="1" applyAlignment="1">
      <alignment horizontal="right" vertical="center"/>
    </xf>
    <xf numFmtId="4" fontId="149" fillId="2" borderId="1" xfId="0" applyNumberFormat="1" applyFont="1" applyFill="1" applyBorder="1" applyAlignment="1">
      <alignment horizontal="right" vertical="center" wrapText="1"/>
    </xf>
    <xf numFmtId="0" fontId="149" fillId="2" borderId="1" xfId="2391" applyFont="1" applyFill="1" applyBorder="1" applyAlignment="1">
      <alignment horizontal="center" vertical="center" wrapText="1"/>
    </xf>
    <xf numFmtId="0" fontId="149" fillId="0" borderId="1" xfId="28" applyFont="1" applyBorder="1" applyAlignment="1">
      <alignment horizontal="center" vertical="center" wrapText="1"/>
    </xf>
    <xf numFmtId="0" fontId="149" fillId="0" borderId="1" xfId="2391" applyFont="1" applyBorder="1" applyAlignment="1">
      <alignment horizontal="left" vertical="center" wrapText="1"/>
    </xf>
    <xf numFmtId="0" fontId="149" fillId="0" borderId="1" xfId="2391" applyFont="1" applyBorder="1" applyAlignment="1">
      <alignment horizontal="center" vertical="center" wrapText="1"/>
    </xf>
    <xf numFmtId="4" fontId="149" fillId="0" borderId="1" xfId="0" applyNumberFormat="1" applyFont="1" applyBorder="1" applyAlignment="1">
      <alignment horizontal="right" vertical="center" wrapText="1"/>
    </xf>
    <xf numFmtId="0" fontId="149" fillId="2" borderId="4" xfId="0" applyFont="1" applyFill="1" applyBorder="1" applyAlignment="1">
      <alignment horizontal="left" vertical="center" wrapText="1"/>
    </xf>
    <xf numFmtId="0" fontId="149" fillId="0" borderId="4" xfId="0" applyFont="1" applyBorder="1" applyAlignment="1">
      <alignment horizontal="left" vertical="center" wrapText="1"/>
    </xf>
    <xf numFmtId="0" fontId="149" fillId="49" borderId="4" xfId="0" applyFont="1" applyFill="1" applyBorder="1" applyAlignment="1">
      <alignment horizontal="left" vertical="center" wrapText="1"/>
    </xf>
    <xf numFmtId="43" fontId="149" fillId="49" borderId="1" xfId="0" applyNumberFormat="1" applyFont="1" applyFill="1" applyBorder="1" applyAlignment="1">
      <alignment horizontal="right" vertical="center" wrapText="1"/>
    </xf>
    <xf numFmtId="1" fontId="149" fillId="0" borderId="1" xfId="5" applyNumberFormat="1" applyFont="1" applyBorder="1" applyAlignment="1">
      <alignment horizontal="right" vertical="center" wrapText="1"/>
    </xf>
    <xf numFmtId="1" fontId="149" fillId="0" borderId="1" xfId="0" applyNumberFormat="1" applyFont="1" applyBorder="1" applyAlignment="1">
      <alignment horizontal="right" vertical="center" wrapText="1"/>
    </xf>
    <xf numFmtId="0" fontId="149" fillId="49" borderId="1" xfId="0" applyFont="1" applyFill="1" applyBorder="1" applyAlignment="1">
      <alignment horizontal="right" vertical="center"/>
    </xf>
    <xf numFmtId="0" fontId="149" fillId="49" borderId="1" xfId="0" applyFont="1" applyFill="1" applyBorder="1" applyAlignment="1">
      <alignment vertical="center"/>
    </xf>
    <xf numFmtId="226" fontId="149" fillId="49" borderId="1" xfId="1564" applyNumberFormat="1" applyFont="1" applyFill="1" applyBorder="1" applyAlignment="1">
      <alignment vertical="center" wrapText="1"/>
    </xf>
    <xf numFmtId="226" fontId="149" fillId="0" borderId="1" xfId="1564" applyNumberFormat="1" applyFont="1" applyFill="1" applyBorder="1" applyAlignment="1">
      <alignment vertical="center" wrapText="1"/>
    </xf>
    <xf numFmtId="227" fontId="149" fillId="0" borderId="1" xfId="1564" applyNumberFormat="1" applyFont="1" applyFill="1" applyBorder="1" applyAlignment="1">
      <alignment vertical="center" wrapText="1"/>
    </xf>
    <xf numFmtId="174" fontId="149" fillId="0" borderId="1" xfId="1564" applyNumberFormat="1" applyFont="1" applyFill="1" applyBorder="1" applyAlignment="1">
      <alignment vertical="center" wrapText="1"/>
    </xf>
    <xf numFmtId="0" fontId="149" fillId="2" borderId="4" xfId="0" applyFont="1" applyFill="1" applyBorder="1" applyAlignment="1">
      <alignment vertical="center" wrapText="1"/>
    </xf>
    <xf numFmtId="0" fontId="149" fillId="0" borderId="4" xfId="0" applyFont="1" applyBorder="1" applyAlignment="1">
      <alignment vertical="center" wrapText="1"/>
    </xf>
    <xf numFmtId="174" fontId="149" fillId="0" borderId="1" xfId="1" applyNumberFormat="1" applyFont="1" applyFill="1" applyBorder="1" applyAlignment="1">
      <alignment horizontal="center" vertical="center"/>
    </xf>
    <xf numFmtId="0" fontId="175" fillId="48" borderId="0" xfId="0" applyFont="1" applyFill="1" applyAlignment="1">
      <alignment horizontal="center" wrapText="1"/>
    </xf>
    <xf numFmtId="0" fontId="175" fillId="48" borderId="0" xfId="0" applyFont="1" applyFill="1" applyAlignment="1">
      <alignment horizontal="center"/>
    </xf>
    <xf numFmtId="0" fontId="175" fillId="0" borderId="0" xfId="0" applyFont="1" applyAlignment="1">
      <alignment horizontal="center"/>
    </xf>
    <xf numFmtId="0" fontId="17" fillId="0" borderId="1" xfId="0" applyFont="1" applyBorder="1" applyAlignment="1">
      <alignment horizontal="center" vertical="center" wrapText="1"/>
    </xf>
    <xf numFmtId="0" fontId="0" fillId="0" borderId="0" xfId="0" applyAlignment="1">
      <alignment horizontal="center" vertical="center" wrapText="1"/>
    </xf>
    <xf numFmtId="0" fontId="175" fillId="48" borderId="0" xfId="0" applyFont="1" applyFill="1" applyAlignment="1">
      <alignment horizontal="center" vertical="center" wrapText="1"/>
    </xf>
    <xf numFmtId="0" fontId="19" fillId="2" borderId="0" xfId="0" applyFont="1" applyFill="1" applyAlignment="1">
      <alignment horizontal="left"/>
    </xf>
    <xf numFmtId="0" fontId="19" fillId="0" borderId="0" xfId="0" applyFont="1" applyAlignment="1">
      <alignment horizontal="left" wrapText="1"/>
    </xf>
    <xf numFmtId="0" fontId="19" fillId="48" borderId="0" xfId="0" applyFont="1" applyFill="1" applyAlignment="1">
      <alignment horizontal="center" vertical="center"/>
    </xf>
    <xf numFmtId="170" fontId="164" fillId="0" borderId="0" xfId="1" applyFont="1" applyAlignment="1">
      <alignment horizontal="center"/>
    </xf>
    <xf numFmtId="170" fontId="164" fillId="48" borderId="0" xfId="1" applyFont="1" applyFill="1" applyAlignment="1">
      <alignment horizontal="center"/>
    </xf>
    <xf numFmtId="0" fontId="19" fillId="48" borderId="0" xfId="0" applyFont="1" applyFill="1" applyAlignment="1">
      <alignment horizontal="left" vertical="center" wrapText="1"/>
    </xf>
    <xf numFmtId="0" fontId="19" fillId="48" borderId="0" xfId="0" applyFont="1" applyFill="1" applyAlignment="1">
      <alignment horizontal="right" vertical="center" wrapText="1"/>
    </xf>
    <xf numFmtId="0" fontId="19" fillId="48" borderId="0" xfId="0" applyFont="1" applyFill="1" applyAlignment="1">
      <alignment vertical="center" wrapText="1"/>
    </xf>
    <xf numFmtId="0" fontId="19" fillId="0" borderId="0" xfId="0" applyFont="1" applyAlignment="1">
      <alignment horizontal="center" wrapText="1"/>
    </xf>
    <xf numFmtId="0" fontId="15" fillId="48" borderId="7" xfId="0" applyFont="1" applyFill="1" applyBorder="1" applyAlignment="1">
      <alignment horizontal="center"/>
    </xf>
    <xf numFmtId="0" fontId="15" fillId="48" borderId="0" xfId="0" applyFont="1" applyFill="1" applyAlignment="1">
      <alignment horizontal="center"/>
    </xf>
    <xf numFmtId="0" fontId="173" fillId="0" borderId="0" xfId="0" applyFont="1" applyAlignment="1">
      <alignment vertical="center" wrapText="1"/>
    </xf>
    <xf numFmtId="0" fontId="19" fillId="48" borderId="8" xfId="0" applyFont="1" applyFill="1" applyBorder="1" applyAlignment="1">
      <alignment horizontal="center" vertical="center" wrapText="1"/>
    </xf>
    <xf numFmtId="0" fontId="19" fillId="48" borderId="8" xfId="0" applyFont="1" applyFill="1" applyBorder="1" applyAlignment="1">
      <alignment horizontal="right" vertical="center" wrapText="1"/>
    </xf>
    <xf numFmtId="0" fontId="19" fillId="48" borderId="8" xfId="0" applyFont="1" applyFill="1" applyBorder="1" applyAlignment="1">
      <alignment horizontal="left" vertical="center" wrapText="1"/>
    </xf>
    <xf numFmtId="0" fontId="19" fillId="48" borderId="9" xfId="0" applyFont="1" applyFill="1" applyBorder="1" applyAlignment="1">
      <alignment horizontal="center" vertical="center" wrapText="1"/>
    </xf>
    <xf numFmtId="0" fontId="19" fillId="48" borderId="9" xfId="0" applyFont="1" applyFill="1" applyBorder="1" applyAlignment="1">
      <alignment horizontal="left" vertical="center" wrapText="1"/>
    </xf>
    <xf numFmtId="2" fontId="19" fillId="48" borderId="9" xfId="0" applyNumberFormat="1" applyFont="1" applyFill="1" applyBorder="1" applyAlignment="1">
      <alignment horizontal="right" vertical="center" wrapText="1"/>
    </xf>
    <xf numFmtId="0" fontId="19" fillId="48" borderId="9" xfId="0" applyFont="1" applyFill="1" applyBorder="1" applyAlignment="1">
      <alignment horizontal="right" vertical="center" wrapText="1"/>
    </xf>
    <xf numFmtId="0" fontId="19" fillId="48" borderId="1" xfId="0" applyFont="1" applyFill="1" applyBorder="1" applyAlignment="1">
      <alignment wrapText="1"/>
    </xf>
    <xf numFmtId="0" fontId="15" fillId="48" borderId="8" xfId="0" applyFont="1" applyFill="1" applyBorder="1" applyAlignment="1">
      <alignment horizontal="center" vertical="center"/>
    </xf>
    <xf numFmtId="0" fontId="15" fillId="48" borderId="8" xfId="0" applyFont="1" applyFill="1" applyBorder="1" applyAlignment="1">
      <alignment vertical="center"/>
    </xf>
    <xf numFmtId="0" fontId="19" fillId="48" borderId="8" xfId="5" applyFont="1" applyFill="1" applyBorder="1" applyAlignment="1">
      <alignment horizontal="right" vertical="center" wrapText="1"/>
    </xf>
    <xf numFmtId="0" fontId="19" fillId="48" borderId="9" xfId="0" applyFont="1" applyFill="1" applyBorder="1" applyAlignment="1">
      <alignment horizontal="center" vertical="center"/>
    </xf>
    <xf numFmtId="0" fontId="19" fillId="48" borderId="1" xfId="0" applyFont="1" applyFill="1" applyBorder="1"/>
    <xf numFmtId="175" fontId="19" fillId="48" borderId="1" xfId="0" applyNumberFormat="1" applyFont="1" applyFill="1" applyBorder="1" applyAlignment="1">
      <alignment horizontal="right" vertical="center" wrapText="1"/>
    </xf>
    <xf numFmtId="0" fontId="175" fillId="48" borderId="0" xfId="0" applyFont="1" applyFill="1" applyAlignment="1">
      <alignment horizontal="center" vertical="center"/>
    </xf>
    <xf numFmtId="0" fontId="19" fillId="49" borderId="0" xfId="0" applyFont="1" applyFill="1" applyAlignment="1">
      <alignment horizontal="center"/>
    </xf>
    <xf numFmtId="0" fontId="151" fillId="48" borderId="1" xfId="0" applyFont="1" applyFill="1" applyBorder="1" applyAlignment="1">
      <alignment horizontal="center" vertical="center"/>
    </xf>
    <xf numFmtId="0" fontId="151" fillId="48" borderId="1" xfId="0" applyFont="1" applyFill="1" applyBorder="1" applyAlignment="1">
      <alignment vertical="center"/>
    </xf>
    <xf numFmtId="0" fontId="149" fillId="48" borderId="1" xfId="0" applyFont="1" applyFill="1" applyBorder="1" applyAlignment="1">
      <alignment horizontal="center" vertical="center" wrapText="1"/>
    </xf>
    <xf numFmtId="0" fontId="149" fillId="48" borderId="1" xfId="0" applyFont="1" applyFill="1" applyBorder="1" applyAlignment="1">
      <alignment horizontal="left" vertical="center" wrapText="1"/>
    </xf>
    <xf numFmtId="0" fontId="149" fillId="48" borderId="1" xfId="5" applyFont="1" applyFill="1" applyBorder="1" applyAlignment="1">
      <alignment horizontal="right" vertical="center" wrapText="1"/>
    </xf>
    <xf numFmtId="0" fontId="149" fillId="48" borderId="1" xfId="0" applyFont="1" applyFill="1" applyBorder="1" applyAlignment="1">
      <alignment horizontal="right" vertical="center" wrapText="1"/>
    </xf>
    <xf numFmtId="0" fontId="149" fillId="48" borderId="1" xfId="0" quotePrefix="1" applyFont="1" applyFill="1" applyBorder="1" applyAlignment="1">
      <alignment horizontal="left" vertical="center" wrapText="1"/>
    </xf>
    <xf numFmtId="0" fontId="151" fillId="48" borderId="0" xfId="0" applyFont="1" applyFill="1" applyAlignment="1">
      <alignment horizontal="center"/>
    </xf>
    <xf numFmtId="0" fontId="149" fillId="48" borderId="0" xfId="0" applyFont="1" applyFill="1"/>
    <xf numFmtId="0" fontId="149" fillId="48" borderId="1" xfId="0" applyFont="1" applyFill="1" applyBorder="1" applyAlignment="1">
      <alignment horizontal="center" vertical="center"/>
    </xf>
    <xf numFmtId="0" fontId="149" fillId="48" borderId="0" xfId="0" applyFont="1" applyFill="1" applyAlignment="1">
      <alignment vertical="center" wrapText="1"/>
    </xf>
    <xf numFmtId="0" fontId="149" fillId="48" borderId="0" xfId="0" applyFont="1" applyFill="1" applyAlignment="1">
      <alignment horizontal="center" vertical="center"/>
    </xf>
    <xf numFmtId="172" fontId="0" fillId="0" borderId="0" xfId="0" applyNumberFormat="1"/>
    <xf numFmtId="1" fontId="0" fillId="0" borderId="0" xfId="0" applyNumberFormat="1"/>
    <xf numFmtId="0" fontId="149" fillId="48" borderId="1" xfId="2342" applyFont="1" applyFill="1" applyBorder="1" applyAlignment="1">
      <alignment horizontal="left" vertical="center" wrapText="1"/>
    </xf>
    <xf numFmtId="173" fontId="19" fillId="0" borderId="1" xfId="0" applyNumberFormat="1" applyFont="1" applyBorder="1" applyAlignment="1">
      <alignment horizontal="right" vertical="center" wrapText="1"/>
    </xf>
    <xf numFmtId="0" fontId="15" fillId="0" borderId="1" xfId="0" applyFont="1" applyBorder="1" applyAlignment="1">
      <alignment horizontal="center" vertical="center"/>
    </xf>
    <xf numFmtId="0" fontId="15" fillId="0" borderId="0" xfId="0" applyFont="1" applyAlignment="1">
      <alignment horizontal="centerContinuous" vertical="center"/>
    </xf>
    <xf numFmtId="0" fontId="15" fillId="0" borderId="0" xfId="0" applyFont="1" applyAlignment="1">
      <alignment horizontal="centerContinuous" vertical="center" wrapText="1"/>
    </xf>
    <xf numFmtId="0" fontId="19" fillId="0" borderId="0" xfId="0" applyFont="1" applyAlignment="1">
      <alignment horizontal="centerContinuous" vertical="center" wrapText="1"/>
    </xf>
    <xf numFmtId="0" fontId="34" fillId="0" borderId="0" xfId="0" applyFont="1" applyAlignment="1">
      <alignment horizontal="centerContinuous" vertical="center"/>
    </xf>
    <xf numFmtId="0" fontId="34" fillId="0" borderId="0" xfId="0" applyFont="1" applyAlignment="1">
      <alignment horizontal="centerContinuous" vertical="center" wrapText="1"/>
    </xf>
    <xf numFmtId="0" fontId="19" fillId="0" borderId="1" xfId="95" applyFont="1" applyBorder="1" applyAlignment="1">
      <alignment vertical="center" wrapText="1"/>
    </xf>
    <xf numFmtId="0" fontId="19" fillId="0" borderId="1" xfId="95" applyFont="1" applyBorder="1" applyAlignment="1">
      <alignment horizontal="center" vertical="center" wrapText="1"/>
    </xf>
    <xf numFmtId="0" fontId="19" fillId="0" borderId="1" xfId="8330" applyFont="1" applyBorder="1" applyAlignment="1">
      <alignment horizontal="right" vertical="center" wrapText="1"/>
    </xf>
    <xf numFmtId="0" fontId="19" fillId="0" borderId="1" xfId="8330" applyFont="1" applyBorder="1" applyAlignment="1">
      <alignment horizontal="center" vertical="center" wrapText="1"/>
    </xf>
    <xf numFmtId="0" fontId="19" fillId="0" borderId="1" xfId="8330" applyFont="1" applyBorder="1" applyAlignment="1">
      <alignment horizontal="left" vertical="center" wrapText="1"/>
    </xf>
    <xf numFmtId="0" fontId="181" fillId="0" borderId="0" xfId="2388" applyFont="1"/>
    <xf numFmtId="0" fontId="149" fillId="0" borderId="0" xfId="2388" applyFont="1"/>
    <xf numFmtId="0" fontId="19" fillId="0" borderId="0" xfId="2388" applyFont="1" applyAlignment="1">
      <alignment horizontal="center" vertical="center"/>
    </xf>
    <xf numFmtId="0" fontId="149" fillId="0" borderId="1" xfId="2388" applyFont="1" applyBorder="1" applyAlignment="1">
      <alignment horizontal="left" vertical="center" wrapText="1"/>
    </xf>
    <xf numFmtId="0" fontId="149" fillId="48" borderId="1" xfId="2388" applyFont="1" applyFill="1" applyBorder="1" applyAlignment="1">
      <alignment vertical="center" wrapText="1"/>
    </xf>
    <xf numFmtId="0" fontId="149" fillId="0" borderId="1" xfId="2388" applyFont="1" applyBorder="1" applyAlignment="1">
      <alignment horizontal="center" vertical="center" wrapText="1"/>
    </xf>
    <xf numFmtId="2" fontId="149" fillId="0" borderId="1" xfId="2388" applyNumberFormat="1" applyFont="1" applyBorder="1" applyAlignment="1">
      <alignment horizontal="right" vertical="center" wrapText="1"/>
    </xf>
    <xf numFmtId="0" fontId="149" fillId="0" borderId="1" xfId="2388" applyFont="1" applyBorder="1" applyAlignment="1">
      <alignment vertical="center" wrapText="1"/>
    </xf>
    <xf numFmtId="0" fontId="19" fillId="0" borderId="0" xfId="2388" applyFont="1"/>
    <xf numFmtId="0" fontId="19" fillId="0" borderId="0" xfId="2388" applyFont="1" applyAlignment="1">
      <alignment wrapText="1"/>
    </xf>
    <xf numFmtId="0" fontId="149" fillId="48" borderId="1" xfId="2388" applyFont="1" applyFill="1" applyBorder="1" applyAlignment="1">
      <alignment horizontal="left" vertical="center" wrapText="1"/>
    </xf>
    <xf numFmtId="0" fontId="149" fillId="0" borderId="1" xfId="2388" applyFont="1" applyBorder="1" applyAlignment="1">
      <alignment horizontal="right" vertical="center" wrapText="1"/>
    </xf>
    <xf numFmtId="0" fontId="149" fillId="0" borderId="1" xfId="673" applyFont="1" applyBorder="1" applyAlignment="1">
      <alignment horizontal="right" vertical="center" wrapText="1"/>
    </xf>
    <xf numFmtId="0" fontId="19" fillId="0" borderId="0" xfId="2388" applyFont="1" applyAlignment="1">
      <alignment horizontal="center" vertical="center" wrapText="1"/>
    </xf>
    <xf numFmtId="0" fontId="149" fillId="50" borderId="1" xfId="2388" applyFont="1" applyFill="1" applyBorder="1" applyAlignment="1">
      <alignment horizontal="left" vertical="center" wrapText="1"/>
    </xf>
    <xf numFmtId="0" fontId="149" fillId="2" borderId="1" xfId="2388" applyFont="1" applyFill="1" applyBorder="1" applyAlignment="1">
      <alignment vertical="center" wrapText="1"/>
    </xf>
    <xf numFmtId="0" fontId="149" fillId="50" borderId="1" xfId="2388" applyFont="1" applyFill="1" applyBorder="1" applyAlignment="1">
      <alignment horizontal="left" wrapText="1"/>
    </xf>
    <xf numFmtId="0" fontId="19" fillId="0" borderId="0" xfId="2388" applyFont="1" applyAlignment="1">
      <alignment horizontal="center" wrapText="1"/>
    </xf>
    <xf numFmtId="0" fontId="149" fillId="0" borderId="1" xfId="2388" quotePrefix="1" applyFont="1" applyBorder="1" applyAlignment="1">
      <alignment horizontal="left" vertical="center" wrapText="1"/>
    </xf>
    <xf numFmtId="4" fontId="149" fillId="0" borderId="1" xfId="2388" applyNumberFormat="1" applyFont="1" applyBorder="1" applyAlignment="1">
      <alignment horizontal="right" vertical="center" wrapText="1"/>
    </xf>
    <xf numFmtId="0" fontId="149" fillId="2" borderId="1" xfId="2388" applyFont="1" applyFill="1" applyBorder="1" applyAlignment="1">
      <alignment horizontal="left" vertical="center" wrapText="1"/>
    </xf>
    <xf numFmtId="0" fontId="149" fillId="2" borderId="1" xfId="2391" applyFont="1" applyFill="1" applyBorder="1" applyAlignment="1">
      <alignment horizontal="left" vertical="center" wrapText="1"/>
    </xf>
    <xf numFmtId="0" fontId="149" fillId="48" borderId="1" xfId="2388" quotePrefix="1" applyFont="1" applyFill="1" applyBorder="1" applyAlignment="1">
      <alignment vertical="center" wrapText="1"/>
    </xf>
    <xf numFmtId="2" fontId="149" fillId="0" borderId="1" xfId="673" applyNumberFormat="1" applyFont="1" applyBorder="1" applyAlignment="1">
      <alignment horizontal="right" vertical="center" wrapText="1"/>
    </xf>
    <xf numFmtId="0" fontId="182" fillId="0" borderId="0" xfId="2388" applyFont="1" applyAlignment="1">
      <alignment horizontal="center" vertical="center" wrapText="1"/>
    </xf>
    <xf numFmtId="0" fontId="149" fillId="0" borderId="1" xfId="2388" applyFont="1" applyBorder="1" applyAlignment="1">
      <alignment horizontal="left" wrapText="1"/>
    </xf>
    <xf numFmtId="0" fontId="182" fillId="0" borderId="0" xfId="2388" applyFont="1" applyAlignment="1">
      <alignment wrapText="1"/>
    </xf>
    <xf numFmtId="0" fontId="19" fillId="0" borderId="4" xfId="2388" applyFont="1" applyBorder="1" applyAlignment="1">
      <alignment horizontal="center" vertical="center" wrapText="1"/>
    </xf>
    <xf numFmtId="0" fontId="19" fillId="0" borderId="0" xfId="2388" applyFont="1" applyAlignment="1">
      <alignment vertical="center" wrapText="1"/>
    </xf>
    <xf numFmtId="0" fontId="149" fillId="0" borderId="0" xfId="2388" applyFont="1" applyAlignment="1">
      <alignment wrapText="1"/>
    </xf>
    <xf numFmtId="0" fontId="149" fillId="0" borderId="0" xfId="2388" applyFont="1" applyAlignment="1">
      <alignment horizontal="center" vertical="center" wrapText="1"/>
    </xf>
    <xf numFmtId="2" fontId="149" fillId="0" borderId="1" xfId="2388" applyNumberFormat="1" applyFont="1" applyBorder="1" applyAlignment="1">
      <alignment horizontal="center" vertical="center" wrapText="1"/>
    </xf>
    <xf numFmtId="0" fontId="149" fillId="48" borderId="1" xfId="2388" quotePrefix="1" applyFont="1" applyFill="1" applyBorder="1" applyAlignment="1">
      <alignment horizontal="left" vertical="center" wrapText="1"/>
    </xf>
    <xf numFmtId="0" fontId="149" fillId="0" borderId="1" xfId="673" applyFont="1" applyBorder="1" applyAlignment="1">
      <alignment horizontal="center" vertical="center" wrapText="1"/>
    </xf>
    <xf numFmtId="0" fontId="181" fillId="0" borderId="0" xfId="2388" applyFont="1" applyAlignment="1">
      <alignment wrapText="1"/>
    </xf>
    <xf numFmtId="0" fontId="149" fillId="50" borderId="1" xfId="2388" applyFont="1" applyFill="1" applyBorder="1" applyAlignment="1">
      <alignment horizontal="center" vertical="center" wrapText="1"/>
    </xf>
    <xf numFmtId="17" fontId="149" fillId="50" borderId="1" xfId="2388" applyNumberFormat="1" applyFont="1" applyFill="1" applyBorder="1" applyAlignment="1">
      <alignment horizontal="center" vertical="center" wrapText="1"/>
    </xf>
    <xf numFmtId="0" fontId="151" fillId="0" borderId="1" xfId="2388" applyFont="1" applyBorder="1" applyAlignment="1">
      <alignment horizontal="center" vertical="center" wrapText="1"/>
    </xf>
    <xf numFmtId="0" fontId="151" fillId="0" borderId="1" xfId="2388" applyFont="1" applyBorder="1" applyAlignment="1">
      <alignment horizontal="center" vertical="center"/>
    </xf>
    <xf numFmtId="0" fontId="152" fillId="0" borderId="0" xfId="2388" applyFont="1" applyAlignment="1">
      <alignment horizontal="centerContinuous" vertical="center" wrapText="1"/>
    </xf>
    <xf numFmtId="0" fontId="153" fillId="0" borderId="0" xfId="2388" applyFont="1" applyAlignment="1">
      <alignment horizontal="centerContinuous" vertical="center" wrapText="1"/>
    </xf>
    <xf numFmtId="0" fontId="153" fillId="0" borderId="0" xfId="2388" applyFont="1" applyAlignment="1">
      <alignment horizontal="centerContinuous" vertical="center"/>
    </xf>
    <xf numFmtId="0" fontId="148" fillId="0" borderId="0" xfId="2388" applyFont="1" applyAlignment="1">
      <alignment horizontal="centerContinuous" vertical="center" wrapText="1"/>
    </xf>
    <xf numFmtId="0" fontId="148" fillId="0" borderId="0" xfId="2388" applyFont="1" applyAlignment="1">
      <alignment horizontal="centerContinuous" vertical="center"/>
    </xf>
    <xf numFmtId="0" fontId="151" fillId="2" borderId="4" xfId="0" applyFont="1" applyFill="1" applyBorder="1" applyAlignment="1">
      <alignment horizontal="left" vertical="center" wrapText="1"/>
    </xf>
    <xf numFmtId="0" fontId="151" fillId="2" borderId="5" xfId="0" applyFont="1" applyFill="1" applyBorder="1" applyAlignment="1">
      <alignment horizontal="left" vertical="center" wrapText="1"/>
    </xf>
    <xf numFmtId="0" fontId="151" fillId="2" borderId="2" xfId="0" applyFont="1" applyFill="1" applyBorder="1" applyAlignment="1">
      <alignment horizontal="left" vertical="center" wrapText="1"/>
    </xf>
    <xf numFmtId="0" fontId="179" fillId="49" borderId="4" xfId="0" applyFont="1" applyFill="1" applyBorder="1" applyAlignment="1">
      <alignment horizontal="left" vertical="center" wrapText="1"/>
    </xf>
    <xf numFmtId="0" fontId="179" fillId="49" borderId="5" xfId="0" applyFont="1" applyFill="1" applyBorder="1" applyAlignment="1">
      <alignment horizontal="left" vertical="center" wrapText="1"/>
    </xf>
    <xf numFmtId="0" fontId="179" fillId="49" borderId="2" xfId="0" applyFont="1" applyFill="1" applyBorder="1" applyAlignment="1">
      <alignment horizontal="left" vertical="center" wrapText="1"/>
    </xf>
    <xf numFmtId="0" fontId="34" fillId="0" borderId="30" xfId="0" applyFont="1" applyBorder="1" applyAlignment="1">
      <alignment horizontal="left" vertical="center" wrapText="1"/>
    </xf>
    <xf numFmtId="0" fontId="151" fillId="0" borderId="4" xfId="0" applyFont="1" applyBorder="1" applyAlignment="1">
      <alignment horizontal="center" vertical="center"/>
    </xf>
    <xf numFmtId="0" fontId="151" fillId="0" borderId="5" xfId="0" applyFont="1" applyBorder="1" applyAlignment="1">
      <alignment horizontal="center" vertical="center"/>
    </xf>
    <xf numFmtId="0" fontId="151" fillId="0" borderId="2"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2" xfId="0" applyFont="1" applyBorder="1" applyAlignment="1">
      <alignment horizontal="center" vertical="center"/>
    </xf>
    <xf numFmtId="0" fontId="151" fillId="0" borderId="1" xfId="0" applyFont="1" applyBorder="1" applyAlignment="1">
      <alignment horizontal="center" vertical="center" wrapText="1"/>
    </xf>
    <xf numFmtId="0" fontId="151" fillId="2" borderId="1" xfId="0" applyFont="1" applyFill="1" applyBorder="1" applyAlignment="1">
      <alignment horizontal="left" vertical="center" wrapText="1"/>
    </xf>
    <xf numFmtId="0" fontId="151"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49" fillId="0" borderId="4" xfId="0" applyFont="1" applyBorder="1" applyAlignment="1">
      <alignment horizontal="center" vertical="center"/>
    </xf>
    <xf numFmtId="0" fontId="149" fillId="0" borderId="5" xfId="0" applyFont="1" applyBorder="1" applyAlignment="1">
      <alignment horizontal="center" vertical="center"/>
    </xf>
    <xf numFmtId="0" fontId="149" fillId="0" borderId="2" xfId="0" applyFont="1" applyBorder="1" applyAlignment="1">
      <alignment horizontal="center" vertical="center"/>
    </xf>
    <xf numFmtId="0" fontId="15" fillId="2" borderId="4"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74" fillId="49" borderId="4" xfId="0" applyFont="1" applyFill="1" applyBorder="1" applyAlignment="1">
      <alignment horizontal="left" vertical="center" wrapText="1"/>
    </xf>
    <xf numFmtId="0" fontId="174" fillId="49" borderId="5" xfId="0" applyFont="1" applyFill="1" applyBorder="1" applyAlignment="1">
      <alignment horizontal="left" vertical="center" wrapText="1"/>
    </xf>
    <xf numFmtId="0" fontId="174" fillId="49" borderId="2" xfId="0" applyFont="1" applyFill="1" applyBorder="1" applyAlignment="1">
      <alignment horizontal="left" vertical="center" wrapText="1"/>
    </xf>
    <xf numFmtId="0" fontId="15" fillId="48"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2" xfId="0" applyFont="1" applyBorder="1" applyAlignment="1">
      <alignment horizontal="center" vertical="center"/>
    </xf>
    <xf numFmtId="0" fontId="151" fillId="0" borderId="1" xfId="2388" applyFont="1" applyBorder="1" applyAlignment="1">
      <alignment horizontal="center" vertical="center" wrapText="1"/>
    </xf>
    <xf numFmtId="0" fontId="151" fillId="0" borderId="1" xfId="2388" applyFont="1" applyBorder="1" applyAlignment="1">
      <alignment horizontal="center" vertical="center"/>
    </xf>
    <xf numFmtId="0" fontId="168" fillId="0" borderId="4" xfId="0" applyFont="1" applyBorder="1" applyAlignment="1">
      <alignment horizontal="center" vertical="center" wrapText="1"/>
    </xf>
    <xf numFmtId="0" fontId="168" fillId="0" borderId="5" xfId="0" applyFont="1" applyBorder="1" applyAlignment="1">
      <alignment horizontal="center" vertical="center" wrapText="1"/>
    </xf>
    <xf numFmtId="0" fontId="168" fillId="0" borderId="2" xfId="0" applyFont="1" applyBorder="1" applyAlignment="1">
      <alignment horizontal="center" vertical="center" wrapText="1"/>
    </xf>
    <xf numFmtId="0" fontId="164" fillId="0" borderId="8" xfId="0" applyFont="1" applyBorder="1" applyAlignment="1">
      <alignment horizontal="center" vertical="center" wrapText="1"/>
    </xf>
    <xf numFmtId="0" fontId="164" fillId="0" borderId="3" xfId="0" applyFont="1" applyBorder="1" applyAlignment="1">
      <alignment horizontal="center" vertical="center" wrapText="1"/>
    </xf>
    <xf numFmtId="0" fontId="164" fillId="0" borderId="9" xfId="0" applyFont="1" applyBorder="1" applyAlignment="1">
      <alignment horizontal="center" vertical="center" wrapText="1"/>
    </xf>
    <xf numFmtId="0" fontId="168" fillId="0" borderId="8" xfId="0" applyFont="1" applyBorder="1" applyAlignment="1">
      <alignment horizontal="center" vertical="center" wrapText="1"/>
    </xf>
    <xf numFmtId="0" fontId="168" fillId="0" borderId="3" xfId="0" applyFont="1" applyBorder="1" applyAlignment="1">
      <alignment horizontal="center" vertical="center" wrapText="1"/>
    </xf>
    <xf numFmtId="0" fontId="168" fillId="0" borderId="9" xfId="0" applyFont="1" applyBorder="1" applyAlignment="1">
      <alignment horizontal="center" vertical="center" wrapText="1"/>
    </xf>
    <xf numFmtId="0" fontId="168" fillId="0" borderId="1"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64" fillId="0" borderId="1" xfId="0" applyFont="1" applyBorder="1" applyAlignment="1">
      <alignment horizontal="center" vertical="center"/>
    </xf>
    <xf numFmtId="0" fontId="163" fillId="0" borderId="1" xfId="95" applyFont="1" applyBorder="1" applyAlignment="1">
      <alignment vertical="center" wrapText="1"/>
    </xf>
    <xf numFmtId="0" fontId="163" fillId="0" borderId="1" xfId="95" applyFont="1" applyBorder="1" applyAlignment="1">
      <alignment horizontal="center" vertical="center" wrapText="1"/>
    </xf>
    <xf numFmtId="0" fontId="163" fillId="0" borderId="1" xfId="5" applyFont="1" applyBorder="1" applyAlignment="1">
      <alignment horizontal="right" vertical="center" wrapText="1"/>
    </xf>
    <xf numFmtId="0" fontId="163" fillId="0" borderId="1" xfId="8330" applyFont="1" applyBorder="1" applyAlignment="1">
      <alignment horizontal="right" vertical="center" wrapText="1"/>
    </xf>
    <xf numFmtId="0" fontId="163" fillId="0" borderId="1" xfId="8330" applyFont="1" applyBorder="1" applyAlignment="1">
      <alignment horizontal="center" vertical="center" wrapText="1"/>
    </xf>
    <xf numFmtId="0" fontId="163" fillId="0" borderId="1" xfId="8330" applyFont="1" applyBorder="1" applyAlignment="1">
      <alignment horizontal="left" vertical="center" wrapText="1"/>
    </xf>
    <xf numFmtId="0" fontId="163" fillId="0" borderId="1" xfId="0" applyFont="1" applyBorder="1" applyAlignment="1">
      <alignment horizontal="left" vertical="center" wrapText="1"/>
    </xf>
    <xf numFmtId="0" fontId="163" fillId="0" borderId="0" xfId="0" applyFont="1" applyAlignment="1">
      <alignment horizontal="center"/>
    </xf>
    <xf numFmtId="0" fontId="163" fillId="0" borderId="0" xfId="0" applyFont="1"/>
    <xf numFmtId="0" fontId="163" fillId="0" borderId="1" xfId="0" applyFont="1" applyBorder="1" applyAlignment="1">
      <alignment vertical="center" wrapText="1"/>
    </xf>
  </cellXfs>
  <cellStyles count="8331">
    <cellStyle name="          _x000d__x000a_shell=progman.exe_x000d__x000a_m" xfId="121" xr:uid="{00000000-0005-0000-0000-000000000000}"/>
    <cellStyle name="          _x000d__x000a_shell=progman.exe_x000d__x000a_m 2" xfId="122" xr:uid="{00000000-0005-0000-0000-000001000000}"/>
    <cellStyle name="          _x000d__x000a_shell=progman.exe_x000d__x000a_m 3" xfId="2346" xr:uid="{3C45CF18-DB4E-46EA-ADC7-33491E137058}"/>
    <cellStyle name="          _x000d__x000a_shell=progman.exe_x000d__x000a_m 4" xfId="2347" xr:uid="{9489CA4A-4F58-4305-92D2-9C267A6824B2}"/>
    <cellStyle name="          _x000d__x000a_shell=progman.exe_x000d__x000a_m_NCDO" xfId="2348" xr:uid="{0491F04D-19D9-456C-83C8-69B9BE138E9B}"/>
    <cellStyle name="#,##0" xfId="1384" xr:uid="{00000000-0005-0000-0000-000002000000}"/>
    <cellStyle name="%" xfId="123" xr:uid="{00000000-0005-0000-0000-000003000000}"/>
    <cellStyle name="% 2" xfId="2658" xr:uid="{9A78A364-620A-444C-B7A5-004B5B45EEFA}"/>
    <cellStyle name="??" xfId="124" xr:uid="{00000000-0005-0000-0000-000004000000}"/>
    <cellStyle name="?? [0.00]_ Att. 1- Cover" xfId="125" xr:uid="{00000000-0005-0000-0000-000005000000}"/>
    <cellStyle name="?? [0]" xfId="126" xr:uid="{00000000-0005-0000-0000-000006000000}"/>
    <cellStyle name="?? [0] 2" xfId="1386" xr:uid="{00000000-0005-0000-0000-000007000000}"/>
    <cellStyle name="?? 2" xfId="1385" xr:uid="{00000000-0005-0000-0000-000008000000}"/>
    <cellStyle name="?? 3" xfId="2659" xr:uid="{82AA2EDA-FD9B-4398-94D6-F37EB7EB1E9C}"/>
    <cellStyle name="???? [0.00]_PRODUCT DETAIL Q1" xfId="127" xr:uid="{00000000-0005-0000-0000-000009000000}"/>
    <cellStyle name="????_PRODUCT DETAIL Q1" xfId="128" xr:uid="{00000000-0005-0000-0000-00000A000000}"/>
    <cellStyle name="???[0]_?? DI" xfId="129" xr:uid="{00000000-0005-0000-0000-00000B000000}"/>
    <cellStyle name="???_?? DI" xfId="130" xr:uid="{00000000-0005-0000-0000-00000C000000}"/>
    <cellStyle name="??[0]_BRE" xfId="131" xr:uid="{00000000-0005-0000-0000-00000D000000}"/>
    <cellStyle name="??_ Att. 1- Cover" xfId="132" xr:uid="{00000000-0005-0000-0000-00000E000000}"/>
    <cellStyle name="@ET_Style?.xl310" xfId="133" xr:uid="{00000000-0005-0000-0000-00000F000000}"/>
    <cellStyle name="•W€_STDFOR" xfId="134" xr:uid="{00000000-0005-0000-0000-000010000000}"/>
    <cellStyle name="W_STDFOR" xfId="135" xr:uid="{00000000-0005-0000-0000-000011000000}"/>
    <cellStyle name="0.0" xfId="1387" xr:uid="{00000000-0005-0000-0000-000012000000}"/>
    <cellStyle name="0.00" xfId="1388" xr:uid="{00000000-0005-0000-0000-000013000000}"/>
    <cellStyle name="1" xfId="136" xr:uid="{00000000-0005-0000-0000-000014000000}"/>
    <cellStyle name="1 2" xfId="137" xr:uid="{00000000-0005-0000-0000-000015000000}"/>
    <cellStyle name="¹éºÐÀ²_      " xfId="2349" xr:uid="{9A75B00F-D6A7-4C36-AB91-107043FFAC5A}"/>
    <cellStyle name="2" xfId="138" xr:uid="{00000000-0005-0000-0000-000017000000}"/>
    <cellStyle name="2 2" xfId="139" xr:uid="{00000000-0005-0000-0000-000018000000}"/>
    <cellStyle name="20% - Accent1 2" xfId="140" xr:uid="{00000000-0005-0000-0000-000019000000}"/>
    <cellStyle name="20% - Accent1 2 2" xfId="1389" xr:uid="{00000000-0005-0000-0000-00001A000000}"/>
    <cellStyle name="20% - Accent1 3" xfId="141" xr:uid="{00000000-0005-0000-0000-00001B000000}"/>
    <cellStyle name="20% - Accent2 2" xfId="142" xr:uid="{00000000-0005-0000-0000-00001C000000}"/>
    <cellStyle name="20% - Accent2 2 2" xfId="1390" xr:uid="{00000000-0005-0000-0000-00001D000000}"/>
    <cellStyle name="20% - Accent2 3" xfId="143" xr:uid="{00000000-0005-0000-0000-00001E000000}"/>
    <cellStyle name="20% - Accent3 2" xfId="144" xr:uid="{00000000-0005-0000-0000-00001F000000}"/>
    <cellStyle name="20% - Accent3 2 2" xfId="1391" xr:uid="{00000000-0005-0000-0000-000020000000}"/>
    <cellStyle name="20% - Accent3 3" xfId="145" xr:uid="{00000000-0005-0000-0000-000021000000}"/>
    <cellStyle name="20% - Accent4 2" xfId="146" xr:uid="{00000000-0005-0000-0000-000022000000}"/>
    <cellStyle name="20% - Accent4 2 2" xfId="1392" xr:uid="{00000000-0005-0000-0000-000023000000}"/>
    <cellStyle name="20% - Accent4 3" xfId="147" xr:uid="{00000000-0005-0000-0000-000024000000}"/>
    <cellStyle name="20% - Accent5 2" xfId="148" xr:uid="{00000000-0005-0000-0000-000025000000}"/>
    <cellStyle name="20% - Accent5 2 2" xfId="1393" xr:uid="{00000000-0005-0000-0000-000026000000}"/>
    <cellStyle name="20% - Accent5 3" xfId="149" xr:uid="{00000000-0005-0000-0000-000027000000}"/>
    <cellStyle name="20% - Accent6 2" xfId="150" xr:uid="{00000000-0005-0000-0000-000028000000}"/>
    <cellStyle name="20% - Accent6 2 2" xfId="1394" xr:uid="{00000000-0005-0000-0000-000029000000}"/>
    <cellStyle name="20% - Accent6 3" xfId="151" xr:uid="{00000000-0005-0000-0000-00002A000000}"/>
    <cellStyle name="20% - Nhấn1" xfId="152" xr:uid="{00000000-0005-0000-0000-00002B000000}"/>
    <cellStyle name="20% - Nhấn2" xfId="153" xr:uid="{00000000-0005-0000-0000-00002C000000}"/>
    <cellStyle name="20% - Nhấn3" xfId="154" xr:uid="{00000000-0005-0000-0000-00002D000000}"/>
    <cellStyle name="20% - Nhấn4" xfId="155" xr:uid="{00000000-0005-0000-0000-00002E000000}"/>
    <cellStyle name="20% - Nhấn5" xfId="156" xr:uid="{00000000-0005-0000-0000-00002F000000}"/>
    <cellStyle name="20% - Nhấn6" xfId="157" xr:uid="{00000000-0005-0000-0000-000030000000}"/>
    <cellStyle name="3" xfId="158" xr:uid="{00000000-0005-0000-0000-000031000000}"/>
    <cellStyle name="3 2" xfId="159" xr:uid="{00000000-0005-0000-0000-000032000000}"/>
    <cellStyle name="4" xfId="160" xr:uid="{00000000-0005-0000-0000-000033000000}"/>
    <cellStyle name="4 2" xfId="161" xr:uid="{00000000-0005-0000-0000-000034000000}"/>
    <cellStyle name="40% - Accent1 2" xfId="162" xr:uid="{00000000-0005-0000-0000-000035000000}"/>
    <cellStyle name="40% - Accent1 2 2" xfId="1395" xr:uid="{00000000-0005-0000-0000-000036000000}"/>
    <cellStyle name="40% - Accent1 3" xfId="163" xr:uid="{00000000-0005-0000-0000-000037000000}"/>
    <cellStyle name="40% - Accent2 2" xfId="164" xr:uid="{00000000-0005-0000-0000-000038000000}"/>
    <cellStyle name="40% - Accent2 2 2" xfId="1396" xr:uid="{00000000-0005-0000-0000-000039000000}"/>
    <cellStyle name="40% - Accent2 3" xfId="165" xr:uid="{00000000-0005-0000-0000-00003A000000}"/>
    <cellStyle name="40% - Accent3 2" xfId="166" xr:uid="{00000000-0005-0000-0000-00003B000000}"/>
    <cellStyle name="40% - Accent3 2 2" xfId="1397" xr:uid="{00000000-0005-0000-0000-00003C000000}"/>
    <cellStyle name="40% - Accent3 3" xfId="167" xr:uid="{00000000-0005-0000-0000-00003D000000}"/>
    <cellStyle name="40% - Accent4 2" xfId="168" xr:uid="{00000000-0005-0000-0000-00003E000000}"/>
    <cellStyle name="40% - Accent4 2 2" xfId="1398" xr:uid="{00000000-0005-0000-0000-00003F000000}"/>
    <cellStyle name="40% - Accent4 3" xfId="169" xr:uid="{00000000-0005-0000-0000-000040000000}"/>
    <cellStyle name="40% - Accent5 2" xfId="170" xr:uid="{00000000-0005-0000-0000-000041000000}"/>
    <cellStyle name="40% - Accent5 2 2" xfId="1399" xr:uid="{00000000-0005-0000-0000-000042000000}"/>
    <cellStyle name="40% - Accent5 3" xfId="171" xr:uid="{00000000-0005-0000-0000-000043000000}"/>
    <cellStyle name="40% - Accent6 2" xfId="172" xr:uid="{00000000-0005-0000-0000-000044000000}"/>
    <cellStyle name="40% - Accent6 2 2" xfId="1400" xr:uid="{00000000-0005-0000-0000-000045000000}"/>
    <cellStyle name="40% - Accent6 3" xfId="173" xr:uid="{00000000-0005-0000-0000-000046000000}"/>
    <cellStyle name="40% - Nhấn1" xfId="174" xr:uid="{00000000-0005-0000-0000-000047000000}"/>
    <cellStyle name="40% - Nhấn2" xfId="175" xr:uid="{00000000-0005-0000-0000-000048000000}"/>
    <cellStyle name="40% - Nhấn3" xfId="176" xr:uid="{00000000-0005-0000-0000-000049000000}"/>
    <cellStyle name="40% - Nhấn4" xfId="177" xr:uid="{00000000-0005-0000-0000-00004A000000}"/>
    <cellStyle name="40% - Nhấn5" xfId="178" xr:uid="{00000000-0005-0000-0000-00004B000000}"/>
    <cellStyle name="40% - Nhấn6" xfId="179" xr:uid="{00000000-0005-0000-0000-00004C000000}"/>
    <cellStyle name="52" xfId="180" xr:uid="{00000000-0005-0000-0000-00004D000000}"/>
    <cellStyle name="52 2" xfId="2660" xr:uid="{F94E1759-B06B-46C4-B34C-66ECC3CDEB1E}"/>
    <cellStyle name="6" xfId="181" xr:uid="{00000000-0005-0000-0000-00004E000000}"/>
    <cellStyle name="6 2" xfId="182" xr:uid="{00000000-0005-0000-0000-00004F000000}"/>
    <cellStyle name="6_Bieu ke hoach 17.4.11 " xfId="1401" xr:uid="{00000000-0005-0000-0000-000050000000}"/>
    <cellStyle name="6_Bieu QH 2020 m" xfId="183" xr:uid="{00000000-0005-0000-0000-000051000000}"/>
    <cellStyle name="6_Book1" xfId="184" xr:uid="{00000000-0005-0000-0000-000052000000}"/>
    <cellStyle name="6_Book1 2" xfId="185" xr:uid="{00000000-0005-0000-0000-000053000000}"/>
    <cellStyle name="60% - Accent1 2" xfId="186" xr:uid="{00000000-0005-0000-0000-000054000000}"/>
    <cellStyle name="60% - Accent1 2 2" xfId="1402" xr:uid="{00000000-0005-0000-0000-000055000000}"/>
    <cellStyle name="60% - Accent1 3" xfId="187" xr:uid="{00000000-0005-0000-0000-000056000000}"/>
    <cellStyle name="60% - Accent2 2" xfId="188" xr:uid="{00000000-0005-0000-0000-000057000000}"/>
    <cellStyle name="60% - Accent2 2 2" xfId="1403" xr:uid="{00000000-0005-0000-0000-000058000000}"/>
    <cellStyle name="60% - Accent2 3" xfId="189" xr:uid="{00000000-0005-0000-0000-000059000000}"/>
    <cellStyle name="60% - Accent3 2" xfId="190" xr:uid="{00000000-0005-0000-0000-00005A000000}"/>
    <cellStyle name="60% - Accent3 2 2" xfId="1404" xr:uid="{00000000-0005-0000-0000-00005B000000}"/>
    <cellStyle name="60% - Accent3 3" xfId="191" xr:uid="{00000000-0005-0000-0000-00005C000000}"/>
    <cellStyle name="60% - Accent4 2" xfId="192" xr:uid="{00000000-0005-0000-0000-00005D000000}"/>
    <cellStyle name="60% - Accent4 2 2" xfId="1405" xr:uid="{00000000-0005-0000-0000-00005E000000}"/>
    <cellStyle name="60% - Accent4 3" xfId="193" xr:uid="{00000000-0005-0000-0000-00005F000000}"/>
    <cellStyle name="60% - Accent5 2" xfId="194" xr:uid="{00000000-0005-0000-0000-000060000000}"/>
    <cellStyle name="60% - Accent5 2 2" xfId="1406" xr:uid="{00000000-0005-0000-0000-000061000000}"/>
    <cellStyle name="60% - Accent5 3" xfId="195" xr:uid="{00000000-0005-0000-0000-000062000000}"/>
    <cellStyle name="60% - Accent6 2" xfId="196" xr:uid="{00000000-0005-0000-0000-000063000000}"/>
    <cellStyle name="60% - Accent6 2 2" xfId="1407" xr:uid="{00000000-0005-0000-0000-000064000000}"/>
    <cellStyle name="60% - Accent6 3" xfId="197" xr:uid="{00000000-0005-0000-0000-000065000000}"/>
    <cellStyle name="60% - Nhấn1" xfId="198" xr:uid="{00000000-0005-0000-0000-000066000000}"/>
    <cellStyle name="60% - Nhấn2" xfId="199" xr:uid="{00000000-0005-0000-0000-000067000000}"/>
    <cellStyle name="60% - Nhấn3" xfId="200" xr:uid="{00000000-0005-0000-0000-000068000000}"/>
    <cellStyle name="60% - Nhấn4" xfId="201" xr:uid="{00000000-0005-0000-0000-000069000000}"/>
    <cellStyle name="60% - Nhấn5" xfId="202" xr:uid="{00000000-0005-0000-0000-00006A000000}"/>
    <cellStyle name="60% - Nhấn6" xfId="203" xr:uid="{00000000-0005-0000-0000-00006B000000}"/>
    <cellStyle name="a" xfId="204" xr:uid="{00000000-0005-0000-0000-00006C000000}"/>
    <cellStyle name="a 2" xfId="205" xr:uid="{00000000-0005-0000-0000-00006D000000}"/>
    <cellStyle name="Accent1 2" xfId="206" xr:uid="{00000000-0005-0000-0000-00006E000000}"/>
    <cellStyle name="Accent1 2 2" xfId="1408" xr:uid="{00000000-0005-0000-0000-00006F000000}"/>
    <cellStyle name="Accent1 3" xfId="207" xr:uid="{00000000-0005-0000-0000-000070000000}"/>
    <cellStyle name="Accent2 2" xfId="208" xr:uid="{00000000-0005-0000-0000-000071000000}"/>
    <cellStyle name="Accent2 2 2" xfId="1409" xr:uid="{00000000-0005-0000-0000-000072000000}"/>
    <cellStyle name="Accent2 3" xfId="209" xr:uid="{00000000-0005-0000-0000-000073000000}"/>
    <cellStyle name="Accent3 2" xfId="210" xr:uid="{00000000-0005-0000-0000-000074000000}"/>
    <cellStyle name="Accent3 2 2" xfId="1410" xr:uid="{00000000-0005-0000-0000-000075000000}"/>
    <cellStyle name="Accent3 3" xfId="211" xr:uid="{00000000-0005-0000-0000-000076000000}"/>
    <cellStyle name="Accent4 2" xfId="212" xr:uid="{00000000-0005-0000-0000-000077000000}"/>
    <cellStyle name="Accent4 2 2" xfId="1411" xr:uid="{00000000-0005-0000-0000-000078000000}"/>
    <cellStyle name="Accent4 3" xfId="213" xr:uid="{00000000-0005-0000-0000-000079000000}"/>
    <cellStyle name="Accent5 2" xfId="214" xr:uid="{00000000-0005-0000-0000-00007A000000}"/>
    <cellStyle name="Accent5 2 2" xfId="1412" xr:uid="{00000000-0005-0000-0000-00007B000000}"/>
    <cellStyle name="Accent5 3" xfId="215" xr:uid="{00000000-0005-0000-0000-00007C000000}"/>
    <cellStyle name="Accent6 2" xfId="216" xr:uid="{00000000-0005-0000-0000-00007D000000}"/>
    <cellStyle name="Accent6 2 2" xfId="1413" xr:uid="{00000000-0005-0000-0000-00007E000000}"/>
    <cellStyle name="Accent6 3" xfId="217" xr:uid="{00000000-0005-0000-0000-00007F000000}"/>
    <cellStyle name="ÅëÈ­ [0]_      " xfId="2350" xr:uid="{5BEEFEAF-FB39-47F1-B88F-4673279A7DBB}"/>
    <cellStyle name="AeE­ [0]_INQUIRY ¿µ¾÷AßAø " xfId="218" xr:uid="{00000000-0005-0000-0000-000081000000}"/>
    <cellStyle name="ÅëÈ­ [0]_Sheet1" xfId="219" xr:uid="{00000000-0005-0000-0000-000082000000}"/>
    <cellStyle name="ÅëÈ­_      " xfId="2351" xr:uid="{E383BAC6-CC9E-4116-9563-FB80FC3B0B5C}"/>
    <cellStyle name="AeE­_INQUIRY ¿µ¾÷AßAø " xfId="220" xr:uid="{00000000-0005-0000-0000-000084000000}"/>
    <cellStyle name="ÅëÈ­_Sheet1" xfId="221" xr:uid="{00000000-0005-0000-0000-000085000000}"/>
    <cellStyle name="ÄÞ¸¶ [0]_      " xfId="2352" xr:uid="{2C8D6FCD-EE43-4C90-B28D-16F3414697D4}"/>
    <cellStyle name="AÞ¸¶ [0]_INQUIRY ¿?¾÷AßAø " xfId="222" xr:uid="{00000000-0005-0000-0000-000087000000}"/>
    <cellStyle name="ÄÞ¸¶ [0]_L601CPT" xfId="223" xr:uid="{00000000-0005-0000-0000-000088000000}"/>
    <cellStyle name="ÄÞ¸¶_      " xfId="2353" xr:uid="{ACA1C87B-D205-4A1C-877F-49C052A4E9A2}"/>
    <cellStyle name="AÞ¸¶_INQUIRY ¿?¾÷AßAø " xfId="224" xr:uid="{00000000-0005-0000-0000-00008A000000}"/>
    <cellStyle name="ÄÞ¸¶_L601CPT" xfId="225" xr:uid="{00000000-0005-0000-0000-00008B000000}"/>
    <cellStyle name="Bad 2" xfId="226" xr:uid="{00000000-0005-0000-0000-00008C000000}"/>
    <cellStyle name="Bad 2 2" xfId="1414" xr:uid="{00000000-0005-0000-0000-00008D000000}"/>
    <cellStyle name="Bad 3" xfId="227" xr:uid="{00000000-0005-0000-0000-00008E000000}"/>
    <cellStyle name="Bình thường 2" xfId="10" xr:uid="{00000000-0005-0000-0000-00008F000000}"/>
    <cellStyle name="Bình thường 2 2" xfId="31" xr:uid="{00000000-0005-0000-0000-000090000000}"/>
    <cellStyle name="C?AØ_¿?¾÷CoE² " xfId="228" xr:uid="{00000000-0005-0000-0000-000091000000}"/>
    <cellStyle name="Ç¥ÁØ_      " xfId="2354" xr:uid="{069365C1-CEDE-4608-B6F5-7484E845DA7F}"/>
    <cellStyle name="C￥AØ_¿μ¾÷CoE² " xfId="229" xr:uid="{00000000-0005-0000-0000-000093000000}"/>
    <cellStyle name="Ç¥ÁØ_±³°¢¼ö·®" xfId="230" xr:uid="{00000000-0005-0000-0000-000094000000}"/>
    <cellStyle name="Calc Currency (0)" xfId="231" xr:uid="{00000000-0005-0000-0000-000095000000}"/>
    <cellStyle name="Calc Currency (0) 2" xfId="232" xr:uid="{00000000-0005-0000-0000-000096000000}"/>
    <cellStyle name="Calc Currency (0) 3" xfId="1415" xr:uid="{00000000-0005-0000-0000-000097000000}"/>
    <cellStyle name="Calculation 2" xfId="233" xr:uid="{00000000-0005-0000-0000-000098000000}"/>
    <cellStyle name="Calculation 2 2" xfId="1416" xr:uid="{00000000-0005-0000-0000-000099000000}"/>
    <cellStyle name="Calculation 3" xfId="234" xr:uid="{00000000-0005-0000-0000-00009A000000}"/>
    <cellStyle name="category" xfId="235" xr:uid="{00000000-0005-0000-0000-00009B000000}"/>
    <cellStyle name="CC1" xfId="236" xr:uid="{00000000-0005-0000-0000-00009C000000}"/>
    <cellStyle name="CC2" xfId="237" xr:uid="{00000000-0005-0000-0000-00009D000000}"/>
    <cellStyle name="ColLevel_0" xfId="244" xr:uid="{00000000-0005-0000-0000-00009E000000}"/>
    <cellStyle name="Comma" xfId="1" builtinId="3"/>
    <cellStyle name="Comma [0] 2" xfId="245" xr:uid="{00000000-0005-0000-0000-0000A0000000}"/>
    <cellStyle name="Comma [0] 2 2" xfId="1559" xr:uid="{DA5F1194-0950-408D-AD66-C767174BFE06}"/>
    <cellStyle name="Comma [0] 2 2 10" xfId="6116" xr:uid="{3A9A978C-3A92-48DC-B140-551D86320F01}"/>
    <cellStyle name="Comma [0] 2 2 11" xfId="7222" xr:uid="{1CA1E8A3-33BF-4E3D-9944-AA85E0280878}"/>
    <cellStyle name="Comma [0] 2 2 12" xfId="8244" xr:uid="{907B98E6-25B8-4476-B29D-815CDA4D654C}"/>
    <cellStyle name="Comma [0] 2 2 2" xfId="1714" xr:uid="{D55EAAD7-E11D-4033-A84C-CB8C44CEE5F6}"/>
    <cellStyle name="Comma [0] 2 2 2 2" xfId="2128" xr:uid="{18EE61BD-3FA5-4EBA-B7DD-C55C0CF175E3}"/>
    <cellStyle name="Comma [0] 2 2 2 2 2" xfId="3311" xr:uid="{27D1438A-41F4-4234-A198-A24BC0DBC21A}"/>
    <cellStyle name="Comma [0] 2 2 2 2 3" xfId="4450" xr:uid="{A43E0B27-052E-4955-B973-C3EEBC98E54D}"/>
    <cellStyle name="Comma [0] 2 2 2 2 4" xfId="5571" xr:uid="{17D4997C-E9FF-4F55-9417-1B79AD0D619D}"/>
    <cellStyle name="Comma [0] 2 2 2 2 5" xfId="6685" xr:uid="{B11B4379-CCB1-4800-BC70-16F2745D9398}"/>
    <cellStyle name="Comma [0] 2 2 2 2 6" xfId="7751" xr:uid="{7DB47D3D-51BC-4013-9F8C-B52152253294}"/>
    <cellStyle name="Comma [0] 2 2 2 3" xfId="2897" xr:uid="{12DF87AB-DF1D-45F7-9825-38E9E9F20105}"/>
    <cellStyle name="Comma [0] 2 2 2 4" xfId="4036" xr:uid="{EADE2058-A8E8-4BC1-9427-EB240FCC3A03}"/>
    <cellStyle name="Comma [0] 2 2 2 5" xfId="5157" xr:uid="{E718A386-2A13-432F-924B-3B147B9EC30F}"/>
    <cellStyle name="Comma [0] 2 2 2 6" xfId="6271" xr:uid="{D71F6838-3447-4042-A5A5-CEFE9176717A}"/>
    <cellStyle name="Comma [0] 2 2 2 7" xfId="7367" xr:uid="{7AB10F04-FA4E-41F6-A2C4-B04AD534A27B}"/>
    <cellStyle name="Comma [0] 2 2 3" xfId="1846" xr:uid="{A8BB4322-346E-46C1-9CF3-C5F3ACACDDA7}"/>
    <cellStyle name="Comma [0] 2 2 3 2" xfId="2260" xr:uid="{077EA74A-94DB-431A-9421-A5ED14AA40A2}"/>
    <cellStyle name="Comma [0] 2 2 3 2 2" xfId="3443" xr:uid="{592BC84E-BC15-47A9-BDBF-EF5EA90838CA}"/>
    <cellStyle name="Comma [0] 2 2 3 2 3" xfId="4582" xr:uid="{495E0DB8-9538-47E7-9A7E-3A83176D4E4D}"/>
    <cellStyle name="Comma [0] 2 2 3 2 4" xfId="5703" xr:uid="{A6265E66-330C-4692-A9AF-197837F3FDC4}"/>
    <cellStyle name="Comma [0] 2 2 3 2 5" xfId="6817" xr:uid="{C6A7ED78-3384-4429-961A-EF9198F8C4FE}"/>
    <cellStyle name="Comma [0] 2 2 3 2 6" xfId="7873" xr:uid="{B65B3AA0-AD00-492D-872C-A5A9020CE69C}"/>
    <cellStyle name="Comma [0] 2 2 3 3" xfId="3029" xr:uid="{A112F6D2-1A39-46D7-BFE3-7D6C5C2C659D}"/>
    <cellStyle name="Comma [0] 2 2 3 4" xfId="4168" xr:uid="{1E24D2C6-69DB-4C6A-A307-70897A506F74}"/>
    <cellStyle name="Comma [0] 2 2 3 5" xfId="5289" xr:uid="{AC264A4F-C424-4D7F-A5F5-D46842DDAC18}"/>
    <cellStyle name="Comma [0] 2 2 3 6" xfId="6403" xr:uid="{AE736A8B-EB9C-4F91-B1DF-FD7AFFC3E858}"/>
    <cellStyle name="Comma [0] 2 2 3 7" xfId="7489" xr:uid="{279806B5-A8B7-406E-A4C1-94B19CBC6529}"/>
    <cellStyle name="Comma [0] 2 2 4" xfId="1973" xr:uid="{DBE64AEF-8643-4D0B-9D2B-FA438ECED9CE}"/>
    <cellStyle name="Comma [0] 2 2 4 2" xfId="3156" xr:uid="{3FA87887-8B47-4E9A-A513-9722D60708CD}"/>
    <cellStyle name="Comma [0] 2 2 4 3" xfId="4295" xr:uid="{082CA8AC-EECD-4DFF-9A78-3F74BEEE0225}"/>
    <cellStyle name="Comma [0] 2 2 4 4" xfId="5416" xr:uid="{EF5FF984-B7E2-4BCA-872E-96A8736F7E26}"/>
    <cellStyle name="Comma [0] 2 2 4 5" xfId="6530" xr:uid="{76BBFBA8-D75A-4968-88D7-3C89E006F89F}"/>
    <cellStyle name="Comma [0] 2 2 4 6" xfId="7606" xr:uid="{7AD5B0DD-AD89-4FBB-B3CA-795041622BAB}"/>
    <cellStyle name="Comma [0] 2 2 5" xfId="2446" xr:uid="{87A9D0F7-D25B-4A59-8301-F606ABE3125E}"/>
    <cellStyle name="Comma [0] 2 2 5 2" xfId="3600" xr:uid="{C66B5456-9CE1-4F58-8E53-8B6E1AD52A27}"/>
    <cellStyle name="Comma [0] 2 2 5 3" xfId="4734" xr:uid="{593412B1-F925-446F-80AB-A1DB9FF1715A}"/>
    <cellStyle name="Comma [0] 2 2 5 4" xfId="5854" xr:uid="{ABA7CEB5-A0ED-4266-AD21-F3C5674E9E43}"/>
    <cellStyle name="Comma [0] 2 2 5 5" xfId="6968" xr:uid="{FD61B320-3C2C-42D6-A788-181B915FECAE}"/>
    <cellStyle name="Comma [0] 2 2 5 6" xfId="8000" xr:uid="{36DF682B-D854-4BA6-847E-9FBF2A55B1E8}"/>
    <cellStyle name="Comma [0] 2 2 6" xfId="2575" xr:uid="{0CAF6CA7-25BF-4014-9132-66F86CBCA6BF}"/>
    <cellStyle name="Comma [0] 2 2 6 2" xfId="3729" xr:uid="{F5E28E04-352B-40C0-8A01-43A16AB31496}"/>
    <cellStyle name="Comma [0] 2 2 6 3" xfId="4863" xr:uid="{06CEB90C-FAFD-4955-A480-8E6F1E7B149B}"/>
    <cellStyle name="Comma [0] 2 2 6 4" xfId="5983" xr:uid="{AD081262-FF02-4EB6-BB6A-5B157D3F2C7A}"/>
    <cellStyle name="Comma [0] 2 2 6 5" xfId="7097" xr:uid="{CCBA1541-B388-4129-B90A-E9B45EB64A4E}"/>
    <cellStyle name="Comma [0] 2 2 6 6" xfId="8119" xr:uid="{A343E2EA-EEE0-40E7-9039-0F6FD4FA7D3C}"/>
    <cellStyle name="Comma [0] 2 2 7" xfId="2742" xr:uid="{3A50B4E2-ECBD-4A27-BC1A-B0A1BE6A4AD2}"/>
    <cellStyle name="Comma [0] 2 2 8" xfId="3881" xr:uid="{E9E2656F-BB83-49CB-998B-2B24A29D69AB}"/>
    <cellStyle name="Comma [0] 2 2 9" xfId="5002" xr:uid="{70469288-EFA0-4765-B448-E1CFE35924FF}"/>
    <cellStyle name="Comma [0] 3" xfId="246" xr:uid="{00000000-0005-0000-0000-0000A1000000}"/>
    <cellStyle name="Comma [0] 3 2" xfId="1560" xr:uid="{A5B0C1EF-F9E1-4251-A086-215ED4D1703A}"/>
    <cellStyle name="Comma [0] 3 2 10" xfId="6117" xr:uid="{D58A7116-FD98-4205-97AE-DBA551923E86}"/>
    <cellStyle name="Comma [0] 3 2 11" xfId="7223" xr:uid="{F4AA4380-218B-42EB-A1BF-7D64CA664F7E}"/>
    <cellStyle name="Comma [0] 3 2 12" xfId="8245" xr:uid="{AF8C647B-1082-48FB-8F8F-20B1314C3398}"/>
    <cellStyle name="Comma [0] 3 2 2" xfId="1715" xr:uid="{D4FEE263-8CF0-46CD-835E-465B6BDE8305}"/>
    <cellStyle name="Comma [0] 3 2 2 2" xfId="2129" xr:uid="{290A30FD-2230-4537-AABF-779021651CA9}"/>
    <cellStyle name="Comma [0] 3 2 2 2 2" xfId="3312" xr:uid="{D97711DB-69B4-4EAD-A26E-62215C381451}"/>
    <cellStyle name="Comma [0] 3 2 2 2 3" xfId="4451" xr:uid="{97D8EBD3-8B49-41EC-8081-7ECAF9768296}"/>
    <cellStyle name="Comma [0] 3 2 2 2 4" xfId="5572" xr:uid="{6EB8408C-4E4C-48C9-8C97-A18E02413A2F}"/>
    <cellStyle name="Comma [0] 3 2 2 2 5" xfId="6686" xr:uid="{3BD657EA-D3A9-4567-A8EB-0C592C279CB9}"/>
    <cellStyle name="Comma [0] 3 2 2 2 6" xfId="7752" xr:uid="{1A2424F5-2C67-4DDE-B4B2-C4D445F765C2}"/>
    <cellStyle name="Comma [0] 3 2 2 3" xfId="2898" xr:uid="{B82CA483-71BB-47F9-B1E2-5D4CE77FA2DE}"/>
    <cellStyle name="Comma [0] 3 2 2 4" xfId="4037" xr:uid="{33526AB1-22E1-49A9-A14A-7002C3D6B8D6}"/>
    <cellStyle name="Comma [0] 3 2 2 5" xfId="5158" xr:uid="{3C80F86E-DFE7-4082-B3C4-F012CD444E05}"/>
    <cellStyle name="Comma [0] 3 2 2 6" xfId="6272" xr:uid="{6F7064FE-E3EE-44DF-8936-5AC0FD584AC9}"/>
    <cellStyle name="Comma [0] 3 2 2 7" xfId="7368" xr:uid="{5508FAAB-B839-4EB4-A28A-CAE310D4A240}"/>
    <cellStyle name="Comma [0] 3 2 3" xfId="1847" xr:uid="{C4F133CE-1D8E-4F62-BB15-020348396E91}"/>
    <cellStyle name="Comma [0] 3 2 3 2" xfId="2261" xr:uid="{79CD0C7F-CF7A-4B9D-BF22-B329402437DA}"/>
    <cellStyle name="Comma [0] 3 2 3 2 2" xfId="3444" xr:uid="{A2EA6823-350C-46DE-8559-5E169F4469C8}"/>
    <cellStyle name="Comma [0] 3 2 3 2 3" xfId="4583" xr:uid="{58991EFF-FEC0-4629-9DCB-82FD5EAA4BD6}"/>
    <cellStyle name="Comma [0] 3 2 3 2 4" xfId="5704" xr:uid="{C1C26A79-1259-4286-959C-1E5520EB3550}"/>
    <cellStyle name="Comma [0] 3 2 3 2 5" xfId="6818" xr:uid="{2DBB4788-308B-4E63-92FF-047F386D26D9}"/>
    <cellStyle name="Comma [0] 3 2 3 2 6" xfId="7874" xr:uid="{0E3430EB-1FA7-488A-9A6C-49275FACCE3C}"/>
    <cellStyle name="Comma [0] 3 2 3 3" xfId="3030" xr:uid="{07A52D97-8D41-4F41-BAD7-338081F71341}"/>
    <cellStyle name="Comma [0] 3 2 3 4" xfId="4169" xr:uid="{9488E349-F2CA-4CDA-AF91-0865641C5384}"/>
    <cellStyle name="Comma [0] 3 2 3 5" xfId="5290" xr:uid="{82F08771-228C-434E-8D0A-8DF212CD3B19}"/>
    <cellStyle name="Comma [0] 3 2 3 6" xfId="6404" xr:uid="{A253F036-982C-4B71-B5BB-180EAF1CAC9E}"/>
    <cellStyle name="Comma [0] 3 2 3 7" xfId="7490" xr:uid="{45538CA2-2662-4CF1-A93C-2C9592B0A60F}"/>
    <cellStyle name="Comma [0] 3 2 4" xfId="1974" xr:uid="{DA4B244E-EBFE-44D1-B692-B6E77597187D}"/>
    <cellStyle name="Comma [0] 3 2 4 2" xfId="3157" xr:uid="{F562EEA2-01E1-4B6B-BFED-0798319DC4A9}"/>
    <cellStyle name="Comma [0] 3 2 4 3" xfId="4296" xr:uid="{C17FE1EC-07FE-4857-BD3C-12F8E9F3DF97}"/>
    <cellStyle name="Comma [0] 3 2 4 4" xfId="5417" xr:uid="{388188E6-2EDC-4220-9C74-F79128D373EA}"/>
    <cellStyle name="Comma [0] 3 2 4 5" xfId="6531" xr:uid="{9CA105C8-154F-4B1F-9DBD-FDB81B402E2D}"/>
    <cellStyle name="Comma [0] 3 2 4 6" xfId="7607" xr:uid="{B8EB114E-47F4-48D1-A656-FFA93713DD93}"/>
    <cellStyle name="Comma [0] 3 2 5" xfId="2447" xr:uid="{8D5D5028-B544-4527-9BCC-AFAB5651B65C}"/>
    <cellStyle name="Comma [0] 3 2 5 2" xfId="3601" xr:uid="{9BB6EC0D-EE71-4D5F-9B56-E41B0A063AFE}"/>
    <cellStyle name="Comma [0] 3 2 5 3" xfId="4735" xr:uid="{1F368490-0578-4734-BFE7-31381EFCF169}"/>
    <cellStyle name="Comma [0] 3 2 5 4" xfId="5855" xr:uid="{A0D1BC1B-74EA-4939-B6C3-225D68747AEF}"/>
    <cellStyle name="Comma [0] 3 2 5 5" xfId="6969" xr:uid="{D1175BD9-51C7-4242-8E15-C5EA31CD1386}"/>
    <cellStyle name="Comma [0] 3 2 5 6" xfId="8001" xr:uid="{349E416E-87DD-4021-96FC-A574EAFA4B91}"/>
    <cellStyle name="Comma [0] 3 2 6" xfId="2576" xr:uid="{44B8AD3F-A826-459F-9F5A-F5F579BD14DD}"/>
    <cellStyle name="Comma [0] 3 2 6 2" xfId="3730" xr:uid="{763B3B82-1EAE-4153-8A9B-DC81E80FDC6F}"/>
    <cellStyle name="Comma [0] 3 2 6 3" xfId="4864" xr:uid="{B2BB958F-DF6B-4C2C-B0C4-E471ABC13957}"/>
    <cellStyle name="Comma [0] 3 2 6 4" xfId="5984" xr:uid="{088FC98D-91C6-4A17-816A-6F05CBAD5B3E}"/>
    <cellStyle name="Comma [0] 3 2 6 5" xfId="7098" xr:uid="{C02657E0-7A48-4482-91ED-8989D662D10E}"/>
    <cellStyle name="Comma [0] 3 2 6 6" xfId="8120" xr:uid="{E6E0987D-4605-4378-9077-9BA21517F9B5}"/>
    <cellStyle name="Comma [0] 3 2 7" xfId="2743" xr:uid="{4C0BD746-A519-499C-A3B2-D99304345BAF}"/>
    <cellStyle name="Comma [0] 3 2 8" xfId="3882" xr:uid="{6F2564F8-0774-4D0B-BEB7-ABD75DBF21C3}"/>
    <cellStyle name="Comma [0] 3 2 9" xfId="5003" xr:uid="{D139B758-1571-45A8-8A91-F25E3A962FC4}"/>
    <cellStyle name="Comma [0] 4" xfId="247" xr:uid="{00000000-0005-0000-0000-0000A2000000}"/>
    <cellStyle name="Comma [0] 4 2" xfId="248" xr:uid="{00000000-0005-0000-0000-0000A3000000}"/>
    <cellStyle name="Comma [0] 4 2 2" xfId="1562" xr:uid="{54144019-0705-40F5-8A18-6A6BAC71FF61}"/>
    <cellStyle name="Comma [0] 4 2 2 10" xfId="6119" xr:uid="{CDAF8808-81F7-4722-B8A9-3B8B53B1FBF7}"/>
    <cellStyle name="Comma [0] 4 2 2 11" xfId="7225" xr:uid="{38C407E0-281F-41AE-839F-F765C10F2AFA}"/>
    <cellStyle name="Comma [0] 4 2 2 12" xfId="8247" xr:uid="{61722CA6-3639-4687-A1BA-85A6ACD98026}"/>
    <cellStyle name="Comma [0] 4 2 2 2" xfId="1717" xr:uid="{593E2DB7-BE7D-47EE-9241-68F7F81D47DB}"/>
    <cellStyle name="Comma [0] 4 2 2 2 2" xfId="2131" xr:uid="{3A191A08-6C5D-44DA-A34D-FDD10596FA74}"/>
    <cellStyle name="Comma [0] 4 2 2 2 2 2" xfId="3314" xr:uid="{FCD82FBA-E690-42FD-ADF0-2D461DC45F29}"/>
    <cellStyle name="Comma [0] 4 2 2 2 2 3" xfId="4453" xr:uid="{CD96026C-04A0-49F2-843C-41FDB5B304F9}"/>
    <cellStyle name="Comma [0] 4 2 2 2 2 4" xfId="5574" xr:uid="{277EFAA9-4CEA-4BD4-B2F8-F74C0908EA3D}"/>
    <cellStyle name="Comma [0] 4 2 2 2 2 5" xfId="6688" xr:uid="{685A4FB7-0DAF-4B66-988D-9F1F5C853183}"/>
    <cellStyle name="Comma [0] 4 2 2 2 2 6" xfId="7754" xr:uid="{560569CC-BB6A-4E43-B642-C8777D42A578}"/>
    <cellStyle name="Comma [0] 4 2 2 2 3" xfId="2900" xr:uid="{7AA608CE-06DD-4A45-80A6-E880C018E428}"/>
    <cellStyle name="Comma [0] 4 2 2 2 4" xfId="4039" xr:uid="{E6A7A567-FBE8-472C-9CA0-502C053CE369}"/>
    <cellStyle name="Comma [0] 4 2 2 2 5" xfId="5160" xr:uid="{4AA0265A-6792-4FF4-9490-D8F187D37B34}"/>
    <cellStyle name="Comma [0] 4 2 2 2 6" xfId="6274" xr:uid="{089DFD73-A548-4687-BD23-344817C6555E}"/>
    <cellStyle name="Comma [0] 4 2 2 2 7" xfId="7370" xr:uid="{E8C8672F-45CA-4B62-AD5B-17C22E42AE4B}"/>
    <cellStyle name="Comma [0] 4 2 2 3" xfId="1849" xr:uid="{A799235E-60DA-4314-B11C-0906D41D3A84}"/>
    <cellStyle name="Comma [0] 4 2 2 3 2" xfId="2263" xr:uid="{410E3A16-B77A-4DB7-B998-D2B9DDA6FC7E}"/>
    <cellStyle name="Comma [0] 4 2 2 3 2 2" xfId="3446" xr:uid="{11585A9E-F73F-4D8C-9313-9405D4727FD1}"/>
    <cellStyle name="Comma [0] 4 2 2 3 2 3" xfId="4585" xr:uid="{824E6388-3325-40AF-A718-B8C35157B21D}"/>
    <cellStyle name="Comma [0] 4 2 2 3 2 4" xfId="5706" xr:uid="{8E0DE37B-041D-4AA0-A7F0-497E4698416D}"/>
    <cellStyle name="Comma [0] 4 2 2 3 2 5" xfId="6820" xr:uid="{4B98660A-3302-4D62-AEF0-6E4FB025C89D}"/>
    <cellStyle name="Comma [0] 4 2 2 3 2 6" xfId="7876" xr:uid="{8FDA69F1-62B2-4BAE-8FC1-95D99E7DE822}"/>
    <cellStyle name="Comma [0] 4 2 2 3 3" xfId="3032" xr:uid="{5134C5E5-09D5-4BC9-89E8-6797E61EBD40}"/>
    <cellStyle name="Comma [0] 4 2 2 3 4" xfId="4171" xr:uid="{95B475EE-81AF-4CE9-B370-FE7BA3252E0D}"/>
    <cellStyle name="Comma [0] 4 2 2 3 5" xfId="5292" xr:uid="{020D2910-CA7F-4942-BE0C-4F58A872E43E}"/>
    <cellStyle name="Comma [0] 4 2 2 3 6" xfId="6406" xr:uid="{28461DC1-A272-44E4-943E-17111BA7C34F}"/>
    <cellStyle name="Comma [0] 4 2 2 3 7" xfId="7492" xr:uid="{892F2E8D-4BA2-4824-B4C7-BF157AFE6FC8}"/>
    <cellStyle name="Comma [0] 4 2 2 4" xfId="1976" xr:uid="{F16E970B-A8C0-4ADB-8281-F541DDF6E537}"/>
    <cellStyle name="Comma [0] 4 2 2 4 2" xfId="3159" xr:uid="{84EB1DB5-9AF5-43F3-A33A-F931C4D03528}"/>
    <cellStyle name="Comma [0] 4 2 2 4 3" xfId="4298" xr:uid="{CA80A32F-B4E6-4FBA-8837-4A9884891148}"/>
    <cellStyle name="Comma [0] 4 2 2 4 4" xfId="5419" xr:uid="{B97DBC6B-12FB-46D0-ACD9-04E09D2846DF}"/>
    <cellStyle name="Comma [0] 4 2 2 4 5" xfId="6533" xr:uid="{88EBDAA6-1514-4738-8959-AD72F39B6F39}"/>
    <cellStyle name="Comma [0] 4 2 2 4 6" xfId="7609" xr:uid="{4F5467EB-4DE2-43A2-ACB6-A61EE5A303C5}"/>
    <cellStyle name="Comma [0] 4 2 2 5" xfId="2449" xr:uid="{4BB28F28-7FFD-4840-BB85-B82E36011BD4}"/>
    <cellStyle name="Comma [0] 4 2 2 5 2" xfId="3603" xr:uid="{40A812CC-02D3-443A-B98B-17C784278255}"/>
    <cellStyle name="Comma [0] 4 2 2 5 3" xfId="4737" xr:uid="{306EB7D4-A9EC-4674-912D-993ECCF5508D}"/>
    <cellStyle name="Comma [0] 4 2 2 5 4" xfId="5857" xr:uid="{49795CB7-288D-4D9B-A471-336E297DE7EF}"/>
    <cellStyle name="Comma [0] 4 2 2 5 5" xfId="6971" xr:uid="{C1CBFD21-202E-4244-A51C-53269207C9BC}"/>
    <cellStyle name="Comma [0] 4 2 2 5 6" xfId="8003" xr:uid="{43E2EC4B-2AE3-454F-A0D7-80C5A90A0B39}"/>
    <cellStyle name="Comma [0] 4 2 2 6" xfId="2578" xr:uid="{0D2A4185-716A-425C-B60C-7351170BADEF}"/>
    <cellStyle name="Comma [0] 4 2 2 6 2" xfId="3732" xr:uid="{D6959164-C59C-402B-994E-F5F1776D181A}"/>
    <cellStyle name="Comma [0] 4 2 2 6 3" xfId="4866" xr:uid="{2E74E40F-C148-4A53-B851-28191D0B8EE0}"/>
    <cellStyle name="Comma [0] 4 2 2 6 4" xfId="5986" xr:uid="{B6DB2979-6FC3-42E3-B827-3B144A006AD3}"/>
    <cellStyle name="Comma [0] 4 2 2 6 5" xfId="7100" xr:uid="{93A77A98-ED85-4A09-A536-8FB97595E01A}"/>
    <cellStyle name="Comma [0] 4 2 2 6 6" xfId="8122" xr:uid="{1C1DC0EB-BE67-4C30-854F-9615F446A4E2}"/>
    <cellStyle name="Comma [0] 4 2 2 7" xfId="2745" xr:uid="{57370370-1A6C-4E15-804A-6DA8BE55392F}"/>
    <cellStyle name="Comma [0] 4 2 2 8" xfId="3884" xr:uid="{3AB20813-5CE3-44BA-84E2-3B3D8F225C7E}"/>
    <cellStyle name="Comma [0] 4 2 2 9" xfId="5005" xr:uid="{7577C229-BF7E-4E06-8693-F37A7DE033BF}"/>
    <cellStyle name="Comma [0] 4 3" xfId="1561" xr:uid="{192DD295-700E-495B-948B-4E8DA717D1A5}"/>
    <cellStyle name="Comma [0] 4 3 10" xfId="6118" xr:uid="{BDC233A7-C202-4190-BB90-D0E45BDC71E4}"/>
    <cellStyle name="Comma [0] 4 3 11" xfId="7224" xr:uid="{A72C7ADC-57E7-4065-B4B5-DC122CAB4625}"/>
    <cellStyle name="Comma [0] 4 3 12" xfId="8246" xr:uid="{C8620216-4889-4EBC-B6A2-8EAEEBF39E22}"/>
    <cellStyle name="Comma [0] 4 3 2" xfId="1716" xr:uid="{BDD64C75-D860-4BA8-A7CD-9E8413912A27}"/>
    <cellStyle name="Comma [0] 4 3 2 2" xfId="2130" xr:uid="{3BC6A5CB-C492-4FB1-A034-0D293ABCCFB0}"/>
    <cellStyle name="Comma [0] 4 3 2 2 2" xfId="3313" xr:uid="{67B7F07B-881A-41F2-8CD4-2AB9ECEFB77C}"/>
    <cellStyle name="Comma [0] 4 3 2 2 3" xfId="4452" xr:uid="{32921EF1-6E9F-4FAD-A20A-DE633CA1C1C6}"/>
    <cellStyle name="Comma [0] 4 3 2 2 4" xfId="5573" xr:uid="{A0EAEB34-259C-46C8-B2DD-4F8A31458842}"/>
    <cellStyle name="Comma [0] 4 3 2 2 5" xfId="6687" xr:uid="{25DC048F-E08A-41E7-8ADF-FDB06E50C99E}"/>
    <cellStyle name="Comma [0] 4 3 2 2 6" xfId="7753" xr:uid="{7C756435-54DA-4129-B483-B9C9DC00E746}"/>
    <cellStyle name="Comma [0] 4 3 2 3" xfId="2899" xr:uid="{F38454EC-4AE8-4201-B9D4-91D3362BBF01}"/>
    <cellStyle name="Comma [0] 4 3 2 4" xfId="4038" xr:uid="{23E65843-8896-4CDF-A9E9-99FFAFF56F48}"/>
    <cellStyle name="Comma [0] 4 3 2 5" xfId="5159" xr:uid="{59E4E629-F474-4570-B309-9ABDA766EDC9}"/>
    <cellStyle name="Comma [0] 4 3 2 6" xfId="6273" xr:uid="{2777D31D-89E5-45E9-9012-1D01FB5EF672}"/>
    <cellStyle name="Comma [0] 4 3 2 7" xfId="7369" xr:uid="{DF27713D-02A9-4483-B520-36E481D3B840}"/>
    <cellStyle name="Comma [0] 4 3 3" xfId="1848" xr:uid="{018689C4-CC86-4081-AF0F-55CED57F4C31}"/>
    <cellStyle name="Comma [0] 4 3 3 2" xfId="2262" xr:uid="{97263675-1A9D-49F7-A808-E2C8FB6BC5A8}"/>
    <cellStyle name="Comma [0] 4 3 3 2 2" xfId="3445" xr:uid="{E636D65A-160C-48C0-BD91-BC25538E49F1}"/>
    <cellStyle name="Comma [0] 4 3 3 2 3" xfId="4584" xr:uid="{EC556F61-E975-49EF-B07B-42C98CB8F98E}"/>
    <cellStyle name="Comma [0] 4 3 3 2 4" xfId="5705" xr:uid="{E1EC9044-5919-4149-95BA-FFF8DA3AB60D}"/>
    <cellStyle name="Comma [0] 4 3 3 2 5" xfId="6819" xr:uid="{759DD972-2471-4E2A-8239-BCB0FA55FFA8}"/>
    <cellStyle name="Comma [0] 4 3 3 2 6" xfId="7875" xr:uid="{0FBAF0EC-C665-40B3-A01B-D4E05A1AEAA2}"/>
    <cellStyle name="Comma [0] 4 3 3 3" xfId="3031" xr:uid="{DF5F4192-5E3A-4348-8589-B985406EBE45}"/>
    <cellStyle name="Comma [0] 4 3 3 4" xfId="4170" xr:uid="{F08B8A02-DEEE-4AE0-8904-233C2715A359}"/>
    <cellStyle name="Comma [0] 4 3 3 5" xfId="5291" xr:uid="{CC21D267-CF84-4F41-B104-38DEA3C86F05}"/>
    <cellStyle name="Comma [0] 4 3 3 6" xfId="6405" xr:uid="{DB065CD7-AF37-41E4-AFE8-6DB853A95CA7}"/>
    <cellStyle name="Comma [0] 4 3 3 7" xfId="7491" xr:uid="{C18351DD-DC06-447E-B795-6F1D80E4297B}"/>
    <cellStyle name="Comma [0] 4 3 4" xfId="1975" xr:uid="{FCC29BCC-AA33-443C-90BA-CCB170BB9988}"/>
    <cellStyle name="Comma [0] 4 3 4 2" xfId="3158" xr:uid="{CA4DC4BD-7AD6-4497-8E57-2375DACF41C5}"/>
    <cellStyle name="Comma [0] 4 3 4 3" xfId="4297" xr:uid="{5CCDBFD2-39EC-4D4C-AB04-C7D113D424F5}"/>
    <cellStyle name="Comma [0] 4 3 4 4" xfId="5418" xr:uid="{7457C721-D513-413E-AD0B-E45521BB8C38}"/>
    <cellStyle name="Comma [0] 4 3 4 5" xfId="6532" xr:uid="{5D812017-42D7-4DC3-B60F-C6A5CCB66F89}"/>
    <cellStyle name="Comma [0] 4 3 4 6" xfId="7608" xr:uid="{4237FEB5-0FD9-4169-A860-A0081B95A0A4}"/>
    <cellStyle name="Comma [0] 4 3 5" xfId="2448" xr:uid="{A4BF8275-02FE-4F71-B2E8-4FCC6E7C93EA}"/>
    <cellStyle name="Comma [0] 4 3 5 2" xfId="3602" xr:uid="{F61FA7FF-27D2-488B-AA9A-9D1442BDC560}"/>
    <cellStyle name="Comma [0] 4 3 5 3" xfId="4736" xr:uid="{069A724C-EF97-4918-A6EF-7A216A706E98}"/>
    <cellStyle name="Comma [0] 4 3 5 4" xfId="5856" xr:uid="{52E20922-65E8-4981-87FD-A345A7675A10}"/>
    <cellStyle name="Comma [0] 4 3 5 5" xfId="6970" xr:uid="{1F33C124-97CE-4ED3-A827-4509174AFA12}"/>
    <cellStyle name="Comma [0] 4 3 5 6" xfId="8002" xr:uid="{AAAD6470-304B-448E-BF8D-AE7F12439E51}"/>
    <cellStyle name="Comma [0] 4 3 6" xfId="2577" xr:uid="{3FF8E8D5-02B1-43DB-AAA9-623F05618CF8}"/>
    <cellStyle name="Comma [0] 4 3 6 2" xfId="3731" xr:uid="{0FB547C7-7495-4FBB-B8CF-0E79FA1692B8}"/>
    <cellStyle name="Comma [0] 4 3 6 3" xfId="4865" xr:uid="{2B408B5D-072A-4F23-AA20-0F56C5334DBB}"/>
    <cellStyle name="Comma [0] 4 3 6 4" xfId="5985" xr:uid="{2C9D441E-7B30-4135-AA84-3F3E83D21702}"/>
    <cellStyle name="Comma [0] 4 3 6 5" xfId="7099" xr:uid="{573F27E7-E918-4DB7-803F-911926678BD1}"/>
    <cellStyle name="Comma [0] 4 3 6 6" xfId="8121" xr:uid="{BF3CA824-7E64-4FC7-8AA6-3E09A26BC54B}"/>
    <cellStyle name="Comma [0] 4 3 7" xfId="2744" xr:uid="{CB9E3BF5-7DFB-4FC6-9CF2-2E4FF069A403}"/>
    <cellStyle name="Comma [0] 4 3 8" xfId="3883" xr:uid="{34700979-239C-4F60-B243-27874010254E}"/>
    <cellStyle name="Comma [0] 4 3 9" xfId="5004" xr:uid="{6994F6A9-F287-4C74-AD0A-ED76BD59DFA2}"/>
    <cellStyle name="Comma [0] 5" xfId="249" xr:uid="{00000000-0005-0000-0000-0000A4000000}"/>
    <cellStyle name="Comma [0] 5 2" xfId="1563" xr:uid="{B105E8E7-4F32-48F1-8366-FB7AF1CBBB8E}"/>
    <cellStyle name="Comma [0] 5 2 10" xfId="6120" xr:uid="{408ECC6F-058C-4712-AEB2-0780E16F9F50}"/>
    <cellStyle name="Comma [0] 5 2 11" xfId="7226" xr:uid="{027FE6DF-1D18-432B-89E4-2827E2F65F8F}"/>
    <cellStyle name="Comma [0] 5 2 12" xfId="8248" xr:uid="{EA127CE8-D381-4289-AB22-22EE9A392D9A}"/>
    <cellStyle name="Comma [0] 5 2 2" xfId="1718" xr:uid="{D6D998CB-C391-43C2-AA17-CB39B3A6B377}"/>
    <cellStyle name="Comma [0] 5 2 2 2" xfId="2132" xr:uid="{29E3D711-7AEB-4CBB-88B2-0803DA5F0145}"/>
    <cellStyle name="Comma [0] 5 2 2 2 2" xfId="3315" xr:uid="{C780BCA7-16A8-45AC-81CA-B90B433D4BEC}"/>
    <cellStyle name="Comma [0] 5 2 2 2 3" xfId="4454" xr:uid="{0EBCF479-D2DB-4BA7-8BCF-16BB924B2E69}"/>
    <cellStyle name="Comma [0] 5 2 2 2 4" xfId="5575" xr:uid="{6B4213F9-AB63-407F-BDC4-691376615B7E}"/>
    <cellStyle name="Comma [0] 5 2 2 2 5" xfId="6689" xr:uid="{91CEC0F1-5E64-408B-BBF7-97FFC9070B6E}"/>
    <cellStyle name="Comma [0] 5 2 2 2 6" xfId="7755" xr:uid="{047E73D0-CF83-49B5-8B99-6E034D72AC8C}"/>
    <cellStyle name="Comma [0] 5 2 2 3" xfId="2901" xr:uid="{A5C75996-8BDF-405A-9897-A25129D905C3}"/>
    <cellStyle name="Comma [0] 5 2 2 4" xfId="4040" xr:uid="{9B84F1AB-82F3-4610-91D9-36924E92C344}"/>
    <cellStyle name="Comma [0] 5 2 2 5" xfId="5161" xr:uid="{8DBEF6E1-7FC6-4764-A392-6C2974A5493E}"/>
    <cellStyle name="Comma [0] 5 2 2 6" xfId="6275" xr:uid="{9110B023-2A93-4C31-AEA9-D014B6407173}"/>
    <cellStyle name="Comma [0] 5 2 2 7" xfId="7371" xr:uid="{9AE7D52F-332B-413B-89B3-869D22A8FEBA}"/>
    <cellStyle name="Comma [0] 5 2 3" xfId="1850" xr:uid="{854A7D14-2D22-4647-82D1-D37A03482467}"/>
    <cellStyle name="Comma [0] 5 2 3 2" xfId="2264" xr:uid="{80ABFFB0-2217-4DA6-926E-B6E6197A06F8}"/>
    <cellStyle name="Comma [0] 5 2 3 2 2" xfId="3447" xr:uid="{07DF9CAC-C887-426E-ABF8-A96F7CD735C8}"/>
    <cellStyle name="Comma [0] 5 2 3 2 3" xfId="4586" xr:uid="{AB93A966-491B-4696-A84A-C17669A935C6}"/>
    <cellStyle name="Comma [0] 5 2 3 2 4" xfId="5707" xr:uid="{80521163-95C9-4414-ACD9-21EC03930D87}"/>
    <cellStyle name="Comma [0] 5 2 3 2 5" xfId="6821" xr:uid="{76C10A1D-1B12-45DD-BC44-45FBCDE432AC}"/>
    <cellStyle name="Comma [0] 5 2 3 2 6" xfId="7877" xr:uid="{A27E59FA-D3FC-4038-AC9E-1CC54BB696CA}"/>
    <cellStyle name="Comma [0] 5 2 3 3" xfId="3033" xr:uid="{1D03C079-D01B-4E00-9589-4413090ABB5D}"/>
    <cellStyle name="Comma [0] 5 2 3 4" xfId="4172" xr:uid="{E39843D2-7D7B-43E9-895B-8502CADA3A62}"/>
    <cellStyle name="Comma [0] 5 2 3 5" xfId="5293" xr:uid="{AE4A445E-05A8-4BB9-932D-6B1145A4CEF4}"/>
    <cellStyle name="Comma [0] 5 2 3 6" xfId="6407" xr:uid="{B5527656-538F-4AEA-B317-AB34879EE4E6}"/>
    <cellStyle name="Comma [0] 5 2 3 7" xfId="7493" xr:uid="{D1685394-55B2-4690-8661-62BC0E3C0571}"/>
    <cellStyle name="Comma [0] 5 2 4" xfId="1977" xr:uid="{742AB53C-FBD1-42AF-ADE6-A72DF2A90D18}"/>
    <cellStyle name="Comma [0] 5 2 4 2" xfId="3160" xr:uid="{613DE916-27D5-4474-A960-C83CC9F987B6}"/>
    <cellStyle name="Comma [0] 5 2 4 3" xfId="4299" xr:uid="{F5A92E5B-CFB4-4269-BCEE-37E43A3AF156}"/>
    <cellStyle name="Comma [0] 5 2 4 4" xfId="5420" xr:uid="{0C2F35CF-BE07-4D92-A7A0-34D1B248964B}"/>
    <cellStyle name="Comma [0] 5 2 4 5" xfId="6534" xr:uid="{16EF0579-D5BF-4631-B456-981F5151846E}"/>
    <cellStyle name="Comma [0] 5 2 4 6" xfId="7610" xr:uid="{789B587B-87D9-45D9-AB68-1BA7EE0DE67B}"/>
    <cellStyle name="Comma [0] 5 2 5" xfId="2450" xr:uid="{1E7CAAE6-AD13-4A7A-BCEE-F5CD659A5002}"/>
    <cellStyle name="Comma [0] 5 2 5 2" xfId="3604" xr:uid="{4E017E43-36CB-4C52-9B91-99C98D5193BB}"/>
    <cellStyle name="Comma [0] 5 2 5 3" xfId="4738" xr:uid="{669CD1B0-4BEF-483F-BEDC-C6B504C763F4}"/>
    <cellStyle name="Comma [0] 5 2 5 4" xfId="5858" xr:uid="{8469C685-CE38-4E2C-87AC-04B347D5E6A0}"/>
    <cellStyle name="Comma [0] 5 2 5 5" xfId="6972" xr:uid="{0C26A078-93BE-4B6E-A55C-6FC84D49DB7D}"/>
    <cellStyle name="Comma [0] 5 2 5 6" xfId="8004" xr:uid="{B6A82DFF-A747-4189-804A-7CBAE0B24358}"/>
    <cellStyle name="Comma [0] 5 2 6" xfId="2579" xr:uid="{1B1CFD7E-9146-4150-BF59-34DDC9BB415F}"/>
    <cellStyle name="Comma [0] 5 2 6 2" xfId="3733" xr:uid="{11AC633C-3B77-4148-8D34-D309E0156FC5}"/>
    <cellStyle name="Comma [0] 5 2 6 3" xfId="4867" xr:uid="{EC186E43-C114-4726-B152-9EB2A5E1CA71}"/>
    <cellStyle name="Comma [0] 5 2 6 4" xfId="5987" xr:uid="{710F41BD-64BC-494B-95E9-97C8A624B64E}"/>
    <cellStyle name="Comma [0] 5 2 6 5" xfId="7101" xr:uid="{FDD15044-AD18-4611-9664-3162AD16D7F2}"/>
    <cellStyle name="Comma [0] 5 2 6 6" xfId="8123" xr:uid="{06307653-748D-4D85-B186-733E048E2BDB}"/>
    <cellStyle name="Comma [0] 5 2 7" xfId="2746" xr:uid="{C2DCF6FB-394A-4B80-A897-0961B5A348BA}"/>
    <cellStyle name="Comma [0] 5 2 8" xfId="3885" xr:uid="{09523AB3-D4A5-4A61-BAC5-125CB31250C8}"/>
    <cellStyle name="Comma [0] 5 2 9" xfId="5006" xr:uid="{432459DA-E312-41E7-B574-9C7DE203718D}"/>
    <cellStyle name="Comma [0] 6" xfId="250" xr:uid="{00000000-0005-0000-0000-0000A5000000}"/>
    <cellStyle name="Comma 10" xfId="11" xr:uid="{00000000-0005-0000-0000-0000A6000000}"/>
    <cellStyle name="Comma 10 10" xfId="105" xr:uid="{00000000-0005-0000-0000-0000A7000000}"/>
    <cellStyle name="Comma 10 2" xfId="12" xr:uid="{00000000-0005-0000-0000-0000A8000000}"/>
    <cellStyle name="Comma 10 2 2" xfId="1539" xr:uid="{934A81C1-6BB8-4EB5-975C-8D9AA9FAEA34}"/>
    <cellStyle name="Comma 10 2 2 10" xfId="6096" xr:uid="{5D494AFD-C097-418F-8CE7-792F9E6B24E0}"/>
    <cellStyle name="Comma 10 2 2 11" xfId="7205" xr:uid="{8D43F67A-8FB7-4D1B-9988-ACE85A0489DF}"/>
    <cellStyle name="Comma 10 2 2 12" xfId="8227" xr:uid="{FB7FE10C-4241-4468-89A6-A39B05924580}"/>
    <cellStyle name="Comma 10 2 2 2" xfId="1694" xr:uid="{2BCD5AD9-5C9B-4F1C-B527-1B2C7FFA2FC7}"/>
    <cellStyle name="Comma 10 2 2 2 2" xfId="2108" xr:uid="{99C8D51B-61AA-4DC5-B8FB-B6169D6D8AF9}"/>
    <cellStyle name="Comma 10 2 2 2 2 2" xfId="3291" xr:uid="{A9188364-5A56-4F77-910B-C63CFEA74C3D}"/>
    <cellStyle name="Comma 10 2 2 2 2 3" xfId="4430" xr:uid="{FE8A2EE3-DA67-4418-9C7A-C537A00B7281}"/>
    <cellStyle name="Comma 10 2 2 2 2 4" xfId="5551" xr:uid="{F1062F8D-18D2-4A2E-A8B4-DB924BF6C581}"/>
    <cellStyle name="Comma 10 2 2 2 2 5" xfId="6665" xr:uid="{38946780-6296-4626-83F4-291191D45ECC}"/>
    <cellStyle name="Comma 10 2 2 2 2 6" xfId="7734" xr:uid="{B0C95D78-EBBF-42CA-863C-E4035FA9890E}"/>
    <cellStyle name="Comma 10 2 2 2 3" xfId="2877" xr:uid="{88E1AE68-6E85-4219-8496-5E889449CF33}"/>
    <cellStyle name="Comma 10 2 2 2 4" xfId="4016" xr:uid="{C9508C4F-1175-40A4-9D2C-ABD5DDAA0451}"/>
    <cellStyle name="Comma 10 2 2 2 5" xfId="5137" xr:uid="{D8A90A4B-CAAB-421D-8E37-DF1E1AFE5965}"/>
    <cellStyle name="Comma 10 2 2 2 6" xfId="6251" xr:uid="{6CA4D33D-4C37-43CC-A9FF-8D375003A1EA}"/>
    <cellStyle name="Comma 10 2 2 2 7" xfId="7350" xr:uid="{C35D650C-EA8D-4118-8B7E-CB57B93B02B4}"/>
    <cellStyle name="Comma 10 2 2 3" xfId="1826" xr:uid="{2CD59E14-B0B1-4F55-9D65-31849A644382}"/>
    <cellStyle name="Comma 10 2 2 3 2" xfId="2240" xr:uid="{726C2DA9-1A50-48A2-A865-528BA5621B48}"/>
    <cellStyle name="Comma 10 2 2 3 2 2" xfId="3423" xr:uid="{DCA533D9-8E9C-4AD1-A83F-AA351BBD304E}"/>
    <cellStyle name="Comma 10 2 2 3 2 3" xfId="4562" xr:uid="{31A745B3-FF09-4C78-BCB3-6870A7290B75}"/>
    <cellStyle name="Comma 10 2 2 3 2 4" xfId="5683" xr:uid="{B691A4E5-C4D6-469D-98C4-80C2CE11F83E}"/>
    <cellStyle name="Comma 10 2 2 3 2 5" xfId="6797" xr:uid="{31E9770C-9AA2-411A-8BB9-120ACCBAFFDD}"/>
    <cellStyle name="Comma 10 2 2 3 2 6" xfId="7856" xr:uid="{2C5245D3-FA94-4E16-901F-86F0174B71EB}"/>
    <cellStyle name="Comma 10 2 2 3 3" xfId="3009" xr:uid="{E6D978B2-DA12-429D-9A30-88CF5D362DB4}"/>
    <cellStyle name="Comma 10 2 2 3 4" xfId="4148" xr:uid="{160EFF5B-8360-4D9A-A1EF-170A3AA4EAA9}"/>
    <cellStyle name="Comma 10 2 2 3 5" xfId="5269" xr:uid="{62C6AFCA-73BC-498D-83E9-7C7F5BFB6112}"/>
    <cellStyle name="Comma 10 2 2 3 6" xfId="6383" xr:uid="{D8B0A6A9-94BE-41B2-AFE5-E41795F54817}"/>
    <cellStyle name="Comma 10 2 2 3 7" xfId="7472" xr:uid="{9C07584B-36FC-4643-BCEF-6C25CD40D5E6}"/>
    <cellStyle name="Comma 10 2 2 4" xfId="1953" xr:uid="{6761275B-CDED-436C-AD72-9DBDDFF4ED44}"/>
    <cellStyle name="Comma 10 2 2 4 2" xfId="3136" xr:uid="{2A9A2C71-BDB0-4120-8E8D-5D2714C469A6}"/>
    <cellStyle name="Comma 10 2 2 4 3" xfId="4275" xr:uid="{B8D96AE6-0470-4C2D-971B-A88A66BAEDCF}"/>
    <cellStyle name="Comma 10 2 2 4 4" xfId="5396" xr:uid="{1506E339-1D71-43F3-8772-E9AB9D362E7C}"/>
    <cellStyle name="Comma 10 2 2 4 5" xfId="6510" xr:uid="{5855A3E0-34FE-4009-8F2E-2E30133FADD8}"/>
    <cellStyle name="Comma 10 2 2 4 6" xfId="7589" xr:uid="{E80000DA-30EF-4E1C-B8CF-97D159130D3F}"/>
    <cellStyle name="Comma 10 2 2 5" xfId="2426" xr:uid="{7630ED08-82A5-4EDD-A5F1-F1A76C159E99}"/>
    <cellStyle name="Comma 10 2 2 5 2" xfId="3580" xr:uid="{838503EA-662C-4AD1-A14F-186D7687AD97}"/>
    <cellStyle name="Comma 10 2 2 5 3" xfId="4714" xr:uid="{4E7533B1-A09B-416C-8001-CF55CA13FF7C}"/>
    <cellStyle name="Comma 10 2 2 5 4" xfId="5834" xr:uid="{ED3B181B-41DC-4281-86E8-39FBA48245EB}"/>
    <cellStyle name="Comma 10 2 2 5 5" xfId="6948" xr:uid="{BACC2CE3-62EC-40ED-827F-F684817F8186}"/>
    <cellStyle name="Comma 10 2 2 5 6" xfId="7983" xr:uid="{67559791-13DB-4D50-B0AB-F3F97C2680D7}"/>
    <cellStyle name="Comma 10 2 2 6" xfId="2555" xr:uid="{DCC92614-D7F4-464B-B2FD-E08DF76847CD}"/>
    <cellStyle name="Comma 10 2 2 6 2" xfId="3709" xr:uid="{740327B8-36D7-422B-9F1E-C3AA32EA5502}"/>
    <cellStyle name="Comma 10 2 2 6 3" xfId="4843" xr:uid="{A8D7075F-1DBC-4766-B23C-9A05071D54B4}"/>
    <cellStyle name="Comma 10 2 2 6 4" xfId="5963" xr:uid="{DB4D0D19-FB4C-4433-B39F-E260C32E8AA4}"/>
    <cellStyle name="Comma 10 2 2 6 5" xfId="7077" xr:uid="{A9286BE0-5834-4C4C-88B1-901FDA1B9D04}"/>
    <cellStyle name="Comma 10 2 2 6 6" xfId="8102" xr:uid="{C69C75E5-9C69-458B-8620-8AE0BED3507C}"/>
    <cellStyle name="Comma 10 2 2 7" xfId="2722" xr:uid="{80151939-7927-4BD0-9327-A45F4E5E4BD7}"/>
    <cellStyle name="Comma 10 2 2 8" xfId="3861" xr:uid="{C59C36BA-5383-4492-9BC0-B3A7CA0DEE5F}"/>
    <cellStyle name="Comma 10 2 2 9" xfId="4982" xr:uid="{729A7273-650F-47E3-84AF-9AFF51A663B8}"/>
    <cellStyle name="Comma 10 3" xfId="251" xr:uid="{00000000-0005-0000-0000-0000A9000000}"/>
    <cellStyle name="Comma 10 4" xfId="1538" xr:uid="{BBF1876A-ADF9-4CD2-AC8D-3BFA058E4299}"/>
    <cellStyle name="Comma 10 4 10" xfId="6095" xr:uid="{1AFB1E96-2E9F-4B2C-811E-76F58CD5E79F}"/>
    <cellStyle name="Comma 10 4 11" xfId="7204" xr:uid="{E468B580-4A8B-4328-9247-5FBBD17543FC}"/>
    <cellStyle name="Comma 10 4 12" xfId="8226" xr:uid="{5A19C0D1-EADA-4775-9830-BFC9B1414BD9}"/>
    <cellStyle name="Comma 10 4 2" xfId="1693" xr:uid="{260CE37E-54DC-4AEB-9F46-11EC51C54814}"/>
    <cellStyle name="Comma 10 4 2 2" xfId="2107" xr:uid="{8AF7D147-41C3-441E-BC59-449E25FF919E}"/>
    <cellStyle name="Comma 10 4 2 2 2" xfId="3290" xr:uid="{D2705F5C-41E5-4CB1-B05D-1623B94DC780}"/>
    <cellStyle name="Comma 10 4 2 2 3" xfId="4429" xr:uid="{163A3C69-C06C-4434-9536-34CC70BA841F}"/>
    <cellStyle name="Comma 10 4 2 2 4" xfId="5550" xr:uid="{9279E2DE-4CCC-4200-8FBC-4B8611D25655}"/>
    <cellStyle name="Comma 10 4 2 2 5" xfId="6664" xr:uid="{E9C545CA-18C8-4BED-BEE8-3CBFAC4871E0}"/>
    <cellStyle name="Comma 10 4 2 2 6" xfId="7733" xr:uid="{08E27B28-F5E8-40E6-87B1-0C06DD92D6C5}"/>
    <cellStyle name="Comma 10 4 2 3" xfId="2876" xr:uid="{51220612-B5EF-4609-9C6B-E6F4D2C92FCB}"/>
    <cellStyle name="Comma 10 4 2 4" xfId="4015" xr:uid="{F65A252D-1B51-4FC1-9B5E-E0E147DD3626}"/>
    <cellStyle name="Comma 10 4 2 5" xfId="5136" xr:uid="{CB75F629-0573-4E75-9235-AD3861DEB0A7}"/>
    <cellStyle name="Comma 10 4 2 6" xfId="6250" xr:uid="{84B36D43-162C-4ECF-BFD4-FFCFF37F24F3}"/>
    <cellStyle name="Comma 10 4 2 7" xfId="7349" xr:uid="{EAD4F623-3B33-4E7F-BD6F-309FF89FD4DA}"/>
    <cellStyle name="Comma 10 4 3" xfId="1825" xr:uid="{949DED6F-4810-481F-886A-F8D293C69380}"/>
    <cellStyle name="Comma 10 4 3 2" xfId="2239" xr:uid="{851BBFFB-4857-499D-A609-C6F7CAC412BA}"/>
    <cellStyle name="Comma 10 4 3 2 2" xfId="3422" xr:uid="{78164C3F-BDBF-456C-A6BD-B32B430A740D}"/>
    <cellStyle name="Comma 10 4 3 2 3" xfId="4561" xr:uid="{1ADB8D70-F61B-4C73-B7CB-61E2FE98755D}"/>
    <cellStyle name="Comma 10 4 3 2 4" xfId="5682" xr:uid="{7D7DBC23-2576-4BE7-8BE2-8F1BDBB0E230}"/>
    <cellStyle name="Comma 10 4 3 2 5" xfId="6796" xr:uid="{98F54FD2-33B1-40BE-A7CB-C6142C5A0DCC}"/>
    <cellStyle name="Comma 10 4 3 2 6" xfId="7855" xr:uid="{CD8FEB71-0EC1-4082-BD84-A43706A10782}"/>
    <cellStyle name="Comma 10 4 3 3" xfId="3008" xr:uid="{FAA1FFC5-1E82-4863-9C0E-E8792AC9989A}"/>
    <cellStyle name="Comma 10 4 3 4" xfId="4147" xr:uid="{8174C1CF-DEC1-42FB-B9FD-B403EF457DD9}"/>
    <cellStyle name="Comma 10 4 3 5" xfId="5268" xr:uid="{049C4787-A411-4A92-A244-18B76B107E61}"/>
    <cellStyle name="Comma 10 4 3 6" xfId="6382" xr:uid="{DFE76184-92A1-4B8F-9AEA-52AB392CECCC}"/>
    <cellStyle name="Comma 10 4 3 7" xfId="7471" xr:uid="{784FD0A1-7D08-48B8-974B-DED6C1987D3C}"/>
    <cellStyle name="Comma 10 4 4" xfId="1952" xr:uid="{C7C0CA8E-66FF-4A5F-9632-1AC5A34B6245}"/>
    <cellStyle name="Comma 10 4 4 2" xfId="3135" xr:uid="{39042BA2-FD6F-42D8-91E7-D427FCFD8812}"/>
    <cellStyle name="Comma 10 4 4 3" xfId="4274" xr:uid="{C27B7256-0133-43E9-B63E-728AD4604E55}"/>
    <cellStyle name="Comma 10 4 4 4" xfId="5395" xr:uid="{2ABC6979-DE20-4E8D-A4F2-18105577A296}"/>
    <cellStyle name="Comma 10 4 4 5" xfId="6509" xr:uid="{4A653B31-AAA4-47D1-917C-EDAF1FBFD1DC}"/>
    <cellStyle name="Comma 10 4 4 6" xfId="7588" xr:uid="{15A1192B-3BEA-4942-920D-7F8060B4D68A}"/>
    <cellStyle name="Comma 10 4 5" xfId="2425" xr:uid="{603370AD-E1E3-4A5F-9799-A76C081E90BC}"/>
    <cellStyle name="Comma 10 4 5 2" xfId="3579" xr:uid="{2869AB91-B93A-4C44-A35D-9887A2FD5A2B}"/>
    <cellStyle name="Comma 10 4 5 3" xfId="4713" xr:uid="{F3242658-9699-4221-B2D4-FD575704AA92}"/>
    <cellStyle name="Comma 10 4 5 4" xfId="5833" xr:uid="{86528089-F10E-4518-8E73-468BD3859980}"/>
    <cellStyle name="Comma 10 4 5 5" xfId="6947" xr:uid="{1AA677DE-C9C9-41C7-ADD2-9F2F3ED375C3}"/>
    <cellStyle name="Comma 10 4 5 6" xfId="7982" xr:uid="{D89B34F3-47A2-4338-9F0D-35934721EBDC}"/>
    <cellStyle name="Comma 10 4 6" xfId="2554" xr:uid="{5183C511-E3FF-44BB-80DA-8625F78A64E0}"/>
    <cellStyle name="Comma 10 4 6 2" xfId="3708" xr:uid="{3BC70578-2A2A-40C2-8026-E28E913A1FF2}"/>
    <cellStyle name="Comma 10 4 6 3" xfId="4842" xr:uid="{96DE243B-85A0-4D25-9744-A95EC58B8F19}"/>
    <cellStyle name="Comma 10 4 6 4" xfId="5962" xr:uid="{E2709CF6-0BD6-4623-9114-3ADC244FB83D}"/>
    <cellStyle name="Comma 10 4 6 5" xfId="7076" xr:uid="{B33D19F5-C538-4F2C-8DA6-42352B738FAA}"/>
    <cellStyle name="Comma 10 4 6 6" xfId="8101" xr:uid="{D5AB3844-961B-4FC7-87D3-F926D5DB32E4}"/>
    <cellStyle name="Comma 10 4 7" xfId="2721" xr:uid="{1CB93E7B-4A4E-4AC1-9E05-B6FC183798F7}"/>
    <cellStyle name="Comma 10 4 8" xfId="3860" xr:uid="{43A1AF33-F029-42C8-BF12-B2456528332B}"/>
    <cellStyle name="Comma 10 4 9" xfId="4981" xr:uid="{41EC4FD8-DB5A-4C79-8910-784ED786F5E3}"/>
    <cellStyle name="Comma 10 5" xfId="2661" xr:uid="{5BE3D67E-B324-49EC-BD31-17CB55AFAD8B}"/>
    <cellStyle name="Comma 100" xfId="1648" xr:uid="{9C627CD4-5EA7-49D3-AC1B-9321343AEDDE}"/>
    <cellStyle name="Comma 100 2" xfId="2062" xr:uid="{F82D5B67-8F49-4B5C-A680-E202C7CC09F0}"/>
    <cellStyle name="Comma 100 2 2" xfId="3245" xr:uid="{3881D559-056B-4D6F-807B-465DFD1BBDA6}"/>
    <cellStyle name="Comma 100 2 3" xfId="4384" xr:uid="{FF63EF41-5BDA-4C80-9C85-65118F97B39C}"/>
    <cellStyle name="Comma 100 2 4" xfId="5505" xr:uid="{C1DBD39D-7BB3-457D-8079-A814B69D181B}"/>
    <cellStyle name="Comma 100 2 5" xfId="6619" xr:uid="{55976F5D-1446-41F5-B663-D3282CE1FCC7}"/>
    <cellStyle name="Comma 100 2 6" xfId="7690" xr:uid="{3AD51FEA-B866-4FB0-851B-9EB7A35A028F}"/>
    <cellStyle name="Comma 100 3" xfId="2831" xr:uid="{774424AE-545A-4ABC-B718-E6B5820664FA}"/>
    <cellStyle name="Comma 100 4" xfId="3970" xr:uid="{CF1E92E5-3F69-41AB-B13B-0A59862C9062}"/>
    <cellStyle name="Comma 100 5" xfId="5091" xr:uid="{7DF4396A-2CF8-4AF7-8FCD-9CFB97AE22C4}"/>
    <cellStyle name="Comma 100 6" xfId="6205" xr:uid="{E7D45CAB-D0A0-4467-A312-3407B31BDFE6}"/>
    <cellStyle name="Comma 100 7" xfId="7306" xr:uid="{6324FA02-F718-4AF2-B1F0-2833CA94A9D9}"/>
    <cellStyle name="Comma 101" xfId="1797" xr:uid="{C2A0FCAC-40E0-4B32-A7CA-679C68751633}"/>
    <cellStyle name="Comma 101 2" xfId="2211" xr:uid="{EAD2AADC-295F-4205-934B-AB51C908E843}"/>
    <cellStyle name="Comma 101 2 2" xfId="3394" xr:uid="{89296EF4-8394-4FDE-9B72-F1DC47CF5412}"/>
    <cellStyle name="Comma 101 2 3" xfId="4533" xr:uid="{B6423D0F-66C2-449A-A950-B27BAE0BE86B}"/>
    <cellStyle name="Comma 101 2 4" xfId="5654" xr:uid="{F4ED0A52-EE99-436B-BA9B-43462299B1BE}"/>
    <cellStyle name="Comma 101 2 5" xfId="6768" xr:uid="{529C1F5E-F948-44DA-9E29-3D597B2E985F}"/>
    <cellStyle name="Comma 101 2 6" xfId="7832" xr:uid="{FD1DA259-6490-46A0-8F68-46C2373233B5}"/>
    <cellStyle name="Comma 101 3" xfId="2980" xr:uid="{62252B16-166F-40C9-B3FE-EE9294515158}"/>
    <cellStyle name="Comma 101 4" xfId="4119" xr:uid="{0C68AFEF-897D-40F0-8E71-235CCBE3A43E}"/>
    <cellStyle name="Comma 101 5" xfId="5240" xr:uid="{49C216E7-59D8-4B8E-A9A9-E2EF606F79C1}"/>
    <cellStyle name="Comma 101 6" xfId="6354" xr:uid="{3C4B2380-30EC-44B6-A29E-F3EFE4E478E5}"/>
    <cellStyle name="Comma 101 7" xfId="7448" xr:uid="{D559D839-0C2C-4F07-81DB-062BBCC50A48}"/>
    <cellStyle name="Comma 102" xfId="1671" xr:uid="{6A5E82AE-9924-48BB-9DDD-445A49C329B2}"/>
    <cellStyle name="Comma 102 2" xfId="2085" xr:uid="{0AE458DB-53CB-44AD-B6BD-90B8A1DEB48F}"/>
    <cellStyle name="Comma 102 2 2" xfId="3268" xr:uid="{09E82E39-BC8D-4A77-8CAA-032F1B4EEAA5}"/>
    <cellStyle name="Comma 102 2 3" xfId="4407" xr:uid="{259C1BFF-CA24-42E2-A9F4-B5D9C68BDB15}"/>
    <cellStyle name="Comma 102 2 4" xfId="5528" xr:uid="{AA4B2167-53C7-4D0C-9683-098E0C98A428}"/>
    <cellStyle name="Comma 102 2 5" xfId="6642" xr:uid="{C64581DC-69FD-4913-A3C5-1A0964664219}"/>
    <cellStyle name="Comma 102 2 6" xfId="7713" xr:uid="{1C84E73D-CD9A-4265-A4A8-4284D49EE54E}"/>
    <cellStyle name="Comma 102 3" xfId="2854" xr:uid="{1ABE6491-5572-429F-93BD-40724A4CCA7E}"/>
    <cellStyle name="Comma 102 4" xfId="3993" xr:uid="{BDDACB5D-161F-4018-8630-E84FEBEE3970}"/>
    <cellStyle name="Comma 102 5" xfId="5114" xr:uid="{C3CE8377-FFCD-4827-B349-46C2E1A8763E}"/>
    <cellStyle name="Comma 102 6" xfId="6228" xr:uid="{CF78244E-9AE4-4523-A599-ECF269EAADFB}"/>
    <cellStyle name="Comma 102 7" xfId="7329" xr:uid="{CC413B10-F9A3-46B2-95E6-A429BDAC7474}"/>
    <cellStyle name="Comma 103" xfId="1650" xr:uid="{2144525D-16A2-4E6C-9AD0-7708D4C6F966}"/>
    <cellStyle name="Comma 103 2" xfId="2064" xr:uid="{0D708054-8F18-4F32-83C9-0513DBB839C1}"/>
    <cellStyle name="Comma 103 2 2" xfId="3247" xr:uid="{83B1E607-7024-492A-99FC-3AB0E58EC8C0}"/>
    <cellStyle name="Comma 103 2 3" xfId="4386" xr:uid="{04F8CB6F-5C3A-46A2-8AE0-F6CABFDBC3B9}"/>
    <cellStyle name="Comma 103 2 4" xfId="5507" xr:uid="{5F4EB984-BE2F-4DC4-ADA1-2C067EFEB3B5}"/>
    <cellStyle name="Comma 103 2 5" xfId="6621" xr:uid="{70937ABF-E500-463D-9E6F-D25CA578C9BD}"/>
    <cellStyle name="Comma 103 2 6" xfId="7692" xr:uid="{053B5FB9-27AB-493A-8C84-7F457223447C}"/>
    <cellStyle name="Comma 103 3" xfId="2833" xr:uid="{24C303DB-DC63-49B1-AE63-8085E528FCED}"/>
    <cellStyle name="Comma 103 4" xfId="3972" xr:uid="{33E17440-FD6C-4A0D-B747-D35A3768583D}"/>
    <cellStyle name="Comma 103 5" xfId="5093" xr:uid="{81564662-0372-44E8-806B-18D89B9C23EC}"/>
    <cellStyle name="Comma 103 6" xfId="6207" xr:uid="{84865410-16A0-4CCE-9FB4-613594F680D0}"/>
    <cellStyle name="Comma 103 7" xfId="7308" xr:uid="{E2428220-784F-4806-B5F0-BF0FB5660F43}"/>
    <cellStyle name="Comma 104" xfId="1669" xr:uid="{48E20FD8-E5C7-4A88-824F-465D478A28A2}"/>
    <cellStyle name="Comma 104 2" xfId="2083" xr:uid="{00FBBF24-AA53-48BE-8BC9-A64ACDDD1F2D}"/>
    <cellStyle name="Comma 104 2 2" xfId="3266" xr:uid="{8541C26E-08DD-46DD-9E0F-C7679706F31E}"/>
    <cellStyle name="Comma 104 2 3" xfId="4405" xr:uid="{355AB1AF-AEB0-4A8B-99C0-16AD5E1747B1}"/>
    <cellStyle name="Comma 104 2 4" xfId="5526" xr:uid="{B69493D5-DCBE-42AA-A303-7D5C7C1724BE}"/>
    <cellStyle name="Comma 104 2 5" xfId="6640" xr:uid="{827545FA-2B3C-4EA1-812E-0EB585831E2F}"/>
    <cellStyle name="Comma 104 2 6" xfId="7711" xr:uid="{CC9905A8-41B3-4A6D-AECB-85FA8D020D4F}"/>
    <cellStyle name="Comma 104 3" xfId="2852" xr:uid="{03BEA1BC-4CB0-428A-95D7-6057DFE15D0C}"/>
    <cellStyle name="Comma 104 4" xfId="3991" xr:uid="{27680F03-BB04-4E76-8559-45DB65897BFE}"/>
    <cellStyle name="Comma 104 5" xfId="5112" xr:uid="{708AB84D-39E0-4952-BB43-1D0DC3246863}"/>
    <cellStyle name="Comma 104 6" xfId="6226" xr:uid="{1BB0C86A-5895-4158-9A15-F3C3A4A66F2F}"/>
    <cellStyle name="Comma 104 7" xfId="7327" xr:uid="{37A594F6-5590-4988-BFB2-B40649A45BD4}"/>
    <cellStyle name="Comma 105" xfId="1798" xr:uid="{21B59A0B-282C-4E9E-BC0B-E8D66C0A47B8}"/>
    <cellStyle name="Comma 105 2" xfId="2212" xr:uid="{AA386F2F-C69D-4256-981A-17B4E62772A9}"/>
    <cellStyle name="Comma 105 2 2" xfId="3395" xr:uid="{6196ADE2-63C5-480D-A503-8522FFC4BB89}"/>
    <cellStyle name="Comma 105 2 3" xfId="4534" xr:uid="{9FC2FB33-B2C0-43F1-8927-08257B3D154E}"/>
    <cellStyle name="Comma 105 2 4" xfId="5655" xr:uid="{F4BF49DC-77F4-484C-AD19-E0C4B4E11F4B}"/>
    <cellStyle name="Comma 105 2 5" xfId="6769" xr:uid="{28BAA5A3-24F2-4956-B5B6-9F002D4ED9DC}"/>
    <cellStyle name="Comma 105 2 6" xfId="7833" xr:uid="{ABD458AE-D61E-484F-9ACC-A46A4FFAEDE7}"/>
    <cellStyle name="Comma 105 3" xfId="2981" xr:uid="{5DA08C18-06D2-404F-82A4-419A0B09E6A1}"/>
    <cellStyle name="Comma 105 4" xfId="4120" xr:uid="{9DA98D0F-0465-41C7-8245-62AE728B0010}"/>
    <cellStyle name="Comma 105 5" xfId="5241" xr:uid="{A541B736-6726-4020-AF0D-5C266FE1CC53}"/>
    <cellStyle name="Comma 105 6" xfId="6355" xr:uid="{FBBFDB5E-8DD1-463D-8169-4858A1F73B39}"/>
    <cellStyle name="Comma 105 7" xfId="7449" xr:uid="{FBD1801F-A0E7-4E03-A7CB-EFA2AAB7008E}"/>
    <cellStyle name="Comma 106" xfId="1799" xr:uid="{08B2A6AF-B255-465B-BAE0-48146951D86C}"/>
    <cellStyle name="Comma 106 2" xfId="2213" xr:uid="{949E4484-91E9-466B-A33C-E0393297DECB}"/>
    <cellStyle name="Comma 106 2 2" xfId="3396" xr:uid="{BFEFDF1C-2529-4CF2-A33A-0D2D96AAC796}"/>
    <cellStyle name="Comma 106 2 3" xfId="4535" xr:uid="{58E545A0-6767-4644-A9C1-AB907C263093}"/>
    <cellStyle name="Comma 106 2 4" xfId="5656" xr:uid="{D351CCDF-8BD9-40F5-919A-4671F131CFC3}"/>
    <cellStyle name="Comma 106 2 5" xfId="6770" xr:uid="{8AACCCB1-C9AF-433D-A718-19898D0AD112}"/>
    <cellStyle name="Comma 106 2 6" xfId="7834" xr:uid="{28D0DCD6-BC86-4D7B-93A1-426B2533E594}"/>
    <cellStyle name="Comma 106 3" xfId="2982" xr:uid="{2641F9CC-64F3-488A-90C7-F9ED962A8A1C}"/>
    <cellStyle name="Comma 106 4" xfId="4121" xr:uid="{2CB3B9E1-E226-4DC0-B2B4-4CB17409DDFD}"/>
    <cellStyle name="Comma 106 5" xfId="5242" xr:uid="{008ACA68-C297-4621-A9D3-5AC48ECD9A91}"/>
    <cellStyle name="Comma 106 6" xfId="6356" xr:uid="{D2E5981D-A1F0-420D-A31B-A3BED4133642}"/>
    <cellStyle name="Comma 106 7" xfId="7450" xr:uid="{5EDFA843-1DBB-43F2-8946-D2B70D0EA36C}"/>
    <cellStyle name="Comma 107" xfId="1800" xr:uid="{CBF296A9-7A07-468F-BEB1-BCCDD7BD4CF0}"/>
    <cellStyle name="Comma 107 2" xfId="2214" xr:uid="{54412946-4422-4CBB-A055-52A6626F1164}"/>
    <cellStyle name="Comma 107 2 2" xfId="3397" xr:uid="{78113F18-4B36-401D-B17F-98BF007D8A1F}"/>
    <cellStyle name="Comma 107 2 3" xfId="4536" xr:uid="{52F75815-F8E2-4945-B5B5-3F7BAED64744}"/>
    <cellStyle name="Comma 107 2 4" xfId="5657" xr:uid="{41FAF38D-F42A-4B02-93FB-F488627A4EBB}"/>
    <cellStyle name="Comma 107 2 5" xfId="6771" xr:uid="{7971830A-F19E-477E-88A1-25D73FDEB15A}"/>
    <cellStyle name="Comma 107 2 6" xfId="7835" xr:uid="{1BDA696F-627E-40C0-B43E-394FC3C792E1}"/>
    <cellStyle name="Comma 107 3" xfId="2983" xr:uid="{E43923B8-DA25-417C-8DF9-035E5BCFBCA5}"/>
    <cellStyle name="Comma 107 4" xfId="4122" xr:uid="{9490775F-E993-4279-BB61-0139429F37E9}"/>
    <cellStyle name="Comma 107 5" xfId="5243" xr:uid="{1894C55F-0D53-492A-91AB-C30493679349}"/>
    <cellStyle name="Comma 107 6" xfId="6357" xr:uid="{FF21ED90-03C3-4222-B9DE-B630DF1343DD}"/>
    <cellStyle name="Comma 107 7" xfId="7451" xr:uid="{A65C7095-2E26-4364-9A59-1889E5476BE4}"/>
    <cellStyle name="Comma 108" xfId="1801" xr:uid="{40659397-3CB4-4E2C-8E26-06A6744AC94C}"/>
    <cellStyle name="Comma 108 2" xfId="2215" xr:uid="{1C3D4D94-D00F-40B4-BBDD-21194EBEB526}"/>
    <cellStyle name="Comma 108 2 2" xfId="3398" xr:uid="{BCBB3498-4339-4DF8-98B2-9260FBE88AC4}"/>
    <cellStyle name="Comma 108 2 3" xfId="4537" xr:uid="{CA91635E-A0D0-4C4D-B5E2-6130D8B94492}"/>
    <cellStyle name="Comma 108 2 4" xfId="5658" xr:uid="{4E442C2B-9270-4EDC-BFA3-45A26878D67C}"/>
    <cellStyle name="Comma 108 2 5" xfId="6772" xr:uid="{8C8EB88C-AE24-43FC-A219-43067E37755B}"/>
    <cellStyle name="Comma 108 2 6" xfId="7836" xr:uid="{10B21662-5691-4B7C-BBD9-927D7F8CD3D9}"/>
    <cellStyle name="Comma 108 3" xfId="2984" xr:uid="{E2633F4C-D97C-4334-9561-607C5C46F92A}"/>
    <cellStyle name="Comma 108 4" xfId="4123" xr:uid="{0EC33218-3CF3-4220-ABD8-F0BF2D7A3CC5}"/>
    <cellStyle name="Comma 108 5" xfId="5244" xr:uid="{1E092075-5341-464E-8EED-37B6E599073D}"/>
    <cellStyle name="Comma 108 6" xfId="6358" xr:uid="{F20C8166-D29D-475C-B0F1-B93EAF60C9D3}"/>
    <cellStyle name="Comma 108 7" xfId="7452" xr:uid="{95739D22-C416-48AC-B11A-9CDB3400E366}"/>
    <cellStyle name="Comma 109" xfId="1928" xr:uid="{0473770C-27AB-41E4-97D2-BFB075E8B6DD}"/>
    <cellStyle name="Comma 109 2" xfId="3111" xr:uid="{DD1F0AF3-C722-422E-8C1B-DAB90F9B82B8}"/>
    <cellStyle name="Comma 109 3" xfId="4250" xr:uid="{2FE75392-BC40-4BF5-8783-2887EA9F9436}"/>
    <cellStyle name="Comma 109 4" xfId="5371" xr:uid="{F1B9D27A-894D-4FBE-A62D-9E15C7BA459B}"/>
    <cellStyle name="Comma 109 5" xfId="6485" xr:uid="{266C8CD3-8BA8-4477-9164-1D9B8B098631}"/>
    <cellStyle name="Comma 109 6" xfId="7569" xr:uid="{019E38F0-2AB6-4B51-8FB7-AAD8087597CF}"/>
    <cellStyle name="Comma 11" xfId="252" xr:uid="{00000000-0005-0000-0000-0000AA000000}"/>
    <cellStyle name="Comma 11 2" xfId="1564" xr:uid="{DD830113-FFD8-46B8-83A2-EA6D19A3782D}"/>
    <cellStyle name="Comma 11 2 10" xfId="6121" xr:uid="{B3B0DD07-F158-4BE1-A373-CB2C9854011D}"/>
    <cellStyle name="Comma 11 2 11" xfId="7227" xr:uid="{16D02DED-C2B3-4DD2-B42C-55BC914422BA}"/>
    <cellStyle name="Comma 11 2 12" xfId="8249" xr:uid="{F77B8AC7-2460-41D8-899B-7C36D286B2BE}"/>
    <cellStyle name="Comma 11 2 2" xfId="1719" xr:uid="{B854C8CE-AF75-4923-AC24-ED247130C042}"/>
    <cellStyle name="Comma 11 2 2 2" xfId="2133" xr:uid="{AB9FD3AB-79FF-46E7-9502-C33326BD900F}"/>
    <cellStyle name="Comma 11 2 2 2 2" xfId="3316" xr:uid="{31B04D1F-ED8B-4ED5-BB54-163832237E75}"/>
    <cellStyle name="Comma 11 2 2 2 3" xfId="4455" xr:uid="{DAF7B5B1-2FAD-4A06-B8AC-CDE1180932D6}"/>
    <cellStyle name="Comma 11 2 2 2 4" xfId="5576" xr:uid="{B9D8B64A-F5F4-467B-8591-2B7AED1B08B1}"/>
    <cellStyle name="Comma 11 2 2 2 5" xfId="6690" xr:uid="{148FC78A-83B1-4D9A-AE2F-D92689BB4B42}"/>
    <cellStyle name="Comma 11 2 2 2 6" xfId="7756" xr:uid="{3F019C36-E8D9-460B-A345-7DD10B062EF8}"/>
    <cellStyle name="Comma 11 2 2 3" xfId="2902" xr:uid="{1424C881-8636-46D4-B5D5-5A847013D3CE}"/>
    <cellStyle name="Comma 11 2 2 4" xfId="4041" xr:uid="{2B30BDA8-7092-41A6-9A5B-22A92EFE2DD3}"/>
    <cellStyle name="Comma 11 2 2 5" xfId="5162" xr:uid="{AEE47AEF-5E00-400D-A793-8D742815B268}"/>
    <cellStyle name="Comma 11 2 2 6" xfId="6276" xr:uid="{F5D67613-CEAB-46A7-A5EC-68F968FCF5E6}"/>
    <cellStyle name="Comma 11 2 2 7" xfId="7372" xr:uid="{2462A048-055A-4A38-AB0A-88EA4C172D65}"/>
    <cellStyle name="Comma 11 2 3" xfId="1851" xr:uid="{5D58E5B2-65B9-43B7-AB0A-7E571103FC92}"/>
    <cellStyle name="Comma 11 2 3 2" xfId="2265" xr:uid="{69B67839-206C-4BE0-8F02-9C7DEA3502B4}"/>
    <cellStyle name="Comma 11 2 3 2 2" xfId="3448" xr:uid="{8A500DC5-D433-4421-A34D-BE96EFDDBE0D}"/>
    <cellStyle name="Comma 11 2 3 2 3" xfId="4587" xr:uid="{57FA4286-E011-4D7E-A3A9-FA9F0CEB48A6}"/>
    <cellStyle name="Comma 11 2 3 2 4" xfId="5708" xr:uid="{55834AFE-9E67-4FEE-AB56-BB5144132FC3}"/>
    <cellStyle name="Comma 11 2 3 2 5" xfId="6822" xr:uid="{A86B37AB-A889-4D40-8C3B-786D5C368891}"/>
    <cellStyle name="Comma 11 2 3 2 6" xfId="7878" xr:uid="{94C065BA-EC14-4E3A-B9AB-A698CCF366D0}"/>
    <cellStyle name="Comma 11 2 3 3" xfId="3034" xr:uid="{05F6DE8A-F305-4DA5-AF9C-5CCAC5D65A97}"/>
    <cellStyle name="Comma 11 2 3 4" xfId="4173" xr:uid="{481E846A-DBBC-4A15-B0DC-A102B0DEAA2B}"/>
    <cellStyle name="Comma 11 2 3 5" xfId="5294" xr:uid="{7DB04F3F-CAFD-44CA-BD6E-1204675546D6}"/>
    <cellStyle name="Comma 11 2 3 6" xfId="6408" xr:uid="{0AC0A5E3-08FE-4131-ADD5-A5F264A8FBB5}"/>
    <cellStyle name="Comma 11 2 3 7" xfId="7494" xr:uid="{21BF30A0-EB9D-48E1-ABCE-E017B08F6811}"/>
    <cellStyle name="Comma 11 2 4" xfId="1978" xr:uid="{9C28A619-968E-4B29-9C6D-8B2F3CC3C750}"/>
    <cellStyle name="Comma 11 2 4 2" xfId="3161" xr:uid="{1D067702-271C-45DD-A4D9-1A0AF4E3A269}"/>
    <cellStyle name="Comma 11 2 4 3" xfId="4300" xr:uid="{2B1D4170-4DC5-4A07-AAF5-27B6DC720546}"/>
    <cellStyle name="Comma 11 2 4 4" xfId="5421" xr:uid="{E436626A-AEED-418D-B4CE-55F6894E7462}"/>
    <cellStyle name="Comma 11 2 4 5" xfId="6535" xr:uid="{1007A345-B36F-421E-98C1-2B725F3AB436}"/>
    <cellStyle name="Comma 11 2 4 6" xfId="7611" xr:uid="{113F32D8-6E7E-47AA-A19D-57A25A164CB9}"/>
    <cellStyle name="Comma 11 2 5" xfId="2451" xr:uid="{35B11103-CE33-412B-8442-F6AB2C028285}"/>
    <cellStyle name="Comma 11 2 5 2" xfId="3605" xr:uid="{EEF491B8-946A-4F4A-8E49-25C8522A5AF2}"/>
    <cellStyle name="Comma 11 2 5 3" xfId="4739" xr:uid="{5C0D7D84-85BC-4941-92F3-3300211EA68F}"/>
    <cellStyle name="Comma 11 2 5 4" xfId="5859" xr:uid="{5EA87B1A-CFB8-4E93-9A73-18683380C062}"/>
    <cellStyle name="Comma 11 2 5 5" xfId="6973" xr:uid="{02AE604E-15B7-4EEC-8BA5-DF25BAFA4634}"/>
    <cellStyle name="Comma 11 2 5 6" xfId="8005" xr:uid="{6D372DF0-BE93-43E6-AD09-38B3C416C4A5}"/>
    <cellStyle name="Comma 11 2 6" xfId="2580" xr:uid="{804459FD-1BA7-4E3E-87A8-6BFC5F1A114F}"/>
    <cellStyle name="Comma 11 2 6 2" xfId="3734" xr:uid="{98883F40-B598-495E-BB03-995872F3A119}"/>
    <cellStyle name="Comma 11 2 6 3" xfId="4868" xr:uid="{8B4035CF-6E7D-43A4-97D3-DBB670F52AC0}"/>
    <cellStyle name="Comma 11 2 6 4" xfId="5988" xr:uid="{B356F72E-8142-4C42-9B0C-3C67AC1ABE38}"/>
    <cellStyle name="Comma 11 2 6 5" xfId="7102" xr:uid="{EB790954-08C2-4141-85E0-93BA132F6356}"/>
    <cellStyle name="Comma 11 2 6 6" xfId="8124" xr:uid="{ED21C318-AA03-4200-86FF-046DADE92213}"/>
    <cellStyle name="Comma 11 2 7" xfId="2747" xr:uid="{3B821E0B-8EA3-4D3E-BF24-A2AA855CD44D}"/>
    <cellStyle name="Comma 11 2 8" xfId="3886" xr:uid="{B08064FC-2592-4476-9366-E6F13E69DEE3}"/>
    <cellStyle name="Comma 11 2 9" xfId="5007" xr:uid="{47C86E53-A0B0-42F9-8ECB-3BBB0818C81F}"/>
    <cellStyle name="Comma 11 3" xfId="2662" xr:uid="{FCD5C573-2C29-4CF6-A243-2D1EEA08C90B}"/>
    <cellStyle name="Comma 11 3 2" xfId="3812" xr:uid="{CD5E0626-13A1-4EB0-8AFF-27128BCDA0AE}"/>
    <cellStyle name="Comma 11 3 3" xfId="4945" xr:uid="{6E83DB15-6329-48D8-9DB2-B395A92C60CC}"/>
    <cellStyle name="Comma 11 3 4" xfId="6065" xr:uid="{765A8343-03BF-464C-8A7F-8DDBB3E44EFE}"/>
    <cellStyle name="Comma 11 3 5" xfId="7179" xr:uid="{DB4BB78E-06D5-48D3-8917-A162FA89121B}"/>
    <cellStyle name="Comma 11 3 6" xfId="8199" xr:uid="{4B3C7852-245C-4A77-AA62-5A911824870A}"/>
    <cellStyle name="Comma 110" xfId="2355" xr:uid="{73FE8BCA-3EAA-46FF-8650-379D2A88B805}"/>
    <cellStyle name="Comma 110 2" xfId="3527" xr:uid="{08B57D6A-DD5E-4120-953F-616E81F7F9EE}"/>
    <cellStyle name="Comma 110 3" xfId="4664" xr:uid="{55B0E852-AF17-4EA6-BE00-7AB23F994CB2}"/>
    <cellStyle name="Comma 110 4" xfId="5785" xr:uid="{5C13D0E6-A5BC-455C-BEFE-B7ACD421E5D1}"/>
    <cellStyle name="Comma 110 5" xfId="6899" xr:uid="{444FC143-8F7C-4E0F-A150-38EE2C800296}"/>
    <cellStyle name="Comma 110 6" xfId="7953" xr:uid="{2D082CDE-E8A6-4CE3-8781-9B10E1EBE194}"/>
    <cellStyle name="Comma 111" xfId="2528" xr:uid="{F5C5B161-3991-4C8A-B636-79A21DD3F2C9}"/>
    <cellStyle name="Comma 111 2" xfId="3682" xr:uid="{73AC7751-92BF-44CF-AA79-89462110241B}"/>
    <cellStyle name="Comma 111 3" xfId="4816" xr:uid="{EE7C5DF5-4725-4B1B-808D-93463D2B42B8}"/>
    <cellStyle name="Comma 111 4" xfId="5936" xr:uid="{5E2EA241-378F-45FB-9D6B-079D12988131}"/>
    <cellStyle name="Comma 111 5" xfId="7050" xr:uid="{4F49D22E-F5F6-4FD7-8066-64A4F3851A55}"/>
    <cellStyle name="Comma 111 6" xfId="8080" xr:uid="{E480BD8B-FE56-469E-B58B-DD1511B9490E}"/>
    <cellStyle name="Comma 112" xfId="2534" xr:uid="{3E87532D-67DC-48D7-B176-139F4D9A67ED}"/>
    <cellStyle name="Comma 112 2" xfId="3688" xr:uid="{5051A5C2-3576-4B71-AECF-CF5A039E8FA0}"/>
    <cellStyle name="Comma 112 3" xfId="4822" xr:uid="{A0435570-3654-41B9-915D-65FCA000C56C}"/>
    <cellStyle name="Comma 112 4" xfId="5942" xr:uid="{DDE7AD35-C37D-4C42-9C72-2DF7E7A13096}"/>
    <cellStyle name="Comma 112 5" xfId="7056" xr:uid="{10F1B1D5-A0B8-456E-83D2-E03836F4C6E6}"/>
    <cellStyle name="Comma 112 6" xfId="8083" xr:uid="{351AD918-3DF1-4BAF-9024-CD5836DED919}"/>
    <cellStyle name="Comma 113" xfId="2533" xr:uid="{AB69418F-3D38-4E39-A705-0FF0175CB299}"/>
    <cellStyle name="Comma 113 2" xfId="3687" xr:uid="{ABCF580B-A0BB-491C-93C9-41CEFFFF8E1F}"/>
    <cellStyle name="Comma 113 3" xfId="4821" xr:uid="{D46741D7-DE6C-491F-A83E-779D29AB2E54}"/>
    <cellStyle name="Comma 113 4" xfId="5941" xr:uid="{C3AF2760-BBEF-4708-B1DE-C10823A4459A}"/>
    <cellStyle name="Comma 113 5" xfId="7055" xr:uid="{A598AD61-2D94-4FE9-85FB-5791546FD5FB}"/>
    <cellStyle name="Comma 113 6" xfId="8082" xr:uid="{24FF0C4F-98E3-4890-8026-9115172CAE5B}"/>
    <cellStyle name="Comma 114" xfId="2686" xr:uid="{6F9EC3A1-0797-4180-94C6-8BBB0DF52388}"/>
    <cellStyle name="Comma 115" xfId="2701" xr:uid="{7222FD82-81A7-43FA-83F0-1992AA151A18}"/>
    <cellStyle name="Comma 116" xfId="2692" xr:uid="{18EF2AD0-8482-4E56-B1E2-5904AB83BD5B}"/>
    <cellStyle name="Comma 117" xfId="2699" xr:uid="{8496CBC8-6382-44FC-B774-6DEDFCFD3539}"/>
    <cellStyle name="Comma 118" xfId="3525" xr:uid="{46510B2A-2DBE-4DB1-9E3A-0FB782F3441C}"/>
    <cellStyle name="Comma 119" xfId="2697" xr:uid="{3E804C23-444B-4117-944E-D959E40AB1B1}"/>
    <cellStyle name="Comma 12" xfId="253" xr:uid="{00000000-0005-0000-0000-0000AB000000}"/>
    <cellStyle name="Comma 12 2" xfId="1565" xr:uid="{9638CD81-769D-4CD6-A50C-1C539FAF0DB4}"/>
    <cellStyle name="Comma 12 2 10" xfId="6122" xr:uid="{585F68EC-62D9-48D3-B511-012AA0CC0843}"/>
    <cellStyle name="Comma 12 2 11" xfId="7228" xr:uid="{F4092001-95E4-4748-A6D2-237F20B2D152}"/>
    <cellStyle name="Comma 12 2 12" xfId="8250" xr:uid="{9CD16403-3869-4F71-93C4-5868804AA9D7}"/>
    <cellStyle name="Comma 12 2 2" xfId="1720" xr:uid="{C427B306-5378-4D13-9B39-2A0808EE8A00}"/>
    <cellStyle name="Comma 12 2 2 2" xfId="2134" xr:uid="{A4A86B47-C629-4332-A56F-6F5943CAFCFC}"/>
    <cellStyle name="Comma 12 2 2 2 2" xfId="3317" xr:uid="{02CE1002-F9BC-4059-99DC-C82097A64A1F}"/>
    <cellStyle name="Comma 12 2 2 2 3" xfId="4456" xr:uid="{EBF92A7A-5ADA-48AE-A8E7-8E6792140CAE}"/>
    <cellStyle name="Comma 12 2 2 2 4" xfId="5577" xr:uid="{A8BAF565-513F-461F-9159-CA51C7855818}"/>
    <cellStyle name="Comma 12 2 2 2 5" xfId="6691" xr:uid="{6D301506-B2FC-4B85-880B-26101C2274F7}"/>
    <cellStyle name="Comma 12 2 2 2 6" xfId="7757" xr:uid="{91C12BB1-3C6F-4FC3-BD38-EF70E649A8D4}"/>
    <cellStyle name="Comma 12 2 2 3" xfId="2903" xr:uid="{4EB4DCF2-BF61-43E5-8BD2-1A1AFC49DFBF}"/>
    <cellStyle name="Comma 12 2 2 4" xfId="4042" xr:uid="{B63BB6AB-1307-41AF-BE69-D24E3D6DC101}"/>
    <cellStyle name="Comma 12 2 2 5" xfId="5163" xr:uid="{FF3D756B-1B46-4AA1-9E6E-2256283B8C62}"/>
    <cellStyle name="Comma 12 2 2 6" xfId="6277" xr:uid="{470A2A99-F2EC-481C-80C9-6C3ACCAC92EB}"/>
    <cellStyle name="Comma 12 2 2 7" xfId="7373" xr:uid="{2B7AA2CF-E9BE-4478-9C54-6ED983057646}"/>
    <cellStyle name="Comma 12 2 3" xfId="1852" xr:uid="{1685A45E-6847-47AB-B360-CB761919B5FA}"/>
    <cellStyle name="Comma 12 2 3 2" xfId="2266" xr:uid="{93B438B2-23F0-42A4-B30E-506D70708EFA}"/>
    <cellStyle name="Comma 12 2 3 2 2" xfId="3449" xr:uid="{DFAF4731-F6F5-4FFA-AEAA-2B260E1FFE4C}"/>
    <cellStyle name="Comma 12 2 3 2 3" xfId="4588" xr:uid="{E502A46D-07B2-41AA-BBEB-843E78CFC1D6}"/>
    <cellStyle name="Comma 12 2 3 2 4" xfId="5709" xr:uid="{57473C62-0441-46D9-A302-E1366E088F94}"/>
    <cellStyle name="Comma 12 2 3 2 5" xfId="6823" xr:uid="{0A3D77B9-BA6F-45C4-B991-A155C3E15906}"/>
    <cellStyle name="Comma 12 2 3 2 6" xfId="7879" xr:uid="{B4022D94-C158-433E-B036-DDEB4DCD9E3A}"/>
    <cellStyle name="Comma 12 2 3 3" xfId="3035" xr:uid="{735DC97D-FF57-4EC6-919C-412F61D4CE8B}"/>
    <cellStyle name="Comma 12 2 3 4" xfId="4174" xr:uid="{C68E083F-CEDD-4D80-83AC-5753372A74B4}"/>
    <cellStyle name="Comma 12 2 3 5" xfId="5295" xr:uid="{2FBE3B76-32A1-4E31-8190-AA22FDC91282}"/>
    <cellStyle name="Comma 12 2 3 6" xfId="6409" xr:uid="{99A9AAD4-F13C-4B1A-A336-0654A0EEED67}"/>
    <cellStyle name="Comma 12 2 3 7" xfId="7495" xr:uid="{1D178CCA-9C0B-46E1-A80D-B4BB8757D0E4}"/>
    <cellStyle name="Comma 12 2 4" xfId="1979" xr:uid="{FA5DABB8-742C-47CA-9193-0E9916F91F24}"/>
    <cellStyle name="Comma 12 2 4 2" xfId="3162" xr:uid="{56F5B4E1-6344-44B8-9392-82D9503E86C8}"/>
    <cellStyle name="Comma 12 2 4 3" xfId="4301" xr:uid="{D4532250-E5AB-4C1C-BBD9-DCE23BD902C0}"/>
    <cellStyle name="Comma 12 2 4 4" xfId="5422" xr:uid="{4ABD6947-4698-4E0E-9C54-37A43BB7420C}"/>
    <cellStyle name="Comma 12 2 4 5" xfId="6536" xr:uid="{9C525FE1-4934-4523-B233-34BDF53D7288}"/>
    <cellStyle name="Comma 12 2 4 6" xfId="7612" xr:uid="{5A0CA08C-5ECB-4F3D-B5B8-8844C421BFAE}"/>
    <cellStyle name="Comma 12 2 5" xfId="2452" xr:uid="{36D8BD63-1F41-489F-958A-3A0D912547B9}"/>
    <cellStyle name="Comma 12 2 5 2" xfId="3606" xr:uid="{B03DE234-1DF2-48EA-9B6D-76D0B7FBCA32}"/>
    <cellStyle name="Comma 12 2 5 3" xfId="4740" xr:uid="{E2EE659E-6188-4D2E-ABAC-78CFE1C4D228}"/>
    <cellStyle name="Comma 12 2 5 4" xfId="5860" xr:uid="{DCAFDBDA-4073-48A6-B526-F020D00BDBD7}"/>
    <cellStyle name="Comma 12 2 5 5" xfId="6974" xr:uid="{85E3D90F-3267-45E1-8E01-1E36DF29A767}"/>
    <cellStyle name="Comma 12 2 5 6" xfId="8006" xr:uid="{6D32FEE9-E90F-4D6A-9F4F-D0644DAC35E3}"/>
    <cellStyle name="Comma 12 2 6" xfId="2581" xr:uid="{A0D6E3B0-92D7-4E26-AB4D-56D244899A58}"/>
    <cellStyle name="Comma 12 2 6 2" xfId="3735" xr:uid="{96770DE2-7566-4AC0-98FA-01DF968C1CB6}"/>
    <cellStyle name="Comma 12 2 6 3" xfId="4869" xr:uid="{186249AA-D7AE-4F15-9C2C-9F009F8E2787}"/>
    <cellStyle name="Comma 12 2 6 4" xfId="5989" xr:uid="{5567994C-2DF6-4FB3-9436-6DE47C973660}"/>
    <cellStyle name="Comma 12 2 6 5" xfId="7103" xr:uid="{A0E847EB-939A-4F7D-9AC9-6B430399B7AF}"/>
    <cellStyle name="Comma 12 2 6 6" xfId="8125" xr:uid="{5A357125-D950-444A-9C69-5CDD99CC4053}"/>
    <cellStyle name="Comma 12 2 7" xfId="2748" xr:uid="{6AF1C37A-02C2-4701-9A8C-BEAA8DF6FFFF}"/>
    <cellStyle name="Comma 12 2 8" xfId="3887" xr:uid="{6CB5E750-A3ED-4F35-AC53-1B6449D2AF0F}"/>
    <cellStyle name="Comma 12 2 9" xfId="5008" xr:uid="{C817639E-4DBE-4909-99D9-8FD7DA83E4E7}"/>
    <cellStyle name="Comma 120" xfId="2694" xr:uid="{5798C7D3-CE5A-47E9-B438-6C173FBC013C}"/>
    <cellStyle name="Comma 121" xfId="3818" xr:uid="{4EC8FBE7-6A28-4BC7-917C-F66C4FC2D622}"/>
    <cellStyle name="Comma 122" xfId="2698" xr:uid="{B7351A60-2CEA-4496-8EDA-950D38902C99}"/>
    <cellStyle name="Comma 123" xfId="3824" xr:uid="{A340F6BE-4AB8-48C5-8B03-BEB211CEBE61}"/>
    <cellStyle name="Comma 124" xfId="3819" xr:uid="{B61D8D62-0337-487E-8EB8-F288911E7530}"/>
    <cellStyle name="Comma 125" xfId="2695" xr:uid="{C46C5C6A-072B-4D16-A920-3F77EFB7E055}"/>
    <cellStyle name="Comma 126" xfId="3820" xr:uid="{5FB3DB09-72EC-4E44-9316-BA3BF2C5A8F5}"/>
    <cellStyle name="Comma 127" xfId="3823" xr:uid="{0D3F5D54-082C-4D17-8BDA-CABC7BFD4EF1}"/>
    <cellStyle name="Comma 128" xfId="2700" xr:uid="{28FC7E5D-347F-497D-AB15-41EEF0713C64}"/>
    <cellStyle name="Comma 129" xfId="2693" xr:uid="{74E341A7-B054-4F6F-8F6B-2E8920340E83}"/>
    <cellStyle name="Comma 13" xfId="254" xr:uid="{00000000-0005-0000-0000-0000AC000000}"/>
    <cellStyle name="Comma 13 2" xfId="1566" xr:uid="{DD0657D7-D44D-4257-8D5A-43384414621B}"/>
    <cellStyle name="Comma 13 2 10" xfId="6123" xr:uid="{EBFDCC64-6F2C-49C2-8EA5-A90D587EF436}"/>
    <cellStyle name="Comma 13 2 11" xfId="7229" xr:uid="{D3B83B65-DFFC-4BA8-9EDD-65BCB0A91A60}"/>
    <cellStyle name="Comma 13 2 12" xfId="8251" xr:uid="{5A1E8B6C-55C7-4B2F-9995-ECB54539D610}"/>
    <cellStyle name="Comma 13 2 2" xfId="1721" xr:uid="{438741B3-F38F-4257-B945-D62B57CAF784}"/>
    <cellStyle name="Comma 13 2 2 2" xfId="2135" xr:uid="{9E480D88-BD93-41B9-AAFF-359D531F5F35}"/>
    <cellStyle name="Comma 13 2 2 2 2" xfId="3318" xr:uid="{F8508600-C81D-45DF-A4F7-BFDB0D4FD77F}"/>
    <cellStyle name="Comma 13 2 2 2 3" xfId="4457" xr:uid="{7EDC4D83-C106-4148-89AC-676A959DEE84}"/>
    <cellStyle name="Comma 13 2 2 2 4" xfId="5578" xr:uid="{0ADB316F-7632-4D6B-8DFD-FF465F883E4F}"/>
    <cellStyle name="Comma 13 2 2 2 5" xfId="6692" xr:uid="{E4472107-498E-4D4B-94A8-A5D6A3575CC4}"/>
    <cellStyle name="Comma 13 2 2 2 6" xfId="7758" xr:uid="{A0A27625-2F63-4611-A161-A29BB9C6F67B}"/>
    <cellStyle name="Comma 13 2 2 3" xfId="2904" xr:uid="{FB13F1A8-AF8A-4DF2-BD26-A3B0A63660BE}"/>
    <cellStyle name="Comma 13 2 2 4" xfId="4043" xr:uid="{9CF9AC95-7D01-40AF-9C7A-988CA9426E73}"/>
    <cellStyle name="Comma 13 2 2 5" xfId="5164" xr:uid="{266998D9-C4EB-42C2-A351-F18BE9EA36A5}"/>
    <cellStyle name="Comma 13 2 2 6" xfId="6278" xr:uid="{46C68765-4C0D-4608-9D6C-B95361F48539}"/>
    <cellStyle name="Comma 13 2 2 7" xfId="7374" xr:uid="{A2B9F550-2D55-45B8-9F1A-E115E46D85C4}"/>
    <cellStyle name="Comma 13 2 3" xfId="1853" xr:uid="{51AD75E4-EFE7-403A-A9BF-959357EEEAE8}"/>
    <cellStyle name="Comma 13 2 3 2" xfId="2267" xr:uid="{F45B2595-0043-4535-B01C-8FD7F884501F}"/>
    <cellStyle name="Comma 13 2 3 2 2" xfId="3450" xr:uid="{EAD2AA37-0299-47DA-B106-E88662EE9AA8}"/>
    <cellStyle name="Comma 13 2 3 2 3" xfId="4589" xr:uid="{F10790AD-5DAB-4106-929A-DE47EB1E05ED}"/>
    <cellStyle name="Comma 13 2 3 2 4" xfId="5710" xr:uid="{4B3D84A1-16BC-426F-A262-1174195FC25C}"/>
    <cellStyle name="Comma 13 2 3 2 5" xfId="6824" xr:uid="{EB04BA36-5F18-4894-AA08-67226F6C9954}"/>
    <cellStyle name="Comma 13 2 3 2 6" xfId="7880" xr:uid="{434A1BF1-7DAC-4E62-A341-2551F3B46B63}"/>
    <cellStyle name="Comma 13 2 3 3" xfId="3036" xr:uid="{A31D8A79-437D-4EC3-A156-F9B31E5FED5A}"/>
    <cellStyle name="Comma 13 2 3 4" xfId="4175" xr:uid="{E4B55E21-CAA9-4D73-816E-5DE5D366E564}"/>
    <cellStyle name="Comma 13 2 3 5" xfId="5296" xr:uid="{56A389CD-A4D4-4449-A0E8-731819B7A570}"/>
    <cellStyle name="Comma 13 2 3 6" xfId="6410" xr:uid="{E9AD7535-D130-474A-8F1E-006DDD6659D7}"/>
    <cellStyle name="Comma 13 2 3 7" xfId="7496" xr:uid="{5BE318EA-86DB-48C0-840D-F8BBCCCB4FC2}"/>
    <cellStyle name="Comma 13 2 4" xfId="1980" xr:uid="{DA89D9AE-CC8A-48A8-A878-FDC6CC31927D}"/>
    <cellStyle name="Comma 13 2 4 2" xfId="3163" xr:uid="{6ECAAC54-F333-4811-94D5-2A54A1A51E39}"/>
    <cellStyle name="Comma 13 2 4 3" xfId="4302" xr:uid="{7B548B0F-8CF5-4CB2-ACFD-C4102B2AF9F1}"/>
    <cellStyle name="Comma 13 2 4 4" xfId="5423" xr:uid="{905589E6-F6CA-4179-9EA9-667B41845E36}"/>
    <cellStyle name="Comma 13 2 4 5" xfId="6537" xr:uid="{A4BF9DE2-83DE-41E6-96AB-A00A23E0A043}"/>
    <cellStyle name="Comma 13 2 4 6" xfId="7613" xr:uid="{63A53C3F-5FB5-4D71-A3EB-F28A77603F02}"/>
    <cellStyle name="Comma 13 2 5" xfId="2453" xr:uid="{F5437D51-7B24-453D-8440-660541CE1A6D}"/>
    <cellStyle name="Comma 13 2 5 2" xfId="3607" xr:uid="{6B1E039E-A75F-43C8-A44E-BD1B457B8DA7}"/>
    <cellStyle name="Comma 13 2 5 3" xfId="4741" xr:uid="{866766AD-F937-4068-8F67-DD28373293D4}"/>
    <cellStyle name="Comma 13 2 5 4" xfId="5861" xr:uid="{D74072B7-CC30-44A0-B4A8-BC48DDC0A4EA}"/>
    <cellStyle name="Comma 13 2 5 5" xfId="6975" xr:uid="{6EC57524-9135-4A1D-98FC-00504D79C60D}"/>
    <cellStyle name="Comma 13 2 5 6" xfId="8007" xr:uid="{5920820D-65B2-46FD-9E0A-E1AE8906F497}"/>
    <cellStyle name="Comma 13 2 6" xfId="2582" xr:uid="{FB93CBF9-7CE4-487E-97E3-1B657FBE39F1}"/>
    <cellStyle name="Comma 13 2 6 2" xfId="3736" xr:uid="{8961D69B-D0D3-41E5-A896-60790F3C290C}"/>
    <cellStyle name="Comma 13 2 6 3" xfId="4870" xr:uid="{BA541EA2-40EC-4116-A190-98A586D7EE6E}"/>
    <cellStyle name="Comma 13 2 6 4" xfId="5990" xr:uid="{92A3EBC6-72FF-4577-B177-F5898367198C}"/>
    <cellStyle name="Comma 13 2 6 5" xfId="7104" xr:uid="{1B95675F-C3F0-42A0-8E8E-2CD9AC72CE73}"/>
    <cellStyle name="Comma 13 2 6 6" xfId="8126" xr:uid="{B94D6CD9-21A8-4F15-A2E8-7D8F6F6AAC12}"/>
    <cellStyle name="Comma 13 2 7" xfId="2749" xr:uid="{ABFF2507-251C-4A98-9032-B2995A2CDD6A}"/>
    <cellStyle name="Comma 13 2 8" xfId="3888" xr:uid="{15E54006-53C5-4F93-A33C-F99DCC5B7E54}"/>
    <cellStyle name="Comma 13 2 9" xfId="5009" xr:uid="{03956363-52EF-4965-BE98-676FF5E22E95}"/>
    <cellStyle name="Comma 130" xfId="3821" xr:uid="{A2BE48A3-3C2F-4B7A-A5CC-862CA6A878A2}"/>
    <cellStyle name="Comma 131" xfId="2691" xr:uid="{066236E4-F23A-44B5-BFDE-3FED6F2545C0}"/>
    <cellStyle name="Comma 132" xfId="3822" xr:uid="{D9FC8B1E-AC39-4B15-9A2A-8A6AA8DD108D}"/>
    <cellStyle name="Comma 133" xfId="2696" xr:uid="{EB163360-6F80-4746-8FB5-BAA7296B5F59}"/>
    <cellStyle name="Comma 134" xfId="3825" xr:uid="{BDF14108-1E41-4689-9A6F-46AFA153B42A}"/>
    <cellStyle name="Comma 135" xfId="3839" xr:uid="{31F33BF3-CA32-484D-A73F-24BF7353A084}"/>
    <cellStyle name="Comma 136" xfId="3830" xr:uid="{9421531A-2500-4C91-BAEA-9ABD09F21239}"/>
    <cellStyle name="Comma 137" xfId="3838" xr:uid="{29DA818E-27B7-4FC9-9896-9CD2294BDC9C}"/>
    <cellStyle name="Comma 138" xfId="4951" xr:uid="{16F35BB3-D6B1-4007-ACCD-CBA73DCF18AE}"/>
    <cellStyle name="Comma 139" xfId="3835" xr:uid="{D3E4334F-6B02-474C-A936-CD00E812DE88}"/>
    <cellStyle name="Comma 14" xfId="255" xr:uid="{00000000-0005-0000-0000-0000AD000000}"/>
    <cellStyle name="Comma 14 2" xfId="1567" xr:uid="{3157B3EE-35A0-4F0E-B26B-42D159683FFE}"/>
    <cellStyle name="Comma 14 2 10" xfId="6124" xr:uid="{D256005C-A47C-408C-BBD0-10599AA649DD}"/>
    <cellStyle name="Comma 14 2 11" xfId="7230" xr:uid="{F495207E-25B0-4811-B997-08A1A814BD0F}"/>
    <cellStyle name="Comma 14 2 12" xfId="8252" xr:uid="{32B8C377-6347-45E2-9030-F129241F03A3}"/>
    <cellStyle name="Comma 14 2 2" xfId="1722" xr:uid="{DF060267-1BFA-4080-B8FC-A6CE3AEBF60D}"/>
    <cellStyle name="Comma 14 2 2 2" xfId="2136" xr:uid="{A907AC53-8E21-4706-97DF-6F5FAE4CC266}"/>
    <cellStyle name="Comma 14 2 2 2 2" xfId="3319" xr:uid="{F76AEB02-C741-4B7E-B268-28A80369EA44}"/>
    <cellStyle name="Comma 14 2 2 2 3" xfId="4458" xr:uid="{32A25E77-2135-4AC8-85DB-1224BA4F9AE8}"/>
    <cellStyle name="Comma 14 2 2 2 4" xfId="5579" xr:uid="{047F20E9-8F9D-4579-A721-8070B520F3B4}"/>
    <cellStyle name="Comma 14 2 2 2 5" xfId="6693" xr:uid="{412A2C37-080D-49BA-AA07-6C8FF8771BD9}"/>
    <cellStyle name="Comma 14 2 2 2 6" xfId="7759" xr:uid="{752FDB0A-2FAB-4903-B77F-09BB65B59EBF}"/>
    <cellStyle name="Comma 14 2 2 3" xfId="2905" xr:uid="{E43B701A-67CB-4E97-B4A0-37095DE1420A}"/>
    <cellStyle name="Comma 14 2 2 4" xfId="4044" xr:uid="{CAB71C5C-359E-4F7C-945D-7D30A7118E1B}"/>
    <cellStyle name="Comma 14 2 2 5" xfId="5165" xr:uid="{1CAAB6A3-892E-45AB-A68B-048DB423A973}"/>
    <cellStyle name="Comma 14 2 2 6" xfId="6279" xr:uid="{2A5B14BE-A8CA-416F-B9AF-3DB79C6B0123}"/>
    <cellStyle name="Comma 14 2 2 7" xfId="7375" xr:uid="{E440831B-5BE9-4E02-9019-7CD52477C28E}"/>
    <cellStyle name="Comma 14 2 3" xfId="1854" xr:uid="{F0E9314B-6D4D-4FAE-95BB-BFE5700F761D}"/>
    <cellStyle name="Comma 14 2 3 2" xfId="2268" xr:uid="{377450F3-B1AC-4CAD-9E2D-D10AF3EAFD3A}"/>
    <cellStyle name="Comma 14 2 3 2 2" xfId="3451" xr:uid="{D267C4F0-A23B-4776-9D0F-AB44D69AE50C}"/>
    <cellStyle name="Comma 14 2 3 2 3" xfId="4590" xr:uid="{A0742B21-68AE-410D-9B61-664A00B95483}"/>
    <cellStyle name="Comma 14 2 3 2 4" xfId="5711" xr:uid="{58DFF809-70C8-463B-B1FE-4129DF7E41AE}"/>
    <cellStyle name="Comma 14 2 3 2 5" xfId="6825" xr:uid="{4F2C6BA1-3E52-40B0-882F-614614179E2D}"/>
    <cellStyle name="Comma 14 2 3 2 6" xfId="7881" xr:uid="{A3027155-2E02-4238-861A-F22C8C6B8469}"/>
    <cellStyle name="Comma 14 2 3 3" xfId="3037" xr:uid="{E0ABFCD4-EA80-4E54-9925-0CE7DEC289CD}"/>
    <cellStyle name="Comma 14 2 3 4" xfId="4176" xr:uid="{973BACEF-B19E-48C6-9E6E-E38641D62897}"/>
    <cellStyle name="Comma 14 2 3 5" xfId="5297" xr:uid="{5F3B1F62-65F5-4253-BFD0-8BD359E1CCFA}"/>
    <cellStyle name="Comma 14 2 3 6" xfId="6411" xr:uid="{E5680994-B658-471C-93BD-01E91777C5C8}"/>
    <cellStyle name="Comma 14 2 3 7" xfId="7497" xr:uid="{44EBBA73-363C-431A-A504-CC31EF0D0207}"/>
    <cellStyle name="Comma 14 2 4" xfId="1981" xr:uid="{15B2DCF7-1102-4D16-8FB7-6A35BB647E83}"/>
    <cellStyle name="Comma 14 2 4 2" xfId="3164" xr:uid="{192A1610-EA4B-42B9-8434-AA75D31DDCCF}"/>
    <cellStyle name="Comma 14 2 4 3" xfId="4303" xr:uid="{80F7C945-B03C-4852-9190-31D9D3C1FE6D}"/>
    <cellStyle name="Comma 14 2 4 4" xfId="5424" xr:uid="{0929DD5B-D78E-499A-9915-247CE56FFCC3}"/>
    <cellStyle name="Comma 14 2 4 5" xfId="6538" xr:uid="{76D8B06C-5FDB-46A7-B417-92FB020ADEE2}"/>
    <cellStyle name="Comma 14 2 4 6" xfId="7614" xr:uid="{085FCF3E-9776-436D-AF4C-870B41C54687}"/>
    <cellStyle name="Comma 14 2 5" xfId="2454" xr:uid="{07D20333-1F04-4EB9-8486-C4901C2374B4}"/>
    <cellStyle name="Comma 14 2 5 2" xfId="3608" xr:uid="{84600F51-EC8E-4842-B543-8260A0724B56}"/>
    <cellStyle name="Comma 14 2 5 3" xfId="4742" xr:uid="{4E90ACD7-E607-437E-99FC-025318D80305}"/>
    <cellStyle name="Comma 14 2 5 4" xfId="5862" xr:uid="{FBB7C567-C255-436A-8375-F8CF4897D406}"/>
    <cellStyle name="Comma 14 2 5 5" xfId="6976" xr:uid="{A1C55BC7-8D2E-4024-A29F-966E21C947DF}"/>
    <cellStyle name="Comma 14 2 5 6" xfId="8008" xr:uid="{E2A025D2-292C-4C60-9CE8-7E5D834406D0}"/>
    <cellStyle name="Comma 14 2 6" xfId="2583" xr:uid="{2FB3F135-C8FF-4A98-BBC7-FD7592442D81}"/>
    <cellStyle name="Comma 14 2 6 2" xfId="3737" xr:uid="{8F1F7988-5BF9-4B2F-90A6-B6C933EE1C64}"/>
    <cellStyle name="Comma 14 2 6 3" xfId="4871" xr:uid="{73788A30-96EF-430B-9B3E-E90465E19BCB}"/>
    <cellStyle name="Comma 14 2 6 4" xfId="5991" xr:uid="{E1E57E00-086E-41EF-9C5A-2AE713FE6472}"/>
    <cellStyle name="Comma 14 2 6 5" xfId="7105" xr:uid="{9672B29F-A860-475C-8725-984BC68F2500}"/>
    <cellStyle name="Comma 14 2 6 6" xfId="8127" xr:uid="{19B6C595-38E1-4687-8CDB-74F918F61C05}"/>
    <cellStyle name="Comma 14 2 7" xfId="2750" xr:uid="{7B165E3F-FC8A-4C6A-AA58-0DFF2AAC1EBD}"/>
    <cellStyle name="Comma 14 2 8" xfId="3889" xr:uid="{BF739C87-A25E-4ECB-83DA-3E9006C946AE}"/>
    <cellStyle name="Comma 14 2 9" xfId="5010" xr:uid="{A4D1DEC6-8127-42E1-AD78-810ED7104879}"/>
    <cellStyle name="Comma 140" xfId="3831" xr:uid="{CCE30141-3CC4-42B3-A4A2-1E721D44A0CD}"/>
    <cellStyle name="Comma 141" xfId="4953" xr:uid="{45BE8462-A642-4E68-9DB7-1C239AD59B8E}"/>
    <cellStyle name="Comma 142" xfId="4954" xr:uid="{4C42614C-224A-4BC6-A092-22D55BA5F715}"/>
    <cellStyle name="Comma 143" xfId="4952" xr:uid="{4A3D6B9F-4623-46FD-9246-534465C1DBF4}"/>
    <cellStyle name="Comma 144" xfId="3834" xr:uid="{1FEA2772-7C3D-47E7-9DF6-3CC6CE32933D}"/>
    <cellStyle name="Comma 145" xfId="3837" xr:uid="{2193DE56-D742-43C1-A70C-3C3F1242EB5D}"/>
    <cellStyle name="Comma 146" xfId="3836" xr:uid="{5EC3DF85-1118-44D8-AD21-4A216118F9C8}"/>
    <cellStyle name="Comma 147" xfId="3833" xr:uid="{682061E2-0327-46E0-B56C-1640871AFBC6}"/>
    <cellStyle name="Comma 148" xfId="3832" xr:uid="{791E5ABD-A720-409D-B66D-4E8CE245449B}"/>
    <cellStyle name="Comma 149" xfId="4955" xr:uid="{972F6996-7DA7-4D25-BEE6-DBB7526CB84A}"/>
    <cellStyle name="Comma 15" xfId="256" xr:uid="{00000000-0005-0000-0000-0000AE000000}"/>
    <cellStyle name="Comma 15 2" xfId="1568" xr:uid="{D7562318-A9A6-4450-A178-E2A1ACDD57E5}"/>
    <cellStyle name="Comma 15 2 10" xfId="6125" xr:uid="{16B53D3D-07D9-4659-B1B8-3357232F79E3}"/>
    <cellStyle name="Comma 15 2 11" xfId="7231" xr:uid="{5A72AF34-5DEA-4088-A954-280BF84E3651}"/>
    <cellStyle name="Comma 15 2 12" xfId="8253" xr:uid="{0DE2D2A2-DB7A-4487-91CD-B5EC4E924C93}"/>
    <cellStyle name="Comma 15 2 2" xfId="1723" xr:uid="{A45161AB-1050-4D20-A3EE-20383DDAA35D}"/>
    <cellStyle name="Comma 15 2 2 2" xfId="2137" xr:uid="{9B660400-A3FA-45B8-8AE9-41ADAA0BB6BC}"/>
    <cellStyle name="Comma 15 2 2 2 2" xfId="3320" xr:uid="{47B23580-6813-46C0-A663-B00473903C2C}"/>
    <cellStyle name="Comma 15 2 2 2 3" xfId="4459" xr:uid="{C4BFCEEC-F142-468F-99A1-989D1D9B315E}"/>
    <cellStyle name="Comma 15 2 2 2 4" xfId="5580" xr:uid="{9EECF3F0-2596-4F33-A5C5-CDEADF1CE4D3}"/>
    <cellStyle name="Comma 15 2 2 2 5" xfId="6694" xr:uid="{CAB88F4A-87AB-4325-9087-BA0FC9D02A2C}"/>
    <cellStyle name="Comma 15 2 2 2 6" xfId="7760" xr:uid="{F36918FB-785B-4E13-A679-0185C2BC22E5}"/>
    <cellStyle name="Comma 15 2 2 3" xfId="2906" xr:uid="{5FDE5CB2-590E-41C3-8681-E0E0C93CC1E2}"/>
    <cellStyle name="Comma 15 2 2 4" xfId="4045" xr:uid="{5B7C149A-DBDB-45E0-BE1B-D56A017C2027}"/>
    <cellStyle name="Comma 15 2 2 5" xfId="5166" xr:uid="{5B4FC878-DB12-41BC-8071-9CAEB9247C42}"/>
    <cellStyle name="Comma 15 2 2 6" xfId="6280" xr:uid="{79FE01EC-875E-4A7F-96ED-76A0FD7A91C1}"/>
    <cellStyle name="Comma 15 2 2 7" xfId="7376" xr:uid="{ED6FD3A9-F113-43C2-8548-B41C7F78EA60}"/>
    <cellStyle name="Comma 15 2 3" xfId="1855" xr:uid="{770AA705-D6A2-4957-8F12-DA2CD12A7CE6}"/>
    <cellStyle name="Comma 15 2 3 2" xfId="2269" xr:uid="{727F42D2-C5BE-4B3F-8011-5E8D04503552}"/>
    <cellStyle name="Comma 15 2 3 2 2" xfId="3452" xr:uid="{7B95DD6B-0764-4AC1-9497-536D1D4CEAE3}"/>
    <cellStyle name="Comma 15 2 3 2 3" xfId="4591" xr:uid="{C884C137-9B97-4DA2-A375-DFE2C31CA4B0}"/>
    <cellStyle name="Comma 15 2 3 2 4" xfId="5712" xr:uid="{4AB79361-886F-42F5-8DA7-3444DF559C16}"/>
    <cellStyle name="Comma 15 2 3 2 5" xfId="6826" xr:uid="{E5869044-60EC-4716-ABB9-58BA0EF456AE}"/>
    <cellStyle name="Comma 15 2 3 2 6" xfId="7882" xr:uid="{026F7BAF-5531-42FA-B610-D34CF9A174FE}"/>
    <cellStyle name="Comma 15 2 3 3" xfId="3038" xr:uid="{644703ED-0146-4902-BACF-D073FF67D030}"/>
    <cellStyle name="Comma 15 2 3 4" xfId="4177" xr:uid="{A9132F57-29FF-4FCB-9BAD-22A1F19BF07E}"/>
    <cellStyle name="Comma 15 2 3 5" xfId="5298" xr:uid="{D13365D2-36C6-4A27-94A2-E0A0E8A6834F}"/>
    <cellStyle name="Comma 15 2 3 6" xfId="6412" xr:uid="{B5ABE825-C573-490B-A7CE-36371FB23102}"/>
    <cellStyle name="Comma 15 2 3 7" xfId="7498" xr:uid="{62127798-AECD-4837-B702-AAA1A4D4932D}"/>
    <cellStyle name="Comma 15 2 4" xfId="1982" xr:uid="{1457ED72-D6C8-4703-B826-8F897939CE69}"/>
    <cellStyle name="Comma 15 2 4 2" xfId="3165" xr:uid="{F27EA988-2871-4A07-81C8-CD6EDA0B9B1C}"/>
    <cellStyle name="Comma 15 2 4 3" xfId="4304" xr:uid="{ADBBD445-A8F9-4845-9DB5-2D4DD7CDD0EB}"/>
    <cellStyle name="Comma 15 2 4 4" xfId="5425" xr:uid="{D0F33DC0-D6AC-4AB5-9FFF-9F0D16A58788}"/>
    <cellStyle name="Comma 15 2 4 5" xfId="6539" xr:uid="{EC49E23E-BC5C-4D28-9472-6BFB322C0970}"/>
    <cellStyle name="Comma 15 2 4 6" xfId="7615" xr:uid="{FAE9FEDA-9597-4B73-AE02-4D0463671102}"/>
    <cellStyle name="Comma 15 2 5" xfId="2455" xr:uid="{33D7CABC-EB1E-4803-9097-E613A273732A}"/>
    <cellStyle name="Comma 15 2 5 2" xfId="3609" xr:uid="{D128DFCE-BBB7-4311-A1C3-F582E3B634A1}"/>
    <cellStyle name="Comma 15 2 5 3" xfId="4743" xr:uid="{C004E7C5-04C5-45A7-92DB-C9DF3D8807DE}"/>
    <cellStyle name="Comma 15 2 5 4" xfId="5863" xr:uid="{B9FF1137-C46C-4D76-B8AA-D29E75C7C059}"/>
    <cellStyle name="Comma 15 2 5 5" xfId="6977" xr:uid="{238218F6-703A-4D49-8451-29B7C94C0131}"/>
    <cellStyle name="Comma 15 2 5 6" xfId="8009" xr:uid="{24414B8F-6940-48DA-89BB-D1AA2302427E}"/>
    <cellStyle name="Comma 15 2 6" xfId="2584" xr:uid="{23B01ECB-5B72-4280-B959-8791AF4EF070}"/>
    <cellStyle name="Comma 15 2 6 2" xfId="3738" xr:uid="{0A2B274B-EA76-4660-9ACA-8CD533162CED}"/>
    <cellStyle name="Comma 15 2 6 3" xfId="4872" xr:uid="{990DB0EB-522A-4CA8-A1E4-C1C96DAACF76}"/>
    <cellStyle name="Comma 15 2 6 4" xfId="5992" xr:uid="{92B1BBD4-202F-424B-850F-1C56C015962B}"/>
    <cellStyle name="Comma 15 2 6 5" xfId="7106" xr:uid="{F75486C8-4B07-44CD-A353-24B18B7063F8}"/>
    <cellStyle name="Comma 15 2 6 6" xfId="8128" xr:uid="{BCF8FA4C-3683-400A-9241-AFB17456CC85}"/>
    <cellStyle name="Comma 15 2 7" xfId="2751" xr:uid="{52CE4F32-4D25-436C-BD56-A5F12F2ED77C}"/>
    <cellStyle name="Comma 15 2 8" xfId="3890" xr:uid="{B840E000-685F-4F51-9791-63467A42A723}"/>
    <cellStyle name="Comma 15 2 9" xfId="5011" xr:uid="{4FCC664C-2E38-40C6-9795-D5409AE0B5C2}"/>
    <cellStyle name="Comma 150" xfId="3841" xr:uid="{E3725D6A-AAA7-4FD8-9542-10221FE8B991}"/>
    <cellStyle name="Comma 151" xfId="4676" xr:uid="{C61C389B-DA66-4F55-889D-16E60AD5BAA1}"/>
    <cellStyle name="Comma 152" xfId="4956" xr:uid="{86D20F89-1080-4DA6-9287-E8A41895053B}"/>
    <cellStyle name="Comma 153" xfId="4961" xr:uid="{1F139CBC-CF1E-4FCE-A88A-B5D88D110FE1}"/>
    <cellStyle name="Comma 154" xfId="6071" xr:uid="{09BF8F1F-3FC3-49BC-AA6A-05E893E02BD6}"/>
    <cellStyle name="Comma 155" xfId="7185" xr:uid="{BEC6CD1E-F087-4531-9A3D-B555FE055340}"/>
    <cellStyle name="Comma 156" xfId="8205" xr:uid="{BA765D75-383B-4B46-8D99-CE8306D9A8E7}"/>
    <cellStyle name="Comma 157" xfId="8208" xr:uid="{C43ED176-DF6F-407D-84D6-0FA531858648}"/>
    <cellStyle name="Comma 158" xfId="8206" xr:uid="{7E1CCF85-565C-4719-B0DD-FD971DE86D80}"/>
    <cellStyle name="Comma 159" xfId="8329" xr:uid="{AB7B3542-4C95-4801-884F-7BFD961FDD92}"/>
    <cellStyle name="Comma 16" xfId="257" xr:uid="{00000000-0005-0000-0000-0000AF000000}"/>
    <cellStyle name="Comma 16 2" xfId="1569" xr:uid="{E6B2CA49-EB01-440C-92A2-7F49CAB15A48}"/>
    <cellStyle name="Comma 16 2 10" xfId="6126" xr:uid="{A3598E86-6099-4750-BCAC-3DB3F4E2F170}"/>
    <cellStyle name="Comma 16 2 11" xfId="7232" xr:uid="{A8560B53-43DA-47B3-A6BA-E475CDA0CBFC}"/>
    <cellStyle name="Comma 16 2 12" xfId="8254" xr:uid="{1CCB0A59-0287-4C51-915E-86A97CC72FCB}"/>
    <cellStyle name="Comma 16 2 2" xfId="1724" xr:uid="{165FB133-9967-4B52-BCA2-2A36634049D8}"/>
    <cellStyle name="Comma 16 2 2 2" xfId="2138" xr:uid="{48C60670-D13C-4896-B82A-8008A518BF3E}"/>
    <cellStyle name="Comma 16 2 2 2 2" xfId="3321" xr:uid="{629230D5-EBD7-4A4B-BB65-9EB3E0AC7133}"/>
    <cellStyle name="Comma 16 2 2 2 3" xfId="4460" xr:uid="{76FCC12A-3D07-4B79-8FA8-44FD0162BD7C}"/>
    <cellStyle name="Comma 16 2 2 2 4" xfId="5581" xr:uid="{A34B55ED-AEDE-465C-AF3D-D912BB95826B}"/>
    <cellStyle name="Comma 16 2 2 2 5" xfId="6695" xr:uid="{8F92E762-EB5B-4FDC-92D4-F0AB42705B36}"/>
    <cellStyle name="Comma 16 2 2 2 6" xfId="7761" xr:uid="{08F67164-3E97-48F9-9846-187DDD3467B0}"/>
    <cellStyle name="Comma 16 2 2 3" xfId="2907" xr:uid="{D33B9627-F33D-4EC9-A220-B2ECDD32AAAB}"/>
    <cellStyle name="Comma 16 2 2 4" xfId="4046" xr:uid="{BB170093-88EA-4984-95B5-B5E045DEBA41}"/>
    <cellStyle name="Comma 16 2 2 5" xfId="5167" xr:uid="{18396F4D-D312-405C-9D30-0916E38C987E}"/>
    <cellStyle name="Comma 16 2 2 6" xfId="6281" xr:uid="{55AC824F-6171-4A37-9CC9-F734324AD052}"/>
    <cellStyle name="Comma 16 2 2 7" xfId="7377" xr:uid="{E2CBA458-8D4D-4C88-AE98-61A78C559E1F}"/>
    <cellStyle name="Comma 16 2 3" xfId="1856" xr:uid="{975B56E8-3317-46E6-B830-4265EF852BD4}"/>
    <cellStyle name="Comma 16 2 3 2" xfId="2270" xr:uid="{38425BC9-DCE3-4E8A-A514-705DAF9CCC65}"/>
    <cellStyle name="Comma 16 2 3 2 2" xfId="3453" xr:uid="{DC67DD6C-2049-4707-97D7-DBA702A0640A}"/>
    <cellStyle name="Comma 16 2 3 2 3" xfId="4592" xr:uid="{4E0B9D56-1F17-4C86-A32D-9EBC62C9D998}"/>
    <cellStyle name="Comma 16 2 3 2 4" xfId="5713" xr:uid="{901C22DC-F2C3-4093-A31F-B503C979F2BB}"/>
    <cellStyle name="Comma 16 2 3 2 5" xfId="6827" xr:uid="{FAFBD734-A9D9-4D2E-88A7-1ADE726B2694}"/>
    <cellStyle name="Comma 16 2 3 2 6" xfId="7883" xr:uid="{907D6C07-5A4F-4852-B6FB-607C95ADA665}"/>
    <cellStyle name="Comma 16 2 3 3" xfId="3039" xr:uid="{6FFB21F1-7E80-45BB-B4A6-31087E6649A6}"/>
    <cellStyle name="Comma 16 2 3 4" xfId="4178" xr:uid="{E0AB96CC-EE28-4AFF-B34C-F7C1FE5E9D78}"/>
    <cellStyle name="Comma 16 2 3 5" xfId="5299" xr:uid="{7FE02B43-F400-4CC6-B448-344F7A52549A}"/>
    <cellStyle name="Comma 16 2 3 6" xfId="6413" xr:uid="{E4531037-6F46-47F8-B36D-FAFB5C19C53A}"/>
    <cellStyle name="Comma 16 2 3 7" xfId="7499" xr:uid="{967CB2AA-5166-44FE-9AB9-4F89B15AF73F}"/>
    <cellStyle name="Comma 16 2 4" xfId="1983" xr:uid="{48772485-A0DA-4E3D-A1FF-984FD1D53E7E}"/>
    <cellStyle name="Comma 16 2 4 2" xfId="3166" xr:uid="{E51439CA-EAE2-484F-B4FF-2533E0DDFF05}"/>
    <cellStyle name="Comma 16 2 4 3" xfId="4305" xr:uid="{33A5334F-DA9D-4A38-8DEF-47626FA82F11}"/>
    <cellStyle name="Comma 16 2 4 4" xfId="5426" xr:uid="{E79D9C55-FE34-43A5-83D9-810E2501BC4A}"/>
    <cellStyle name="Comma 16 2 4 5" xfId="6540" xr:uid="{7AA52FB5-BA2D-40D8-88D8-BF5D6E11F62A}"/>
    <cellStyle name="Comma 16 2 4 6" xfId="7616" xr:uid="{836170CF-C558-452C-8196-D8058C1A10AC}"/>
    <cellStyle name="Comma 16 2 5" xfId="2456" xr:uid="{7E507E05-4D76-45D2-A139-5812B818DCB5}"/>
    <cellStyle name="Comma 16 2 5 2" xfId="3610" xr:uid="{8785ACA1-C084-4245-9993-1529947B2DE5}"/>
    <cellStyle name="Comma 16 2 5 3" xfId="4744" xr:uid="{6A88896A-37A6-40F1-A7D8-68F835EE278F}"/>
    <cellStyle name="Comma 16 2 5 4" xfId="5864" xr:uid="{6D46861F-3406-4140-BAC8-9DC9C30D9EEA}"/>
    <cellStyle name="Comma 16 2 5 5" xfId="6978" xr:uid="{69738320-DC74-4ECD-A590-75F59F2727D3}"/>
    <cellStyle name="Comma 16 2 5 6" xfId="8010" xr:uid="{B88AE11F-F585-4F6A-A797-85E1D57592E6}"/>
    <cellStyle name="Comma 16 2 6" xfId="2585" xr:uid="{7BEAD593-8B4D-4E43-8922-39526AE8F77C}"/>
    <cellStyle name="Comma 16 2 6 2" xfId="3739" xr:uid="{74FFAE9B-7B28-4353-82A8-E74AFDA23078}"/>
    <cellStyle name="Comma 16 2 6 3" xfId="4873" xr:uid="{AADD6433-7171-45CC-8D10-48139B546561}"/>
    <cellStyle name="Comma 16 2 6 4" xfId="5993" xr:uid="{C4511010-BCF0-4DDD-98B1-EDB5773D8FD6}"/>
    <cellStyle name="Comma 16 2 6 5" xfId="7107" xr:uid="{9B98BA14-5DEF-47EC-8372-2424FB78BF1D}"/>
    <cellStyle name="Comma 16 2 6 6" xfId="8129" xr:uid="{41992E7C-FCAD-41D0-A8E3-4929237EDB82}"/>
    <cellStyle name="Comma 16 2 7" xfId="2752" xr:uid="{B3718F49-6EA4-4495-BE84-A283B3E35DD1}"/>
    <cellStyle name="Comma 16 2 8" xfId="3891" xr:uid="{9508EA3B-A49F-462A-973D-270D3B9F9EEF}"/>
    <cellStyle name="Comma 16 2 9" xfId="5012" xr:uid="{6E07F6CF-AEF1-4E89-A707-C25FBAD5A97F}"/>
    <cellStyle name="Comma 17" xfId="258" xr:uid="{00000000-0005-0000-0000-0000B0000000}"/>
    <cellStyle name="Comma 17 2" xfId="1570" xr:uid="{8B168D0D-1D0A-4681-9619-B669DE63853B}"/>
    <cellStyle name="Comma 17 2 10" xfId="6127" xr:uid="{B31BD593-C9FA-449F-9B80-C86F2D2EA351}"/>
    <cellStyle name="Comma 17 2 11" xfId="7233" xr:uid="{6D90650F-1DD6-41E1-AB1A-4CA0FF8B7E29}"/>
    <cellStyle name="Comma 17 2 12" xfId="8255" xr:uid="{9A5CFAD2-C09E-40A9-A785-80062FF9933F}"/>
    <cellStyle name="Comma 17 2 2" xfId="1725" xr:uid="{C6A71D58-51E8-45E6-BBDA-C94822BE5E8E}"/>
    <cellStyle name="Comma 17 2 2 2" xfId="2139" xr:uid="{DD83CECB-D332-4304-AEA4-56F86A92D7D6}"/>
    <cellStyle name="Comma 17 2 2 2 2" xfId="3322" xr:uid="{91E4C363-71C3-4676-BB8F-87A1DD40AF2E}"/>
    <cellStyle name="Comma 17 2 2 2 3" xfId="4461" xr:uid="{F3C1BC7D-D8AD-4F0B-AA56-E356DE850BCA}"/>
    <cellStyle name="Comma 17 2 2 2 4" xfId="5582" xr:uid="{0B1E624C-172A-49C5-99C0-ACD4F24CE754}"/>
    <cellStyle name="Comma 17 2 2 2 5" xfId="6696" xr:uid="{C8A44DFB-0A8B-4415-932B-1E078ABEC987}"/>
    <cellStyle name="Comma 17 2 2 2 6" xfId="7762" xr:uid="{E7094F17-3440-4575-BC66-27FD45B59FDD}"/>
    <cellStyle name="Comma 17 2 2 3" xfId="2908" xr:uid="{45A110FD-3983-4C6C-BE5B-2D1ECB14F36D}"/>
    <cellStyle name="Comma 17 2 2 4" xfId="4047" xr:uid="{8687616B-561E-4153-8E72-DD99218BBD03}"/>
    <cellStyle name="Comma 17 2 2 5" xfId="5168" xr:uid="{3627E072-0B3C-40AB-92B1-ED37DC25E289}"/>
    <cellStyle name="Comma 17 2 2 6" xfId="6282" xr:uid="{BD640E83-9941-4DE4-AD08-BA11B5E01184}"/>
    <cellStyle name="Comma 17 2 2 7" xfId="7378" xr:uid="{24E51F98-8E4E-497A-8E33-FA33796C47C5}"/>
    <cellStyle name="Comma 17 2 3" xfId="1857" xr:uid="{272AB413-74D5-4ADD-A9BF-ECD3584197F7}"/>
    <cellStyle name="Comma 17 2 3 2" xfId="2271" xr:uid="{FDB68D97-8948-4287-BC68-3F3BBB631D7B}"/>
    <cellStyle name="Comma 17 2 3 2 2" xfId="3454" xr:uid="{17703BE7-4CB8-401E-9EBE-0BE389D72B2F}"/>
    <cellStyle name="Comma 17 2 3 2 3" xfId="4593" xr:uid="{61765CAC-96EA-4E48-8684-9C001F8A31FB}"/>
    <cellStyle name="Comma 17 2 3 2 4" xfId="5714" xr:uid="{9089F4D6-D942-445E-B964-D3FBBAF4F201}"/>
    <cellStyle name="Comma 17 2 3 2 5" xfId="6828" xr:uid="{BD022B87-EB33-4E32-9E25-72C0615EAAA0}"/>
    <cellStyle name="Comma 17 2 3 2 6" xfId="7884" xr:uid="{B34B3D7B-CEB5-4CE5-ADA6-C51370345853}"/>
    <cellStyle name="Comma 17 2 3 3" xfId="3040" xr:uid="{69F10E72-20F2-4BDE-B00E-F39D6AA03BF1}"/>
    <cellStyle name="Comma 17 2 3 4" xfId="4179" xr:uid="{7D078807-3B2E-4162-9BFD-E3EB8B0D1ADE}"/>
    <cellStyle name="Comma 17 2 3 5" xfId="5300" xr:uid="{1D84C7CF-61BA-4560-BDF6-F8E9E404C5DE}"/>
    <cellStyle name="Comma 17 2 3 6" xfId="6414" xr:uid="{493EA94C-8566-4907-B570-324E2DAE611A}"/>
    <cellStyle name="Comma 17 2 3 7" xfId="7500" xr:uid="{C7111B0E-D736-43EB-9317-09E4AC4CC2F0}"/>
    <cellStyle name="Comma 17 2 4" xfId="1984" xr:uid="{1863DD63-6F6E-41FC-B2F1-1C2E79C97F7F}"/>
    <cellStyle name="Comma 17 2 4 2" xfId="3167" xr:uid="{C0931C0C-F3A8-42B8-93BA-6E9A21CF8B2C}"/>
    <cellStyle name="Comma 17 2 4 3" xfId="4306" xr:uid="{1669AD06-E475-4A4E-AF70-49E54E647871}"/>
    <cellStyle name="Comma 17 2 4 4" xfId="5427" xr:uid="{93BD7B48-3538-41DD-B86F-4BA9918290E6}"/>
    <cellStyle name="Comma 17 2 4 5" xfId="6541" xr:uid="{F44C974F-E1F2-42BD-9EB9-930E27F49BD0}"/>
    <cellStyle name="Comma 17 2 4 6" xfId="7617" xr:uid="{936DB00A-98AE-45C3-B47B-AD6F7D602301}"/>
    <cellStyle name="Comma 17 2 5" xfId="2457" xr:uid="{9AC40186-B71F-45B1-BE06-7270C14A846B}"/>
    <cellStyle name="Comma 17 2 5 2" xfId="3611" xr:uid="{A933161C-B1C8-4853-A1E4-24167C9827CF}"/>
    <cellStyle name="Comma 17 2 5 3" xfId="4745" xr:uid="{FB2E776E-A53B-4BDF-8D42-BACF93109BD2}"/>
    <cellStyle name="Comma 17 2 5 4" xfId="5865" xr:uid="{DBD79FF7-9D29-4EC0-A30C-3FEDC3A0B84F}"/>
    <cellStyle name="Comma 17 2 5 5" xfId="6979" xr:uid="{46AF00D2-A9A4-47B7-8CE0-F9386E07B744}"/>
    <cellStyle name="Comma 17 2 5 6" xfId="8011" xr:uid="{E17F8D62-E6F2-4C6B-A8DA-CD4415924FF4}"/>
    <cellStyle name="Comma 17 2 6" xfId="2586" xr:uid="{085FA49C-69CB-4D0C-BAFF-454DE66110DD}"/>
    <cellStyle name="Comma 17 2 6 2" xfId="3740" xr:uid="{1BD9BCB1-CB27-4A5B-A9E2-FC96FC5F44F2}"/>
    <cellStyle name="Comma 17 2 6 3" xfId="4874" xr:uid="{776B4A14-6481-4883-B70A-360F79CB4B2D}"/>
    <cellStyle name="Comma 17 2 6 4" xfId="5994" xr:uid="{8F05BD32-E297-41BF-B036-E15EDFFC0D64}"/>
    <cellStyle name="Comma 17 2 6 5" xfId="7108" xr:uid="{CA092A03-59BC-4BF4-BAC1-FD73AA6D0636}"/>
    <cellStyle name="Comma 17 2 6 6" xfId="8130" xr:uid="{5834498C-6DC9-49E0-8FA8-3ECB617FB456}"/>
    <cellStyle name="Comma 17 2 7" xfId="2753" xr:uid="{D5524374-29D3-4259-9507-3722A4D50952}"/>
    <cellStyle name="Comma 17 2 8" xfId="3892" xr:uid="{CB0B5604-6398-4E2D-9011-3DD296502A59}"/>
    <cellStyle name="Comma 17 2 9" xfId="5013" xr:uid="{29C95DE3-5908-429C-A829-8FC7ACB866E9}"/>
    <cellStyle name="Comma 18" xfId="259" xr:uid="{00000000-0005-0000-0000-0000B1000000}"/>
    <cellStyle name="Comma 18 2" xfId="1571" xr:uid="{42922D4F-CC2A-4D56-958F-4EB80A7FEEC1}"/>
    <cellStyle name="Comma 18 2 10" xfId="6128" xr:uid="{14E9F533-645A-49D6-A1AC-B4B232BE9606}"/>
    <cellStyle name="Comma 18 2 11" xfId="7234" xr:uid="{21B8EAC5-5AE4-4040-9806-34A4FA17A178}"/>
    <cellStyle name="Comma 18 2 12" xfId="8256" xr:uid="{E830759E-3CE5-4527-B263-2E08C1F32011}"/>
    <cellStyle name="Comma 18 2 2" xfId="1726" xr:uid="{AC963BA7-FEAF-4513-B1F5-4CE9A2D6C727}"/>
    <cellStyle name="Comma 18 2 2 2" xfId="2140" xr:uid="{14A8375A-C6FB-4437-8F5C-074DAB4F4B6D}"/>
    <cellStyle name="Comma 18 2 2 2 2" xfId="3323" xr:uid="{CE63F04E-7394-4341-8AA2-5E81DDF31782}"/>
    <cellStyle name="Comma 18 2 2 2 3" xfId="4462" xr:uid="{53DDA460-10F7-47E7-91BE-553290CC9B15}"/>
    <cellStyle name="Comma 18 2 2 2 4" xfId="5583" xr:uid="{AB9E249F-02A3-428D-B0F8-C472DCD10DC0}"/>
    <cellStyle name="Comma 18 2 2 2 5" xfId="6697" xr:uid="{4447544F-118D-4A98-83A4-D60C5FF76075}"/>
    <cellStyle name="Comma 18 2 2 2 6" xfId="7763" xr:uid="{FAA1EDF4-1475-4124-81AE-A653200DC0B6}"/>
    <cellStyle name="Comma 18 2 2 3" xfId="2909" xr:uid="{2AB11C27-B175-4447-9F39-BACBF31E30D9}"/>
    <cellStyle name="Comma 18 2 2 4" xfId="4048" xr:uid="{3025BE2A-1963-4326-9B08-3A305CC71420}"/>
    <cellStyle name="Comma 18 2 2 5" xfId="5169" xr:uid="{84D09A19-D34F-4AB5-8773-6B9631D197BA}"/>
    <cellStyle name="Comma 18 2 2 6" xfId="6283" xr:uid="{EA88C1E5-BF85-4160-9B57-FDF93F82FC07}"/>
    <cellStyle name="Comma 18 2 2 7" xfId="7379" xr:uid="{6043FD54-B0B9-47E1-BC0D-E04A617BDD0D}"/>
    <cellStyle name="Comma 18 2 3" xfId="1858" xr:uid="{656BAF58-895B-44FA-8604-99A0A54FC2F1}"/>
    <cellStyle name="Comma 18 2 3 2" xfId="2272" xr:uid="{41527491-BC91-406A-8996-D8BC622D9F7E}"/>
    <cellStyle name="Comma 18 2 3 2 2" xfId="3455" xr:uid="{E61696B3-0D59-4613-BEAD-CEF15ED01D44}"/>
    <cellStyle name="Comma 18 2 3 2 3" xfId="4594" xr:uid="{634E380E-7053-4878-B8A7-D9351AB24094}"/>
    <cellStyle name="Comma 18 2 3 2 4" xfId="5715" xr:uid="{70B58C60-4558-43FB-9603-885ED3A597D9}"/>
    <cellStyle name="Comma 18 2 3 2 5" xfId="6829" xr:uid="{D19D3DE0-4B93-4077-A565-410E62A54C5E}"/>
    <cellStyle name="Comma 18 2 3 2 6" xfId="7885" xr:uid="{74E367E1-D68C-40AA-8CA2-754B1F16B12F}"/>
    <cellStyle name="Comma 18 2 3 3" xfId="3041" xr:uid="{DA21417F-2C40-4C72-806C-A8DDB0FE051A}"/>
    <cellStyle name="Comma 18 2 3 4" xfId="4180" xr:uid="{7ED3AE62-3694-4DE6-98B1-EF84D5EEF36F}"/>
    <cellStyle name="Comma 18 2 3 5" xfId="5301" xr:uid="{68FE876E-AE86-4821-A4EA-DE872835499E}"/>
    <cellStyle name="Comma 18 2 3 6" xfId="6415" xr:uid="{69FF6862-25F2-45C0-BCBC-382495DB724D}"/>
    <cellStyle name="Comma 18 2 3 7" xfId="7501" xr:uid="{960D4DB2-6FD7-4FDA-A3A6-133789068F11}"/>
    <cellStyle name="Comma 18 2 4" xfId="1985" xr:uid="{34E11D61-8DA9-4C1B-B3FF-8466B3F7374F}"/>
    <cellStyle name="Comma 18 2 4 2" xfId="3168" xr:uid="{3182AD0D-03D0-4F44-B22E-C7E3BB0F0E26}"/>
    <cellStyle name="Comma 18 2 4 3" xfId="4307" xr:uid="{10E1F9D2-37F8-484C-9D15-6BF5BE948E9D}"/>
    <cellStyle name="Comma 18 2 4 4" xfId="5428" xr:uid="{C32B479A-712D-4DE4-A3B4-8F122DD2CBC4}"/>
    <cellStyle name="Comma 18 2 4 5" xfId="6542" xr:uid="{9FE0DEAD-2772-44CE-BB6C-D742A9E9AD6B}"/>
    <cellStyle name="Comma 18 2 4 6" xfId="7618" xr:uid="{EFB848B0-8A87-4270-A702-82AD751BF98E}"/>
    <cellStyle name="Comma 18 2 5" xfId="2458" xr:uid="{0DF1E293-3EA1-44F4-9AF6-88EE03FD6B4F}"/>
    <cellStyle name="Comma 18 2 5 2" xfId="3612" xr:uid="{52B94501-FE3A-4F92-91D1-1CC8F260D3A1}"/>
    <cellStyle name="Comma 18 2 5 3" xfId="4746" xr:uid="{36318F9C-6E15-4369-918E-DCF721A13F70}"/>
    <cellStyle name="Comma 18 2 5 4" xfId="5866" xr:uid="{F6309E5C-7586-4C9B-BE12-A3B86CF0388B}"/>
    <cellStyle name="Comma 18 2 5 5" xfId="6980" xr:uid="{32F1674B-A4B0-4553-9C25-70A853DD68A7}"/>
    <cellStyle name="Comma 18 2 5 6" xfId="8012" xr:uid="{CE770B1D-1614-48B0-BC94-EDDF0C95684D}"/>
    <cellStyle name="Comma 18 2 6" xfId="2587" xr:uid="{9793D1F4-1F8A-4352-8E4E-85838353477A}"/>
    <cellStyle name="Comma 18 2 6 2" xfId="3741" xr:uid="{F2AD3196-4258-4BAB-AD5E-5A93AADF7DFE}"/>
    <cellStyle name="Comma 18 2 6 3" xfId="4875" xr:uid="{80C05A8F-97A9-4DFF-86A8-D80B07CFEF66}"/>
    <cellStyle name="Comma 18 2 6 4" xfId="5995" xr:uid="{3955E175-D234-49E7-9C50-D3F2E8CD90B4}"/>
    <cellStyle name="Comma 18 2 6 5" xfId="7109" xr:uid="{BF86446F-4152-4D95-9753-FA048B612F7B}"/>
    <cellStyle name="Comma 18 2 6 6" xfId="8131" xr:uid="{8963B72D-2B65-4416-ABF9-D0C6BF445F12}"/>
    <cellStyle name="Comma 18 2 7" xfId="2754" xr:uid="{9FF6062D-B262-400B-B74C-CA1728FDD158}"/>
    <cellStyle name="Comma 18 2 8" xfId="3893" xr:uid="{33F9A2CA-EF36-4350-9CE1-5DA5F128D989}"/>
    <cellStyle name="Comma 18 2 9" xfId="5014" xr:uid="{52920CAD-68DF-4FFF-9865-1295C2BB4224}"/>
    <cellStyle name="Comma 19" xfId="260" xr:uid="{00000000-0005-0000-0000-0000B2000000}"/>
    <cellStyle name="Comma 19 2" xfId="1572" xr:uid="{D42B1714-21FC-4AC3-9C82-FE3AC4451B11}"/>
    <cellStyle name="Comma 19 2 10" xfId="6129" xr:uid="{4BA8418D-5446-48A1-B72A-1D98B3296116}"/>
    <cellStyle name="Comma 19 2 11" xfId="7235" xr:uid="{79CFAF92-F2B8-431B-AF7B-D6366219D51F}"/>
    <cellStyle name="Comma 19 2 12" xfId="8257" xr:uid="{DE2CDE39-0802-4390-93C2-ACA2D8F79B35}"/>
    <cellStyle name="Comma 19 2 2" xfId="1727" xr:uid="{AEABF3C7-10D7-4830-8076-8DA1FEB3FEC7}"/>
    <cellStyle name="Comma 19 2 2 2" xfId="2141" xr:uid="{5CB1EA9A-6293-404A-98FF-2A50CC4D7D52}"/>
    <cellStyle name="Comma 19 2 2 2 2" xfId="3324" xr:uid="{0AA8F6DC-9256-47B2-83DB-B69186589FD1}"/>
    <cellStyle name="Comma 19 2 2 2 3" xfId="4463" xr:uid="{3366A524-7800-4D8B-AD36-CE14B54005FB}"/>
    <cellStyle name="Comma 19 2 2 2 4" xfId="5584" xr:uid="{A5A6FEFC-57A3-43D4-BDD3-02407934C782}"/>
    <cellStyle name="Comma 19 2 2 2 5" xfId="6698" xr:uid="{2C710720-7A8A-46FF-9979-0F9832B1F0AA}"/>
    <cellStyle name="Comma 19 2 2 2 6" xfId="7764" xr:uid="{4390C669-F76A-421E-B85C-4DB59FEAD0D6}"/>
    <cellStyle name="Comma 19 2 2 3" xfId="2910" xr:uid="{94A6AF40-1382-46BC-AB8E-E6A9A8DEF9A9}"/>
    <cellStyle name="Comma 19 2 2 4" xfId="4049" xr:uid="{77CF39CF-CC34-41D9-A51E-90A7176B6A84}"/>
    <cellStyle name="Comma 19 2 2 5" xfId="5170" xr:uid="{39D2DED2-F49F-4794-8654-8DCB0F5A5365}"/>
    <cellStyle name="Comma 19 2 2 6" xfId="6284" xr:uid="{3DF3E030-B146-4CFC-8175-352BD391548E}"/>
    <cellStyle name="Comma 19 2 2 7" xfId="7380" xr:uid="{2AE712A0-2B5D-44C4-A80A-3F700BF5F392}"/>
    <cellStyle name="Comma 19 2 3" xfId="1859" xr:uid="{0C115405-1130-4C73-8970-883298C03785}"/>
    <cellStyle name="Comma 19 2 3 2" xfId="2273" xr:uid="{E2747866-6BA1-4C3B-A5AA-6CCC8E540D91}"/>
    <cellStyle name="Comma 19 2 3 2 2" xfId="3456" xr:uid="{89CACD52-025A-433E-A15D-AC733816C616}"/>
    <cellStyle name="Comma 19 2 3 2 3" xfId="4595" xr:uid="{F374BF58-674E-4FE4-85F6-C46D3F79B62A}"/>
    <cellStyle name="Comma 19 2 3 2 4" xfId="5716" xr:uid="{3F952CB7-3D3F-411D-B53C-0E82F2B76CA3}"/>
    <cellStyle name="Comma 19 2 3 2 5" xfId="6830" xr:uid="{0D234CE5-D579-43C7-808E-67B404121CCB}"/>
    <cellStyle name="Comma 19 2 3 2 6" xfId="7886" xr:uid="{334F78EB-2F9D-4972-8402-39A319609E4D}"/>
    <cellStyle name="Comma 19 2 3 3" xfId="3042" xr:uid="{D39090EE-E4C4-4028-8E44-7FA415802031}"/>
    <cellStyle name="Comma 19 2 3 4" xfId="4181" xr:uid="{6221C62D-6BC2-41E1-A5D0-0655F94ECD33}"/>
    <cellStyle name="Comma 19 2 3 5" xfId="5302" xr:uid="{7DC75F02-8820-4FBE-85B2-947543941BF7}"/>
    <cellStyle name="Comma 19 2 3 6" xfId="6416" xr:uid="{C31BB87D-0A39-4375-A20E-270D198A43C4}"/>
    <cellStyle name="Comma 19 2 3 7" xfId="7502" xr:uid="{82C368BD-E575-48F2-9F8C-CB0B9E4F064A}"/>
    <cellStyle name="Comma 19 2 4" xfId="1986" xr:uid="{D955D7FA-94E7-4B55-98FB-B0698EDB75D1}"/>
    <cellStyle name="Comma 19 2 4 2" xfId="3169" xr:uid="{5C6489C1-A577-4E75-9F9F-7847C7DAA0D5}"/>
    <cellStyle name="Comma 19 2 4 3" xfId="4308" xr:uid="{63A0B2F4-9C82-42F4-98AB-029A3027480E}"/>
    <cellStyle name="Comma 19 2 4 4" xfId="5429" xr:uid="{929618FA-BA57-45A9-91C1-7BE08A6EF877}"/>
    <cellStyle name="Comma 19 2 4 5" xfId="6543" xr:uid="{EBBFD4F5-76E6-4CA7-BBC8-BC94966E12A4}"/>
    <cellStyle name="Comma 19 2 4 6" xfId="7619" xr:uid="{52998B20-583B-4261-B543-D35CD8EB5350}"/>
    <cellStyle name="Comma 19 2 5" xfId="2459" xr:uid="{2E8F3607-5EB4-4A90-B3F6-5501D30F8803}"/>
    <cellStyle name="Comma 19 2 5 2" xfId="3613" xr:uid="{239F96DC-239F-4679-8F48-E45D4CF88423}"/>
    <cellStyle name="Comma 19 2 5 3" xfId="4747" xr:uid="{BD3963E1-3D9B-4E40-B21A-B397A2C1796E}"/>
    <cellStyle name="Comma 19 2 5 4" xfId="5867" xr:uid="{CF615092-FBC3-4DD8-803F-2860A092F647}"/>
    <cellStyle name="Comma 19 2 5 5" xfId="6981" xr:uid="{8349289E-A02F-4154-8921-295DA22348D9}"/>
    <cellStyle name="Comma 19 2 5 6" xfId="8013" xr:uid="{7C02474C-3233-4550-99F8-2C0A1B84B664}"/>
    <cellStyle name="Comma 19 2 6" xfId="2588" xr:uid="{A80DE19D-796C-482C-9F95-3D9089387AE4}"/>
    <cellStyle name="Comma 19 2 6 2" xfId="3742" xr:uid="{1D76FF41-9EB1-4A01-B7DA-1F7BEDD501F9}"/>
    <cellStyle name="Comma 19 2 6 3" xfId="4876" xr:uid="{50AB0784-1A2A-4B20-A34F-3E01E1230360}"/>
    <cellStyle name="Comma 19 2 6 4" xfId="5996" xr:uid="{327D8707-A5B9-461E-B0DD-51E7EB615F66}"/>
    <cellStyle name="Comma 19 2 6 5" xfId="7110" xr:uid="{CD7E2C0B-85A7-4324-8BE0-B320CF6846FD}"/>
    <cellStyle name="Comma 19 2 6 6" xfId="8132" xr:uid="{FCDC6FF7-3C5C-4389-8F11-EC2EDDD6B163}"/>
    <cellStyle name="Comma 19 2 7" xfId="2755" xr:uid="{125A802E-D1EC-4243-A785-B03BB6070094}"/>
    <cellStyle name="Comma 19 2 8" xfId="3894" xr:uid="{595CDA62-C8C8-4B81-B739-3FAEF5B6AFBD}"/>
    <cellStyle name="Comma 19 2 9" xfId="5015" xr:uid="{5C42DA3D-741A-48F8-8880-5F57F102646F}"/>
    <cellStyle name="Comma 2" xfId="13" xr:uid="{00000000-0005-0000-0000-0000B3000000}"/>
    <cellStyle name="Comma 2 2" xfId="261" xr:uid="{00000000-0005-0000-0000-0000B4000000}"/>
    <cellStyle name="Comma 2 2 2" xfId="262" xr:uid="{00000000-0005-0000-0000-0000B5000000}"/>
    <cellStyle name="Comma 2 2 3" xfId="1356" xr:uid="{00000000-0005-0000-0000-0000B6000000}"/>
    <cellStyle name="Comma 2 2 3 2" xfId="1611" xr:uid="{0DF67BB4-0B1F-47C8-9423-42B0FC451CCD}"/>
    <cellStyle name="Comma 2 2 3 2 10" xfId="6168" xr:uid="{38ACD368-8BD9-4CB6-94F5-A28B4D41F00D}"/>
    <cellStyle name="Comma 2 2 3 2 11" xfId="7274" xr:uid="{93E1E5A0-AC58-4503-89EE-3F5BC9BF59C5}"/>
    <cellStyle name="Comma 2 2 3 2 12" xfId="8296" xr:uid="{9958C0E3-8B3D-46DB-A640-E3AC8C66E1FD}"/>
    <cellStyle name="Comma 2 2 3 2 2" xfId="1766" xr:uid="{6B7196C3-F077-4910-8322-30319559E32D}"/>
    <cellStyle name="Comma 2 2 3 2 2 2" xfId="2180" xr:uid="{01B467B4-918E-4193-9E57-6C8EF98DC9AC}"/>
    <cellStyle name="Comma 2 2 3 2 2 2 2" xfId="3363" xr:uid="{F8DBDADE-9B54-46C9-B25F-37AE1BEB2196}"/>
    <cellStyle name="Comma 2 2 3 2 2 2 3" xfId="4502" xr:uid="{C7BC26FA-819D-4C72-A877-801E895DEB98}"/>
    <cellStyle name="Comma 2 2 3 2 2 2 4" xfId="5623" xr:uid="{11F87F75-72EA-4908-AF00-E969A52C16D1}"/>
    <cellStyle name="Comma 2 2 3 2 2 2 5" xfId="6737" xr:uid="{09E09AB7-465E-4AD2-8CA6-EF219D59D1C4}"/>
    <cellStyle name="Comma 2 2 3 2 2 2 6" xfId="7803" xr:uid="{69CC5B0C-5587-4E13-9AD2-4123650DE212}"/>
    <cellStyle name="Comma 2 2 3 2 2 3" xfId="2949" xr:uid="{1B2B8E1C-4CDE-44D2-B48B-AE60DD6FAB01}"/>
    <cellStyle name="Comma 2 2 3 2 2 4" xfId="4088" xr:uid="{B2B8B21A-5905-462E-8E8D-F9CC71043BD0}"/>
    <cellStyle name="Comma 2 2 3 2 2 5" xfId="5209" xr:uid="{DB9C7083-D7BF-4EF9-860C-08B4CB30EAB5}"/>
    <cellStyle name="Comma 2 2 3 2 2 6" xfId="6323" xr:uid="{B424211E-A0CD-4382-9896-E20941A5208D}"/>
    <cellStyle name="Comma 2 2 3 2 2 7" xfId="7419" xr:uid="{E2714E96-B5D9-4D55-BC3A-B7EB9F985D48}"/>
    <cellStyle name="Comma 2 2 3 2 3" xfId="1898" xr:uid="{950E2D38-760E-4BF6-83DC-B559E86203BB}"/>
    <cellStyle name="Comma 2 2 3 2 3 2" xfId="2312" xr:uid="{9C119018-D8C5-4F3B-8C14-636744CAB2A9}"/>
    <cellStyle name="Comma 2 2 3 2 3 2 2" xfId="3495" xr:uid="{430108A9-53AB-4EFC-B210-4FDCA010C172}"/>
    <cellStyle name="Comma 2 2 3 2 3 2 3" xfId="4634" xr:uid="{DA08CC67-AEED-47DB-983F-F31A5C39D0A4}"/>
    <cellStyle name="Comma 2 2 3 2 3 2 4" xfId="5755" xr:uid="{CF86C9C8-E0F6-42B7-AEDA-D0763A041744}"/>
    <cellStyle name="Comma 2 2 3 2 3 2 5" xfId="6869" xr:uid="{28713D45-0AA4-4C36-9B35-2D566F222039}"/>
    <cellStyle name="Comma 2 2 3 2 3 2 6" xfId="7925" xr:uid="{4569E03C-D61B-4332-9665-E6FC9C7A3178}"/>
    <cellStyle name="Comma 2 2 3 2 3 3" xfId="3081" xr:uid="{3B600DCC-CC6A-4AD3-9A23-959609AB994A}"/>
    <cellStyle name="Comma 2 2 3 2 3 4" xfId="4220" xr:uid="{EEF06723-50FA-4640-9E6B-909AE01C0457}"/>
    <cellStyle name="Comma 2 2 3 2 3 5" xfId="5341" xr:uid="{5A428F2B-B7E3-41F2-BB8C-C921E9DB684E}"/>
    <cellStyle name="Comma 2 2 3 2 3 6" xfId="6455" xr:uid="{EFF73984-F5AF-4BC6-AA77-93CE565A31FE}"/>
    <cellStyle name="Comma 2 2 3 2 3 7" xfId="7541" xr:uid="{C6E3D76C-D61C-434B-BB3D-D1F69A398187}"/>
    <cellStyle name="Comma 2 2 3 2 4" xfId="2025" xr:uid="{39D81855-DCF1-4B25-B816-966788605B3E}"/>
    <cellStyle name="Comma 2 2 3 2 4 2" xfId="3208" xr:uid="{CD375F06-2DEC-4C85-9902-28C4F8625AF6}"/>
    <cellStyle name="Comma 2 2 3 2 4 3" xfId="4347" xr:uid="{AD2986FF-AF0F-44EB-83D9-E91CBFFF7D26}"/>
    <cellStyle name="Comma 2 2 3 2 4 4" xfId="5468" xr:uid="{FAACABEB-CB98-4944-9A98-E08F8D7973E9}"/>
    <cellStyle name="Comma 2 2 3 2 4 5" xfId="6582" xr:uid="{A9057088-41A2-4FF1-96DD-343483C7BBA2}"/>
    <cellStyle name="Comma 2 2 3 2 4 6" xfId="7658" xr:uid="{AC0B3A76-21A2-4A22-8A25-F41EF95BFA47}"/>
    <cellStyle name="Comma 2 2 3 2 5" xfId="2498" xr:uid="{64197D29-7EB0-4B32-A282-F2CC4C7142E1}"/>
    <cellStyle name="Comma 2 2 3 2 5 2" xfId="3652" xr:uid="{50E24ACE-EA48-401E-B06F-77DC5BFC4FA0}"/>
    <cellStyle name="Comma 2 2 3 2 5 3" xfId="4786" xr:uid="{91CFF14D-41C2-4AA8-AA7F-A377E721F0CF}"/>
    <cellStyle name="Comma 2 2 3 2 5 4" xfId="5906" xr:uid="{4485CDC2-4439-4F58-9C9C-C263D68438DB}"/>
    <cellStyle name="Comma 2 2 3 2 5 5" xfId="7020" xr:uid="{12B3F736-BA99-472C-88CB-EA6E0DAD3FCD}"/>
    <cellStyle name="Comma 2 2 3 2 5 6" xfId="8052" xr:uid="{CB600250-5A1F-4DD3-831A-8E1E5B49A6EB}"/>
    <cellStyle name="Comma 2 2 3 2 6" xfId="2627" xr:uid="{C3F5B015-41E2-44F0-852D-A1BACF103BE2}"/>
    <cellStyle name="Comma 2 2 3 2 6 2" xfId="3781" xr:uid="{3EF3755A-BF91-4C8B-9C8F-6E885B719FF1}"/>
    <cellStyle name="Comma 2 2 3 2 6 3" xfId="4915" xr:uid="{838C1024-989D-427E-8740-FD844B158996}"/>
    <cellStyle name="Comma 2 2 3 2 6 4" xfId="6035" xr:uid="{2F01069C-A132-43A4-B229-95C667796916}"/>
    <cellStyle name="Comma 2 2 3 2 6 5" xfId="7149" xr:uid="{844D9341-C19A-4DBC-91AB-783D089E7D30}"/>
    <cellStyle name="Comma 2 2 3 2 6 6" xfId="8171" xr:uid="{5FBEF2AF-8F17-4D23-A143-E5A310D7F9D7}"/>
    <cellStyle name="Comma 2 2 3 2 7" xfId="2794" xr:uid="{91B95CC9-B639-4D6B-A3C2-16252BB222B0}"/>
    <cellStyle name="Comma 2 2 3 2 8" xfId="3933" xr:uid="{B1D79F4E-EEAF-49C1-A7C4-F8C82BF5C711}"/>
    <cellStyle name="Comma 2 2 3 2 9" xfId="5054" xr:uid="{A0F61112-1DB7-4711-8883-63AE4EE779BD}"/>
    <cellStyle name="Comma 2 2 4" xfId="1419" xr:uid="{00000000-0005-0000-0000-0000B7000000}"/>
    <cellStyle name="Comma 2 2 5" xfId="1573" xr:uid="{EF18B9FE-0223-42EC-B89E-17F90EFB4C19}"/>
    <cellStyle name="Comma 2 2 5 10" xfId="6130" xr:uid="{4CE420E8-9955-42D5-9657-067A2959176A}"/>
    <cellStyle name="Comma 2 2 5 11" xfId="7236" xr:uid="{3A6729B2-3318-4E72-881A-3BB4D462F731}"/>
    <cellStyle name="Comma 2 2 5 12" xfId="8258" xr:uid="{9A709313-C0FC-4971-AF97-3A2EF556BB81}"/>
    <cellStyle name="Comma 2 2 5 2" xfId="1728" xr:uid="{9E2845CB-ED30-421C-A80A-383902CEB1C0}"/>
    <cellStyle name="Comma 2 2 5 2 2" xfId="2142" xr:uid="{365C20C1-6F69-4CDA-B407-51AA4D234F11}"/>
    <cellStyle name="Comma 2 2 5 2 2 2" xfId="3325" xr:uid="{3FB2A1AE-9040-4A0A-8C2F-49BE0302A88A}"/>
    <cellStyle name="Comma 2 2 5 2 2 3" xfId="4464" xr:uid="{C9848BC8-9D17-4408-A270-65CA8A2FF538}"/>
    <cellStyle name="Comma 2 2 5 2 2 4" xfId="5585" xr:uid="{26B2FA38-C024-4CD7-9C56-70C1B3E88E44}"/>
    <cellStyle name="Comma 2 2 5 2 2 5" xfId="6699" xr:uid="{E4C28DB9-D1B9-4AC4-B97A-2603BEB3B22F}"/>
    <cellStyle name="Comma 2 2 5 2 2 6" xfId="7765" xr:uid="{692938AF-898D-41AA-83E3-EF2C74694834}"/>
    <cellStyle name="Comma 2 2 5 2 3" xfId="2911" xr:uid="{853D8F97-CF47-42C3-9FC2-B4C341773E8B}"/>
    <cellStyle name="Comma 2 2 5 2 4" xfId="4050" xr:uid="{C649FBDE-8F2C-4C4C-8DC1-0494880226BE}"/>
    <cellStyle name="Comma 2 2 5 2 5" xfId="5171" xr:uid="{7E7A71C9-6600-431B-8892-DD288060EF83}"/>
    <cellStyle name="Comma 2 2 5 2 6" xfId="6285" xr:uid="{7579E24E-6945-48DB-9560-3ED21A7391E3}"/>
    <cellStyle name="Comma 2 2 5 2 7" xfId="7381" xr:uid="{CF3802AB-B48B-4166-9CB9-F0665A1FCE5F}"/>
    <cellStyle name="Comma 2 2 5 3" xfId="1860" xr:uid="{0568E1FC-801F-4164-A7E8-BC01E7C8AEBA}"/>
    <cellStyle name="Comma 2 2 5 3 2" xfId="2274" xr:uid="{2A378044-BD51-4422-919F-67B4AC292D3C}"/>
    <cellStyle name="Comma 2 2 5 3 2 2" xfId="3457" xr:uid="{5722F9DA-B5FB-4D9D-A35B-ECF0C448682E}"/>
    <cellStyle name="Comma 2 2 5 3 2 3" xfId="4596" xr:uid="{84CF1798-9B03-436B-AB12-DF2CFA86185D}"/>
    <cellStyle name="Comma 2 2 5 3 2 4" xfId="5717" xr:uid="{1FFE7CAC-C94A-4E58-A4CA-E3F7FDB2C0B5}"/>
    <cellStyle name="Comma 2 2 5 3 2 5" xfId="6831" xr:uid="{6B266098-E3D9-4312-8D7E-207A47C940D6}"/>
    <cellStyle name="Comma 2 2 5 3 2 6" xfId="7887" xr:uid="{6AF2EC28-EACE-4E0A-BD02-679864279B9F}"/>
    <cellStyle name="Comma 2 2 5 3 3" xfId="3043" xr:uid="{AED52652-7BC4-418F-8E54-CF9676DA2E05}"/>
    <cellStyle name="Comma 2 2 5 3 4" xfId="4182" xr:uid="{61D32161-1B05-4C6C-A821-2DFA62743C58}"/>
    <cellStyle name="Comma 2 2 5 3 5" xfId="5303" xr:uid="{35210067-2C40-497C-8E5A-E9D7B2BE2689}"/>
    <cellStyle name="Comma 2 2 5 3 6" xfId="6417" xr:uid="{DB1C3975-8D30-41F9-B4EC-BBBBF9B4E243}"/>
    <cellStyle name="Comma 2 2 5 3 7" xfId="7503" xr:uid="{464462E6-84A8-4A5F-9268-8A0899EF9942}"/>
    <cellStyle name="Comma 2 2 5 4" xfId="1987" xr:uid="{8D4315C2-5A67-4058-A54D-8114E3ECCB12}"/>
    <cellStyle name="Comma 2 2 5 4 2" xfId="3170" xr:uid="{9EACCD56-EE99-4A7E-A4E8-D16A04C39CDF}"/>
    <cellStyle name="Comma 2 2 5 4 3" xfId="4309" xr:uid="{91C6D0C4-04E4-43A2-A55C-57FD3A6BC268}"/>
    <cellStyle name="Comma 2 2 5 4 4" xfId="5430" xr:uid="{834004FB-B61F-4442-B7CF-89E52EA94253}"/>
    <cellStyle name="Comma 2 2 5 4 5" xfId="6544" xr:uid="{9D6A75E9-FE09-402A-BCE4-C196C79E2C14}"/>
    <cellStyle name="Comma 2 2 5 4 6" xfId="7620" xr:uid="{F270336B-BB2D-4822-B324-C037C977ADBE}"/>
    <cellStyle name="Comma 2 2 5 5" xfId="2460" xr:uid="{91D3A70F-38CD-4CE0-8C08-8897A9F86C58}"/>
    <cellStyle name="Comma 2 2 5 5 2" xfId="3614" xr:uid="{8FE2C0C5-588E-4E0A-9B30-EB65479A89B5}"/>
    <cellStyle name="Comma 2 2 5 5 3" xfId="4748" xr:uid="{2F0F2399-7E43-4485-9DB5-14149508D39D}"/>
    <cellStyle name="Comma 2 2 5 5 4" xfId="5868" xr:uid="{C9E19391-6ED5-4104-8A31-41ED7B06424D}"/>
    <cellStyle name="Comma 2 2 5 5 5" xfId="6982" xr:uid="{BD0C8665-6B35-43C3-8652-6F606D5007FF}"/>
    <cellStyle name="Comma 2 2 5 5 6" xfId="8014" xr:uid="{F0B11386-906D-41B7-B08F-D463AE77224D}"/>
    <cellStyle name="Comma 2 2 5 6" xfId="2589" xr:uid="{14452ADF-67DD-45BB-8D21-B1A0BE8E39CD}"/>
    <cellStyle name="Comma 2 2 5 6 2" xfId="3743" xr:uid="{EC452E51-D225-4DDD-8FD8-A385534CD31D}"/>
    <cellStyle name="Comma 2 2 5 6 3" xfId="4877" xr:uid="{84DC6E30-5D07-43CD-9E11-979FFCFBB42F}"/>
    <cellStyle name="Comma 2 2 5 6 4" xfId="5997" xr:uid="{4EDC4D6B-7151-4E2F-A071-7F2B58C5BE6D}"/>
    <cellStyle name="Comma 2 2 5 6 5" xfId="7111" xr:uid="{8C5299DD-08DE-4121-9873-C95B674B93FE}"/>
    <cellStyle name="Comma 2 2 5 6 6" xfId="8133" xr:uid="{83A1A3E4-FB87-4F4D-BCCD-9C8E344D2D1C}"/>
    <cellStyle name="Comma 2 2 5 7" xfId="2756" xr:uid="{2A4561CB-1718-4F30-9F36-A2F01D63C102}"/>
    <cellStyle name="Comma 2 2 5 8" xfId="3895" xr:uid="{FEF36D1D-4E01-4EF5-B2C9-774D463CE4A8}"/>
    <cellStyle name="Comma 2 2 5 9" xfId="5016" xr:uid="{1665E758-C9AA-4264-8901-55A65AEE6BD7}"/>
    <cellStyle name="Comma 2 2 6" xfId="2357" xr:uid="{C4DC8954-17DB-40D3-8F22-AB8B7DF5A9DF}"/>
    <cellStyle name="Comma 2 2 6 2" xfId="3529" xr:uid="{9A89986D-C227-4D8B-BB83-99CEE9A05739}"/>
    <cellStyle name="Comma 2 2 6 3" xfId="4666" xr:uid="{4D0E9594-6768-4098-9533-37171EC07EAE}"/>
    <cellStyle name="Comma 2 2 6 4" xfId="5787" xr:uid="{EF2A6E67-F955-4B9B-B6A6-10417A7065C5}"/>
    <cellStyle name="Comma 2 2 6 5" xfId="6901" xr:uid="{66317BCE-BE31-40F8-9E9F-D385C2300552}"/>
    <cellStyle name="Comma 2 2 6 6" xfId="7955" xr:uid="{62587B40-CFB1-4633-BF72-73745E73537D}"/>
    <cellStyle name="Comma 2 3" xfId="263" xr:uid="{00000000-0005-0000-0000-0000B8000000}"/>
    <cellStyle name="Comma 2 3 2" xfId="1420" xr:uid="{00000000-0005-0000-0000-0000B9000000}"/>
    <cellStyle name="Comma 2 3 2 10" xfId="4963" xr:uid="{1A162990-F4C5-4268-AA7A-EF5BF03999F6}"/>
    <cellStyle name="Comma 2 3 2 11" xfId="6077" xr:uid="{ECD20221-89CE-491A-B61E-6142CA7FB1B3}"/>
    <cellStyle name="Comma 2 3 2 12" xfId="7187" xr:uid="{1E0CB084-22F4-447D-BF98-F91AAACBB45E}"/>
    <cellStyle name="Comma 2 3 2 13" xfId="8209" xr:uid="{57C38760-2B8D-4844-8D98-66FE4C87AB17}"/>
    <cellStyle name="Comma 2 3 2 2" xfId="1618" xr:uid="{48A2A761-4E1F-4E1F-8070-41B0295E522E}"/>
    <cellStyle name="Comma 2 3 2 2 10" xfId="6175" xr:uid="{40699044-6939-477C-BB02-D756C7A31CE4}"/>
    <cellStyle name="Comma 2 3 2 2 11" xfId="7280" xr:uid="{23D228A6-5B7C-4AB6-A0C0-C88DE0661472}"/>
    <cellStyle name="Comma 2 3 2 2 12" xfId="8302" xr:uid="{797098BB-E023-4F7D-A707-D896B92D50FF}"/>
    <cellStyle name="Comma 2 3 2 2 2" xfId="1773" xr:uid="{E1964598-5F21-4FCA-8305-120E33C2AADE}"/>
    <cellStyle name="Comma 2 3 2 2 2 2" xfId="2187" xr:uid="{403223AD-4BE2-42E2-ABA4-A8F1DE7DE5CB}"/>
    <cellStyle name="Comma 2 3 2 2 2 2 2" xfId="3370" xr:uid="{19FEE29F-A56E-4DE6-9085-A32B18ADF2D1}"/>
    <cellStyle name="Comma 2 3 2 2 2 2 3" xfId="4509" xr:uid="{E6BB934A-79DB-46E1-8BAD-AE5FC1F41294}"/>
    <cellStyle name="Comma 2 3 2 2 2 2 4" xfId="5630" xr:uid="{4811A140-A4C2-4D03-9948-14D7BCEB8C45}"/>
    <cellStyle name="Comma 2 3 2 2 2 2 5" xfId="6744" xr:uid="{D3671C87-01BC-49C7-90CC-9F39750983AB}"/>
    <cellStyle name="Comma 2 3 2 2 2 2 6" xfId="7809" xr:uid="{7448827F-61B2-4623-8039-101E7A9643CE}"/>
    <cellStyle name="Comma 2 3 2 2 2 3" xfId="2956" xr:uid="{55E2838D-835D-407F-AC15-492682D18DF0}"/>
    <cellStyle name="Comma 2 3 2 2 2 4" xfId="4095" xr:uid="{2CF19B48-B5C4-4F27-858D-2B3D5C726CEF}"/>
    <cellStyle name="Comma 2 3 2 2 2 5" xfId="5216" xr:uid="{F34774D1-A083-4A75-889C-09B55C16D202}"/>
    <cellStyle name="Comma 2 3 2 2 2 6" xfId="6330" xr:uid="{EA98B45E-3784-4323-B778-0A6C9F5EEC90}"/>
    <cellStyle name="Comma 2 3 2 2 2 7" xfId="7425" xr:uid="{2D08BC13-9855-4B13-802E-426B6165E064}"/>
    <cellStyle name="Comma 2 3 2 2 3" xfId="1905" xr:uid="{CD38BF08-08E4-4DA1-8519-FC79F6EDC147}"/>
    <cellStyle name="Comma 2 3 2 2 3 2" xfId="2319" xr:uid="{2F136C5B-CF18-4DB4-BFA6-53A5B5064E4A}"/>
    <cellStyle name="Comma 2 3 2 2 3 2 2" xfId="3502" xr:uid="{62E7711C-6666-4C1B-96A9-45311A702FB3}"/>
    <cellStyle name="Comma 2 3 2 2 3 2 3" xfId="4641" xr:uid="{5256077A-D199-4909-9CC2-55EA310235C7}"/>
    <cellStyle name="Comma 2 3 2 2 3 2 4" xfId="5762" xr:uid="{E858DD60-5D48-4F6B-81D8-1FA43ECC472F}"/>
    <cellStyle name="Comma 2 3 2 2 3 2 5" xfId="6876" xr:uid="{2A165DB4-C5D6-4CE7-96F9-306D5EF45B40}"/>
    <cellStyle name="Comma 2 3 2 2 3 2 6" xfId="7931" xr:uid="{CE5ECB8B-54AA-4A53-8315-56E7E36E70F8}"/>
    <cellStyle name="Comma 2 3 2 2 3 3" xfId="3088" xr:uid="{4C6D3A3D-05E8-469A-8249-F92476F64785}"/>
    <cellStyle name="Comma 2 3 2 2 3 4" xfId="4227" xr:uid="{1DCAB927-CC96-41E7-AA72-577879745D7F}"/>
    <cellStyle name="Comma 2 3 2 2 3 5" xfId="5348" xr:uid="{99918ABC-7ED5-4898-B0E5-1A1329ACE275}"/>
    <cellStyle name="Comma 2 3 2 2 3 6" xfId="6462" xr:uid="{AAE2763D-FBC7-4FFF-AEDC-F53978771A22}"/>
    <cellStyle name="Comma 2 3 2 2 3 7" xfId="7547" xr:uid="{6E02BB29-21B6-44E0-ADCE-8E516CE63136}"/>
    <cellStyle name="Comma 2 3 2 2 4" xfId="2032" xr:uid="{E5A37D2D-392D-4683-8105-A55F3539AADB}"/>
    <cellStyle name="Comma 2 3 2 2 4 2" xfId="3215" xr:uid="{959BF035-FEF3-43F0-8D79-BB3E34BCD9E3}"/>
    <cellStyle name="Comma 2 3 2 2 4 3" xfId="4354" xr:uid="{6F01F923-623D-4F4D-8604-98DDF837A14F}"/>
    <cellStyle name="Comma 2 3 2 2 4 4" xfId="5475" xr:uid="{235D7E80-8C1F-49D3-856C-120454D4C179}"/>
    <cellStyle name="Comma 2 3 2 2 4 5" xfId="6589" xr:uid="{CCD1EA73-6B11-4DC4-82FB-AC7A21E75046}"/>
    <cellStyle name="Comma 2 3 2 2 4 6" xfId="7664" xr:uid="{1615847E-78E4-4D6A-9730-D16D5A59C639}"/>
    <cellStyle name="Comma 2 3 2 2 5" xfId="2505" xr:uid="{230EBAED-EE00-492A-A6C4-68D1C6E3C4AE}"/>
    <cellStyle name="Comma 2 3 2 2 5 2" xfId="3659" xr:uid="{2ED997EB-0004-4DA1-AF3F-C7D81916822A}"/>
    <cellStyle name="Comma 2 3 2 2 5 3" xfId="4793" xr:uid="{692207CE-62D5-4B75-AB5B-57A8E559460B}"/>
    <cellStyle name="Comma 2 3 2 2 5 4" xfId="5913" xr:uid="{1798F708-9107-47D7-9E3C-8272E34709A2}"/>
    <cellStyle name="Comma 2 3 2 2 5 5" xfId="7027" xr:uid="{5BA02C45-317C-48FF-961C-66DB63E76A48}"/>
    <cellStyle name="Comma 2 3 2 2 5 6" xfId="8058" xr:uid="{41AA3D54-74F1-4AC1-A688-115B54C153A4}"/>
    <cellStyle name="Comma 2 3 2 2 6" xfId="2634" xr:uid="{9AD806C6-FD59-45B0-AD20-B9099D57E989}"/>
    <cellStyle name="Comma 2 3 2 2 6 2" xfId="3788" xr:uid="{67D27E83-21E1-417C-9E65-F18BD44AE070}"/>
    <cellStyle name="Comma 2 3 2 2 6 3" xfId="4922" xr:uid="{8A21109D-7A0C-4431-A7DD-F822DC7B4CC2}"/>
    <cellStyle name="Comma 2 3 2 2 6 4" xfId="6042" xr:uid="{4EA26E43-CBBE-4151-96B8-DE6952A61390}"/>
    <cellStyle name="Comma 2 3 2 2 6 5" xfId="7156" xr:uid="{DDC1E3E9-F8B7-4ACB-8D3B-84C83EBA0841}"/>
    <cellStyle name="Comma 2 3 2 2 6 6" xfId="8177" xr:uid="{29301984-8884-4512-A5A0-E5599FAEA811}"/>
    <cellStyle name="Comma 2 3 2 2 7" xfId="2801" xr:uid="{BCEFE9DD-D7B7-42CB-ADE9-878E62F88D6B}"/>
    <cellStyle name="Comma 2 3 2 2 8" xfId="3940" xr:uid="{DEFF1C29-B5F5-4EB8-946C-008CEB4B920C}"/>
    <cellStyle name="Comma 2 3 2 2 9" xfId="5061" xr:uid="{B62F5EC2-1A55-423E-8843-375FC965B2F5}"/>
    <cellStyle name="Comma 2 3 2 3" xfId="1675" xr:uid="{375F1930-FDE5-4EA6-829F-511900B37C51}"/>
    <cellStyle name="Comma 2 3 2 3 2" xfId="2089" xr:uid="{47A55188-2B56-4953-AECD-8B629B0B8E4E}"/>
    <cellStyle name="Comma 2 3 2 3 2 2" xfId="3272" xr:uid="{9BF21802-E19B-40D0-9A61-9AE42F6FDB01}"/>
    <cellStyle name="Comma 2 3 2 3 2 3" xfId="4411" xr:uid="{91E37547-9DB2-474F-8208-99499EE4B351}"/>
    <cellStyle name="Comma 2 3 2 3 2 4" xfId="5532" xr:uid="{B5940E7E-FC92-4449-9502-DA6FEB0E62C0}"/>
    <cellStyle name="Comma 2 3 2 3 2 5" xfId="6646" xr:uid="{6EFE2D85-1C0F-4263-8B57-2336BD0F462E}"/>
    <cellStyle name="Comma 2 3 2 3 2 6" xfId="7716" xr:uid="{6A52E266-42C9-4E5C-9942-0BA32AD746CC}"/>
    <cellStyle name="Comma 2 3 2 3 3" xfId="2858" xr:uid="{A9043AAC-C911-42C7-A9DE-C65527A7BDD6}"/>
    <cellStyle name="Comma 2 3 2 3 4" xfId="3997" xr:uid="{F8503C9C-A94E-4F8E-8B75-5D4015E986E8}"/>
    <cellStyle name="Comma 2 3 2 3 5" xfId="5118" xr:uid="{1A91DBC3-1BDF-430E-BB00-D1474843C3F1}"/>
    <cellStyle name="Comma 2 3 2 3 6" xfId="6232" xr:uid="{A61023EC-8493-488B-9813-98AC0295B06B}"/>
    <cellStyle name="Comma 2 3 2 3 7" xfId="7332" xr:uid="{2A4AB5A8-C9B8-469C-BAB9-20E861982B30}"/>
    <cellStyle name="Comma 2 3 2 4" xfId="1807" xr:uid="{0462BC89-DF71-4EC5-9E72-AEC185C77CD3}"/>
    <cellStyle name="Comma 2 3 2 4 2" xfId="2221" xr:uid="{3B1CDDEF-0A4B-4395-B6E2-9B66270B93CF}"/>
    <cellStyle name="Comma 2 3 2 4 2 2" xfId="3404" xr:uid="{DC65EBB1-476C-4566-923B-9AAA5B334AB6}"/>
    <cellStyle name="Comma 2 3 2 4 2 3" xfId="4543" xr:uid="{47E9CB76-6BDF-4C05-BBB1-24FAC2387661}"/>
    <cellStyle name="Comma 2 3 2 4 2 4" xfId="5664" xr:uid="{F024BAE4-1323-4192-8542-E55B691C5114}"/>
    <cellStyle name="Comma 2 3 2 4 2 5" xfId="6778" xr:uid="{F3C6C6DA-2CAA-47C2-873E-6435FBC777F5}"/>
    <cellStyle name="Comma 2 3 2 4 2 6" xfId="7838" xr:uid="{56F7BA58-7439-4CF3-BB3D-775B04F8B362}"/>
    <cellStyle name="Comma 2 3 2 4 3" xfId="2990" xr:uid="{676EB511-9C0B-4B9B-B2F3-5BA42224E703}"/>
    <cellStyle name="Comma 2 3 2 4 4" xfId="4129" xr:uid="{2C8A3B01-CE9D-43E1-847F-01694BFA406D}"/>
    <cellStyle name="Comma 2 3 2 4 5" xfId="5250" xr:uid="{836742C9-DB82-4CF3-85C0-A4784322FCFA}"/>
    <cellStyle name="Comma 2 3 2 4 6" xfId="6364" xr:uid="{6108C33B-5B35-4396-BEFE-1ADE23C861E4}"/>
    <cellStyle name="Comma 2 3 2 4 7" xfId="7454" xr:uid="{BD08E12D-BB92-47E0-A9FE-00C995A7FFEA}"/>
    <cellStyle name="Comma 2 3 2 5" xfId="1934" xr:uid="{3493346C-F7B7-4171-BB0A-CFEAA339656F}"/>
    <cellStyle name="Comma 2 3 2 5 2" xfId="3117" xr:uid="{21126F17-AD75-4E13-A3A7-210125426AA8}"/>
    <cellStyle name="Comma 2 3 2 5 3" xfId="4256" xr:uid="{CAF539A0-E6B9-4528-AEE5-1E6853354B2A}"/>
    <cellStyle name="Comma 2 3 2 5 4" xfId="5377" xr:uid="{AF395D13-359E-4CED-A3A5-1E0978985FE5}"/>
    <cellStyle name="Comma 2 3 2 5 5" xfId="6491" xr:uid="{C2C9AD80-CCF6-4A20-A6BB-2B52717990A3}"/>
    <cellStyle name="Comma 2 3 2 5 6" xfId="7571" xr:uid="{4E0B97C2-5891-4F81-A2C5-07BF00B8281B}"/>
    <cellStyle name="Comma 2 3 2 6" xfId="2407" xr:uid="{B65CEECA-D380-49A5-9A1B-4080C8ABA584}"/>
    <cellStyle name="Comma 2 3 2 6 2" xfId="3561" xr:uid="{C906982F-5E9D-4D28-8853-3DD18A209077}"/>
    <cellStyle name="Comma 2 3 2 6 3" xfId="4695" xr:uid="{456DC1E5-9AD1-40EF-8FC0-1EA5C70B4AA3}"/>
    <cellStyle name="Comma 2 3 2 6 4" xfId="5815" xr:uid="{D880B175-71F2-4A9F-A1DF-C323157668BD}"/>
    <cellStyle name="Comma 2 3 2 6 5" xfId="6929" xr:uid="{4815CD4D-0B9B-4F4C-AB93-F01D2F78292E}"/>
    <cellStyle name="Comma 2 3 2 6 6" xfId="7965" xr:uid="{F880A832-6223-41F0-A169-43EC9A4B3CFB}"/>
    <cellStyle name="Comma 2 3 2 7" xfId="2536" xr:uid="{C29C5651-3404-4276-9606-705373F5D4DE}"/>
    <cellStyle name="Comma 2 3 2 7 2" xfId="3690" xr:uid="{A22741FA-0688-4876-BB70-5290275FE43E}"/>
    <cellStyle name="Comma 2 3 2 7 3" xfId="4824" xr:uid="{BD2FE1EB-CD55-4760-B02A-3698AB9E9734}"/>
    <cellStyle name="Comma 2 3 2 7 4" xfId="5944" xr:uid="{474C9EBE-D8A3-4869-B6E0-4AEE88EF4E95}"/>
    <cellStyle name="Comma 2 3 2 7 5" xfId="7058" xr:uid="{EB77EA21-6E84-4240-B289-74A2B08BC25B}"/>
    <cellStyle name="Comma 2 3 2 7 6" xfId="8084" xr:uid="{67732212-7C13-4E32-B3A2-E008211D44FB}"/>
    <cellStyle name="Comma 2 3 2 8" xfId="2703" xr:uid="{B888B9C1-D945-455F-B645-17763A8EDB3B}"/>
    <cellStyle name="Comma 2 3 2 9" xfId="3842" xr:uid="{7EDBD797-A783-48B6-AABC-EDB18E265222}"/>
    <cellStyle name="Comma 2 4" xfId="264" xr:uid="{00000000-0005-0000-0000-0000BA000000}"/>
    <cellStyle name="Comma 2 4 2" xfId="1422" xr:uid="{00000000-0005-0000-0000-0000BB000000}"/>
    <cellStyle name="Comma 2 4 2 10" xfId="4964" xr:uid="{EE86ED15-2FB4-436C-BBBB-F3CADFD18173}"/>
    <cellStyle name="Comma 2 4 2 11" xfId="6078" xr:uid="{B1CD1115-14BF-4FAF-AA58-123986C07B20}"/>
    <cellStyle name="Comma 2 4 2 12" xfId="7188" xr:uid="{30AF2643-CB3D-4CC5-9ECE-D053315BE7F9}"/>
    <cellStyle name="Comma 2 4 2 13" xfId="8210" xr:uid="{5A5CAA9B-EA85-4F5F-83DC-77BFF6907DAE}"/>
    <cellStyle name="Comma 2 4 2 2" xfId="1620" xr:uid="{7823AECA-EEFF-4FAD-B8D7-DB3AE3B8A010}"/>
    <cellStyle name="Comma 2 4 2 2 10" xfId="6177" xr:uid="{D98A1FC0-3809-4319-860B-2E3F2131B6B6}"/>
    <cellStyle name="Comma 2 4 2 2 11" xfId="7282" xr:uid="{ADB446FA-A47C-4000-A02E-193D4F7AF176}"/>
    <cellStyle name="Comma 2 4 2 2 12" xfId="8304" xr:uid="{2420719A-5D95-412F-B157-37405FDC3784}"/>
    <cellStyle name="Comma 2 4 2 2 2" xfId="1775" xr:uid="{28AF8820-DABB-46AA-9510-47D6C2DBFDCC}"/>
    <cellStyle name="Comma 2 4 2 2 2 2" xfId="2189" xr:uid="{7B756E42-E0B7-4614-8704-33439F9C9E25}"/>
    <cellStyle name="Comma 2 4 2 2 2 2 2" xfId="3372" xr:uid="{307D6135-E0FD-4A73-94B8-BBA9833BDF8D}"/>
    <cellStyle name="Comma 2 4 2 2 2 2 3" xfId="4511" xr:uid="{A191BDB4-4F85-4D7E-98A5-C7B2F9E46FA4}"/>
    <cellStyle name="Comma 2 4 2 2 2 2 4" xfId="5632" xr:uid="{36154C23-ECC5-4C17-9892-27664A4C3A8F}"/>
    <cellStyle name="Comma 2 4 2 2 2 2 5" xfId="6746" xr:uid="{70A4D46B-DC59-4540-8346-491377A25B1D}"/>
    <cellStyle name="Comma 2 4 2 2 2 2 6" xfId="7811" xr:uid="{CEB7AFD1-41A7-41FF-AEA0-55F32BD688D4}"/>
    <cellStyle name="Comma 2 4 2 2 2 3" xfId="2958" xr:uid="{E208648A-AD36-430B-AF68-D387DD66DDE5}"/>
    <cellStyle name="Comma 2 4 2 2 2 4" xfId="4097" xr:uid="{281EC5A5-BB98-4D4B-B9A4-2152A8EF1259}"/>
    <cellStyle name="Comma 2 4 2 2 2 5" xfId="5218" xr:uid="{9EA15D4E-6054-43F1-8AD4-3882500047FD}"/>
    <cellStyle name="Comma 2 4 2 2 2 6" xfId="6332" xr:uid="{1B90C94D-9A18-4888-BBC3-9F678A130F10}"/>
    <cellStyle name="Comma 2 4 2 2 2 7" xfId="7427" xr:uid="{1368C2E0-E532-4D9F-95C9-6AC791E1FF8D}"/>
    <cellStyle name="Comma 2 4 2 2 3" xfId="1907" xr:uid="{F870A5F5-9779-4733-A8D1-02E95B72CD9C}"/>
    <cellStyle name="Comma 2 4 2 2 3 2" xfId="2321" xr:uid="{B259A65C-4E58-4E2C-97AC-6B564B588F87}"/>
    <cellStyle name="Comma 2 4 2 2 3 2 2" xfId="3504" xr:uid="{3796BCA3-CD04-44C6-948D-0298F6B16ADA}"/>
    <cellStyle name="Comma 2 4 2 2 3 2 3" xfId="4643" xr:uid="{AEC7AE46-8EF9-4C44-A1D2-9E9678D03CA9}"/>
    <cellStyle name="Comma 2 4 2 2 3 2 4" xfId="5764" xr:uid="{C7D6E743-2A82-47F3-A4B3-39911E4DF7D2}"/>
    <cellStyle name="Comma 2 4 2 2 3 2 5" xfId="6878" xr:uid="{573FB599-E765-4CEF-898D-E95BC6B4E6BE}"/>
    <cellStyle name="Comma 2 4 2 2 3 2 6" xfId="7933" xr:uid="{65F8D4B8-A61C-47EF-A2B2-B8935AB03B6F}"/>
    <cellStyle name="Comma 2 4 2 2 3 3" xfId="3090" xr:uid="{9193206E-EF4D-4E73-8766-5E23B8135D07}"/>
    <cellStyle name="Comma 2 4 2 2 3 4" xfId="4229" xr:uid="{A83DA019-C5BB-40FA-85BE-EBB535B76055}"/>
    <cellStyle name="Comma 2 4 2 2 3 5" xfId="5350" xr:uid="{A029D0DF-00FA-4B37-A0B4-73ABA9056601}"/>
    <cellStyle name="Comma 2 4 2 2 3 6" xfId="6464" xr:uid="{9BF5661A-AFD6-426E-9E3A-9F0B8FCE407B}"/>
    <cellStyle name="Comma 2 4 2 2 3 7" xfId="7549" xr:uid="{C0ECC9F8-945B-43BA-9F50-A8C7CC6734DF}"/>
    <cellStyle name="Comma 2 4 2 2 4" xfId="2034" xr:uid="{D4EB697B-450E-4500-B4D4-A8754979C1D8}"/>
    <cellStyle name="Comma 2 4 2 2 4 2" xfId="3217" xr:uid="{D91A0B57-4C50-4DD4-B530-92ECD075AF75}"/>
    <cellStyle name="Comma 2 4 2 2 4 3" xfId="4356" xr:uid="{9016C675-FCCF-4302-B47C-69065096681E}"/>
    <cellStyle name="Comma 2 4 2 2 4 4" xfId="5477" xr:uid="{55B77411-9917-4A4E-8F9C-EF1A47A7B40A}"/>
    <cellStyle name="Comma 2 4 2 2 4 5" xfId="6591" xr:uid="{213CDFDE-4251-4B33-8778-4D181EF1102A}"/>
    <cellStyle name="Comma 2 4 2 2 4 6" xfId="7666" xr:uid="{C7679F5A-0F82-43F4-AB56-8E8400F035CC}"/>
    <cellStyle name="Comma 2 4 2 2 5" xfId="2507" xr:uid="{9B82DEC8-CC4C-4B8B-8A8C-499925897057}"/>
    <cellStyle name="Comma 2 4 2 2 5 2" xfId="3661" xr:uid="{D8C6413E-312A-448B-8077-D1FE6CC1D2DA}"/>
    <cellStyle name="Comma 2 4 2 2 5 3" xfId="4795" xr:uid="{AFA50B12-4E5F-4322-A7F2-AB32B09955CB}"/>
    <cellStyle name="Comma 2 4 2 2 5 4" xfId="5915" xr:uid="{3372EAD2-5785-409D-A838-251C91106EC5}"/>
    <cellStyle name="Comma 2 4 2 2 5 5" xfId="7029" xr:uid="{33AD0EBF-C84C-448C-91E4-66E0D2FD8093}"/>
    <cellStyle name="Comma 2 4 2 2 5 6" xfId="8060" xr:uid="{FFB51E2A-CC02-4330-80C1-F8B854FAACA3}"/>
    <cellStyle name="Comma 2 4 2 2 6" xfId="2636" xr:uid="{E8C23803-88F8-4D89-9BA9-BFFF00FC31A1}"/>
    <cellStyle name="Comma 2 4 2 2 6 2" xfId="3790" xr:uid="{2C503147-61E6-42D6-B1C9-61A4C2AF59BA}"/>
    <cellStyle name="Comma 2 4 2 2 6 3" xfId="4924" xr:uid="{86B430C7-8EB5-481E-8EC4-AB52E3E78AD9}"/>
    <cellStyle name="Comma 2 4 2 2 6 4" xfId="6044" xr:uid="{72A6BD4D-2ECF-4D73-9BCE-50E03F18D84C}"/>
    <cellStyle name="Comma 2 4 2 2 6 5" xfId="7158" xr:uid="{28AF39AA-DE68-4698-9D96-6A4A75019A7B}"/>
    <cellStyle name="Comma 2 4 2 2 6 6" xfId="8179" xr:uid="{81F33D39-948E-411F-9532-B129D047E44E}"/>
    <cellStyle name="Comma 2 4 2 2 7" xfId="2803" xr:uid="{5639108A-44DC-4AFB-8D3E-A0D9614A2324}"/>
    <cellStyle name="Comma 2 4 2 2 8" xfId="3942" xr:uid="{DB9D0570-FB5A-4933-8C64-F640AAEC8929}"/>
    <cellStyle name="Comma 2 4 2 2 9" xfId="5063" xr:uid="{9007706D-15A9-4EA4-ADC1-93FACF044F02}"/>
    <cellStyle name="Comma 2 4 2 3" xfId="1676" xr:uid="{EAAEDD50-03EC-4EB7-ACFC-C75474AA92E2}"/>
    <cellStyle name="Comma 2 4 2 3 2" xfId="2090" xr:uid="{447F1EB6-6CDD-4A89-B201-B2D3406718D2}"/>
    <cellStyle name="Comma 2 4 2 3 2 2" xfId="3273" xr:uid="{2B9E85D9-B32E-4CE3-A4F3-D81C371BE430}"/>
    <cellStyle name="Comma 2 4 2 3 2 3" xfId="4412" xr:uid="{CA2D9803-8525-4999-A9C5-495069B11D44}"/>
    <cellStyle name="Comma 2 4 2 3 2 4" xfId="5533" xr:uid="{726E9AA1-5D3D-4FD2-A4C5-1BCF44E18B44}"/>
    <cellStyle name="Comma 2 4 2 3 2 5" xfId="6647" xr:uid="{03C38BC5-1747-4412-BBC9-8C9503E63FDB}"/>
    <cellStyle name="Comma 2 4 2 3 2 6" xfId="7717" xr:uid="{F77650AD-CF1D-4DB9-9450-8BB9A6C67157}"/>
    <cellStyle name="Comma 2 4 2 3 3" xfId="2859" xr:uid="{D1FCFAB6-E671-450B-9A6A-6D42ABD9C380}"/>
    <cellStyle name="Comma 2 4 2 3 4" xfId="3998" xr:uid="{EF0EA91B-437E-4551-9DB4-A6A16FD77118}"/>
    <cellStyle name="Comma 2 4 2 3 5" xfId="5119" xr:uid="{373DD844-542D-4319-9640-7F670F9BBD4D}"/>
    <cellStyle name="Comma 2 4 2 3 6" xfId="6233" xr:uid="{48FB3265-38A2-4139-9C19-FE5F63AFB48C}"/>
    <cellStyle name="Comma 2 4 2 3 7" xfId="7333" xr:uid="{CEFEED41-8C79-4B4B-B286-CE8AF275C334}"/>
    <cellStyle name="Comma 2 4 2 4" xfId="1808" xr:uid="{BB1FA50F-72FB-40E3-BA35-9CE4E51BCACE}"/>
    <cellStyle name="Comma 2 4 2 4 2" xfId="2222" xr:uid="{94DDB221-062A-4A10-9635-B7083777A440}"/>
    <cellStyle name="Comma 2 4 2 4 2 2" xfId="3405" xr:uid="{8AE93497-68E8-45EA-A571-2073C666D7B5}"/>
    <cellStyle name="Comma 2 4 2 4 2 3" xfId="4544" xr:uid="{96068AC1-DCC6-4B17-A321-4A4608DC4695}"/>
    <cellStyle name="Comma 2 4 2 4 2 4" xfId="5665" xr:uid="{5178A7B0-AA08-4F7D-877D-F5941BF25A5F}"/>
    <cellStyle name="Comma 2 4 2 4 2 5" xfId="6779" xr:uid="{2497AE70-41CF-44DF-AD27-3AD604A686B1}"/>
    <cellStyle name="Comma 2 4 2 4 2 6" xfId="7839" xr:uid="{2DCE1F4A-08B7-4B6D-909A-0CA3A6C7DDF3}"/>
    <cellStyle name="Comma 2 4 2 4 3" xfId="2991" xr:uid="{A69879CD-BC78-4DB7-BB5A-8ECD0D57BD7E}"/>
    <cellStyle name="Comma 2 4 2 4 4" xfId="4130" xr:uid="{19816C58-5E96-4D45-9CD6-D23E8563D4AD}"/>
    <cellStyle name="Comma 2 4 2 4 5" xfId="5251" xr:uid="{6E5BBDE0-2BC7-462A-80D0-F4DCD66F7F7C}"/>
    <cellStyle name="Comma 2 4 2 4 6" xfId="6365" xr:uid="{2CEEBEBF-DD04-4334-BAB6-66B156B2ABCE}"/>
    <cellStyle name="Comma 2 4 2 4 7" xfId="7455" xr:uid="{CA9C9E74-3EF8-4EA0-A04C-2B5B380C91E5}"/>
    <cellStyle name="Comma 2 4 2 5" xfId="1935" xr:uid="{EDC3E060-EB68-4CFD-B62E-51D3491D9C89}"/>
    <cellStyle name="Comma 2 4 2 5 2" xfId="3118" xr:uid="{7CA40F34-0704-43A4-8F0C-D775D7DF3F8E}"/>
    <cellStyle name="Comma 2 4 2 5 3" xfId="4257" xr:uid="{1A393B50-2642-4419-9438-D0E2E90E9208}"/>
    <cellStyle name="Comma 2 4 2 5 4" xfId="5378" xr:uid="{05913864-09ED-4B9D-AF9B-D92E2F81F930}"/>
    <cellStyle name="Comma 2 4 2 5 5" xfId="6492" xr:uid="{AB9DBA6B-9001-4D6A-80B8-C85C2064C609}"/>
    <cellStyle name="Comma 2 4 2 5 6" xfId="7572" xr:uid="{6EC2FC98-96C3-44D2-983E-6419CE4F10DD}"/>
    <cellStyle name="Comma 2 4 2 6" xfId="2408" xr:uid="{CC9BBD35-290D-4A1E-9924-BA407459DF91}"/>
    <cellStyle name="Comma 2 4 2 6 2" xfId="3562" xr:uid="{7E568352-9935-43D6-AA8A-C186185E49DA}"/>
    <cellStyle name="Comma 2 4 2 6 3" xfId="4696" xr:uid="{024F3E77-37D0-4039-91DE-3257011BDD4F}"/>
    <cellStyle name="Comma 2 4 2 6 4" xfId="5816" xr:uid="{F8DFDB16-9C77-425D-9F48-6BCDFC4C325B}"/>
    <cellStyle name="Comma 2 4 2 6 5" xfId="6930" xr:uid="{129A1918-3E07-4A82-A412-BA94288734A6}"/>
    <cellStyle name="Comma 2 4 2 6 6" xfId="7966" xr:uid="{68ADB1B2-9C1F-415A-9CD7-121B3F9FB5EE}"/>
    <cellStyle name="Comma 2 4 2 7" xfId="2537" xr:uid="{46642FEB-77B1-4002-A61B-3ACE7753ADC9}"/>
    <cellStyle name="Comma 2 4 2 7 2" xfId="3691" xr:uid="{6BA88CF6-1EC8-4BDE-9556-60CE4ACBAA6C}"/>
    <cellStyle name="Comma 2 4 2 7 3" xfId="4825" xr:uid="{E60ACBE9-D2EE-47A4-8395-C4610E6785CB}"/>
    <cellStyle name="Comma 2 4 2 7 4" xfId="5945" xr:uid="{06BBC778-2A78-41FE-97F6-6BB088049F86}"/>
    <cellStyle name="Comma 2 4 2 7 5" xfId="7059" xr:uid="{ED8D352D-0975-483F-906F-3EF9000F75C4}"/>
    <cellStyle name="Comma 2 4 2 7 6" xfId="8085" xr:uid="{5A622A6F-411A-4480-89AF-3C537BC3B0E7}"/>
    <cellStyle name="Comma 2 4 2 8" xfId="2704" xr:uid="{BB9AF5FA-4C05-45B4-B456-3AECFB5D3E6B}"/>
    <cellStyle name="Comma 2 4 2 9" xfId="3843" xr:uid="{01604252-D27E-4154-8690-0E36EBD1EEB9}"/>
    <cellStyle name="Comma 2 4 3" xfId="1421" xr:uid="{00000000-0005-0000-0000-0000BC000000}"/>
    <cellStyle name="Comma 2 4 3 2" xfId="1619" xr:uid="{0CCA0222-A410-4A5A-972D-CC5E9DAD35CE}"/>
    <cellStyle name="Comma 2 4 3 2 10" xfId="6176" xr:uid="{7C099AEF-ECDF-4DE0-A5EC-3C607D39D8CC}"/>
    <cellStyle name="Comma 2 4 3 2 11" xfId="7281" xr:uid="{C7C284BA-D76C-4431-8640-50B02C05EF04}"/>
    <cellStyle name="Comma 2 4 3 2 12" xfId="8303" xr:uid="{98F13260-E866-45F2-9457-8D849F2DF6DE}"/>
    <cellStyle name="Comma 2 4 3 2 2" xfId="1774" xr:uid="{A70D2ABF-CD31-4C3B-AC1A-307A2D352A8F}"/>
    <cellStyle name="Comma 2 4 3 2 2 2" xfId="2188" xr:uid="{B03972D0-361E-4114-9592-C9A3E7D0C7B9}"/>
    <cellStyle name="Comma 2 4 3 2 2 2 2" xfId="3371" xr:uid="{FF09401B-B48B-4C50-95DC-C32482D9B5C7}"/>
    <cellStyle name="Comma 2 4 3 2 2 2 3" xfId="4510" xr:uid="{33BDBF8E-7854-482D-A6AB-0C5819DE907E}"/>
    <cellStyle name="Comma 2 4 3 2 2 2 4" xfId="5631" xr:uid="{465415DF-ED79-43D4-BE63-D4AF917A92C8}"/>
    <cellStyle name="Comma 2 4 3 2 2 2 5" xfId="6745" xr:uid="{D416375B-AFC6-42AB-99CB-4F04E19ED2B0}"/>
    <cellStyle name="Comma 2 4 3 2 2 2 6" xfId="7810" xr:uid="{D94DF6D5-DE38-4EDC-B5E3-477868B6D3F2}"/>
    <cellStyle name="Comma 2 4 3 2 2 3" xfId="2957" xr:uid="{1577ED56-0AF8-4A70-9679-5C369FB628F5}"/>
    <cellStyle name="Comma 2 4 3 2 2 4" xfId="4096" xr:uid="{D2FB3B8E-139D-4514-83A5-D0E68401AE1F}"/>
    <cellStyle name="Comma 2 4 3 2 2 5" xfId="5217" xr:uid="{893FD849-E49E-49C7-9A2D-A1274B91A167}"/>
    <cellStyle name="Comma 2 4 3 2 2 6" xfId="6331" xr:uid="{40DAE4E6-56B2-4F91-96C1-491EB5E81FCA}"/>
    <cellStyle name="Comma 2 4 3 2 2 7" xfId="7426" xr:uid="{0E13A3CE-123E-4D4A-B36B-DCA53CE0379B}"/>
    <cellStyle name="Comma 2 4 3 2 3" xfId="1906" xr:uid="{B3F7B4F7-8675-4E3D-90E9-D661878D098D}"/>
    <cellStyle name="Comma 2 4 3 2 3 2" xfId="2320" xr:uid="{FF840965-C210-462D-9AC7-00ADF0DBED4C}"/>
    <cellStyle name="Comma 2 4 3 2 3 2 2" xfId="3503" xr:uid="{51E8F4E5-2B19-43CF-8849-3F13061B1EEC}"/>
    <cellStyle name="Comma 2 4 3 2 3 2 3" xfId="4642" xr:uid="{6EED0998-B734-4C02-8F9A-32F6CAD5CB2C}"/>
    <cellStyle name="Comma 2 4 3 2 3 2 4" xfId="5763" xr:uid="{3D686FB9-FC1A-4CA3-9AAB-41DA161D7C8C}"/>
    <cellStyle name="Comma 2 4 3 2 3 2 5" xfId="6877" xr:uid="{33864ABC-01EA-4EF4-B774-A73C1540EDC4}"/>
    <cellStyle name="Comma 2 4 3 2 3 2 6" xfId="7932" xr:uid="{035E9C57-2BCD-4E09-B01A-7B78D6529E31}"/>
    <cellStyle name="Comma 2 4 3 2 3 3" xfId="3089" xr:uid="{59EE6C5E-930C-4C06-8988-FF35A4D752B4}"/>
    <cellStyle name="Comma 2 4 3 2 3 4" xfId="4228" xr:uid="{8C32EA08-E980-4CBC-9E63-4ABF01BEC025}"/>
    <cellStyle name="Comma 2 4 3 2 3 5" xfId="5349" xr:uid="{B73064F4-F6BB-43D6-AA3F-DB53D1751974}"/>
    <cellStyle name="Comma 2 4 3 2 3 6" xfId="6463" xr:uid="{32C2737C-D723-46BA-971F-CEF500C0A32B}"/>
    <cellStyle name="Comma 2 4 3 2 3 7" xfId="7548" xr:uid="{C118549B-E3FE-49A4-BAB8-75A0EE8D3971}"/>
    <cellStyle name="Comma 2 4 3 2 4" xfId="2033" xr:uid="{43012716-05E7-4690-8062-1CC68D9463BC}"/>
    <cellStyle name="Comma 2 4 3 2 4 2" xfId="3216" xr:uid="{584D6AE0-6163-463B-8FCA-9FD9F2D58542}"/>
    <cellStyle name="Comma 2 4 3 2 4 3" xfId="4355" xr:uid="{44C8DF08-DECE-4515-915E-E0AB8707BED9}"/>
    <cellStyle name="Comma 2 4 3 2 4 4" xfId="5476" xr:uid="{485BBDF8-6C00-4B2F-BA2C-F94BEC30A6B7}"/>
    <cellStyle name="Comma 2 4 3 2 4 5" xfId="6590" xr:uid="{57FF621F-8DC8-4BD6-8F15-33DFB5D30AAB}"/>
    <cellStyle name="Comma 2 4 3 2 4 6" xfId="7665" xr:uid="{3B278F40-8E58-4FAC-88D8-2CB908FCCEEB}"/>
    <cellStyle name="Comma 2 4 3 2 5" xfId="2506" xr:uid="{52039243-7546-4FB5-B3B6-063AA6F3571B}"/>
    <cellStyle name="Comma 2 4 3 2 5 2" xfId="3660" xr:uid="{FBAA6D3C-10D5-448C-8E9A-3A22340392B1}"/>
    <cellStyle name="Comma 2 4 3 2 5 3" xfId="4794" xr:uid="{F3F735F2-1877-4EBB-B31A-14B205EB0217}"/>
    <cellStyle name="Comma 2 4 3 2 5 4" xfId="5914" xr:uid="{5B67974B-1187-44DD-B07C-D92C73291831}"/>
    <cellStyle name="Comma 2 4 3 2 5 5" xfId="7028" xr:uid="{98A41904-0D74-4589-A5BD-4F95758AA799}"/>
    <cellStyle name="Comma 2 4 3 2 5 6" xfId="8059" xr:uid="{B68EBAAC-B903-4921-9D95-64C164C3FFE1}"/>
    <cellStyle name="Comma 2 4 3 2 6" xfId="2635" xr:uid="{7CE72EE0-C88C-49E7-B0D5-5D22E78A1EEA}"/>
    <cellStyle name="Comma 2 4 3 2 6 2" xfId="3789" xr:uid="{4186E058-E8BC-4940-B132-A67F4A12A293}"/>
    <cellStyle name="Comma 2 4 3 2 6 3" xfId="4923" xr:uid="{4839CD31-2807-486A-A28F-11458F97315D}"/>
    <cellStyle name="Comma 2 4 3 2 6 4" xfId="6043" xr:uid="{AD22CB15-42C0-49A6-A4D6-F78FF09603AA}"/>
    <cellStyle name="Comma 2 4 3 2 6 5" xfId="7157" xr:uid="{01414CB6-3350-4360-A314-BB87FD9731EC}"/>
    <cellStyle name="Comma 2 4 3 2 6 6" xfId="8178" xr:uid="{3716C79D-CEA1-49F4-AA91-DA5D620511AB}"/>
    <cellStyle name="Comma 2 4 3 2 7" xfId="2802" xr:uid="{1D4930A6-B0B1-4088-8D34-63F2D80DA9B7}"/>
    <cellStyle name="Comma 2 4 3 2 8" xfId="3941" xr:uid="{5ED797EE-36FB-495E-8F23-8CACCB6C8C06}"/>
    <cellStyle name="Comma 2 4 3 2 9" xfId="5062" xr:uid="{128E901C-ADA7-4A77-A8B4-DCA3B9B5B503}"/>
    <cellStyle name="Comma 2 4 4" xfId="1574" xr:uid="{B08B268C-BA84-4725-9A26-63A1E1DE0129}"/>
    <cellStyle name="Comma 2 4 4 10" xfId="6131" xr:uid="{1E11ED16-CB5E-450A-A774-608C29A5EFB9}"/>
    <cellStyle name="Comma 2 4 4 11" xfId="7237" xr:uid="{9E4BC1E2-55E0-4EBD-A312-40933190F7E3}"/>
    <cellStyle name="Comma 2 4 4 12" xfId="8259" xr:uid="{C5735637-EF43-4D59-8052-4F490A8662E8}"/>
    <cellStyle name="Comma 2 4 4 2" xfId="1729" xr:uid="{DD89C8A2-DC89-454B-919F-7B5ACA75ADB1}"/>
    <cellStyle name="Comma 2 4 4 2 2" xfId="2143" xr:uid="{65A6AB2B-F874-4B04-9CE1-25E06010E575}"/>
    <cellStyle name="Comma 2 4 4 2 2 2" xfId="3326" xr:uid="{BBB789EA-F809-46A0-B49F-E0BB6905DF8A}"/>
    <cellStyle name="Comma 2 4 4 2 2 3" xfId="4465" xr:uid="{14AED130-D345-4A4A-B6C4-A0A7EAB1F2A8}"/>
    <cellStyle name="Comma 2 4 4 2 2 4" xfId="5586" xr:uid="{67ADBBC3-CB88-460C-A630-0C10112BDBFB}"/>
    <cellStyle name="Comma 2 4 4 2 2 5" xfId="6700" xr:uid="{8C85DB19-AC71-4029-B334-959F8289BE17}"/>
    <cellStyle name="Comma 2 4 4 2 2 6" xfId="7766" xr:uid="{0E8D3BDA-03D4-4B70-B881-07F8F1E5AC0E}"/>
    <cellStyle name="Comma 2 4 4 2 3" xfId="2912" xr:uid="{988F578D-C0B5-474F-8D25-5EB8C3995D8B}"/>
    <cellStyle name="Comma 2 4 4 2 4" xfId="4051" xr:uid="{54427946-BF6E-4401-B7A2-63C34012F2A2}"/>
    <cellStyle name="Comma 2 4 4 2 5" xfId="5172" xr:uid="{8FC2D3C5-CE38-4D2D-87DC-70C92AA1AEA6}"/>
    <cellStyle name="Comma 2 4 4 2 6" xfId="6286" xr:uid="{C6AD579B-D391-4815-A009-D78211C6A47B}"/>
    <cellStyle name="Comma 2 4 4 2 7" xfId="7382" xr:uid="{1CD95EE9-C19A-4DD3-A339-9B6366E80DD9}"/>
    <cellStyle name="Comma 2 4 4 3" xfId="1861" xr:uid="{500F178A-FD4D-4314-8AAC-10FDEB30739D}"/>
    <cellStyle name="Comma 2 4 4 3 2" xfId="2275" xr:uid="{B8ACF4F5-9AFE-470D-8C06-AA971BF0CEEF}"/>
    <cellStyle name="Comma 2 4 4 3 2 2" xfId="3458" xr:uid="{56711452-BA70-4C81-BB46-763E66CF4F43}"/>
    <cellStyle name="Comma 2 4 4 3 2 3" xfId="4597" xr:uid="{E4E23C0A-39FA-4ACF-A626-A5149C1A175C}"/>
    <cellStyle name="Comma 2 4 4 3 2 4" xfId="5718" xr:uid="{B10D2A0C-7070-4E50-81F3-14D0C791C8FD}"/>
    <cellStyle name="Comma 2 4 4 3 2 5" xfId="6832" xr:uid="{592C62E4-790E-4C5E-B3CA-E5298F9E321B}"/>
    <cellStyle name="Comma 2 4 4 3 2 6" xfId="7888" xr:uid="{0A6C4F45-8611-42D3-BA42-D39C1C9BA3E1}"/>
    <cellStyle name="Comma 2 4 4 3 3" xfId="3044" xr:uid="{4DFBF775-2A81-403A-BEE2-A2B344DDCDEF}"/>
    <cellStyle name="Comma 2 4 4 3 4" xfId="4183" xr:uid="{A29D4772-8E95-43EC-B9D0-9CE40DEC637B}"/>
    <cellStyle name="Comma 2 4 4 3 5" xfId="5304" xr:uid="{317E06F9-B12C-4DEC-BE11-9DF9AE0D2505}"/>
    <cellStyle name="Comma 2 4 4 3 6" xfId="6418" xr:uid="{FF2F6E38-1DF6-4D61-9A1D-9BF69F1A852F}"/>
    <cellStyle name="Comma 2 4 4 3 7" xfId="7504" xr:uid="{CC65AA56-69DC-4883-8816-42BB0F7648D3}"/>
    <cellStyle name="Comma 2 4 4 4" xfId="1988" xr:uid="{2B4A513F-88EC-4795-A2DA-B5268D39AA40}"/>
    <cellStyle name="Comma 2 4 4 4 2" xfId="3171" xr:uid="{4F4AE2E6-5111-41CA-A1B8-21AAFA41CD92}"/>
    <cellStyle name="Comma 2 4 4 4 3" xfId="4310" xr:uid="{44F3B9AC-3EDE-4DF0-9CCB-45B80D1B9ED3}"/>
    <cellStyle name="Comma 2 4 4 4 4" xfId="5431" xr:uid="{D4D2E000-AF67-4AD1-AD99-C2B073A63597}"/>
    <cellStyle name="Comma 2 4 4 4 5" xfId="6545" xr:uid="{ADCC17B6-9F19-4249-B51D-A297C5C53B76}"/>
    <cellStyle name="Comma 2 4 4 4 6" xfId="7621" xr:uid="{0B04D62B-55C9-4E8D-8B59-0DE57EE9704A}"/>
    <cellStyle name="Comma 2 4 4 5" xfId="2461" xr:uid="{6C2A8B98-0AE8-4297-A341-A281FE7CB563}"/>
    <cellStyle name="Comma 2 4 4 5 2" xfId="3615" xr:uid="{4A774D30-3C89-44F8-ADD4-C8E0DD7474D5}"/>
    <cellStyle name="Comma 2 4 4 5 3" xfId="4749" xr:uid="{CF640E4A-E5F4-4D9A-964A-DDD754FE405D}"/>
    <cellStyle name="Comma 2 4 4 5 4" xfId="5869" xr:uid="{E08E1B48-A85F-4E4F-A56D-737A7D3C7AED}"/>
    <cellStyle name="Comma 2 4 4 5 5" xfId="6983" xr:uid="{79E0A077-87C5-497F-99BF-307335DD2FDB}"/>
    <cellStyle name="Comma 2 4 4 5 6" xfId="8015" xr:uid="{7CB4C731-92BB-41B7-9CB1-17DEECD57EE8}"/>
    <cellStyle name="Comma 2 4 4 6" xfId="2590" xr:uid="{5951A746-974C-43C9-845F-C2D86C77318B}"/>
    <cellStyle name="Comma 2 4 4 6 2" xfId="3744" xr:uid="{18659D86-5276-484D-9ABF-189976A5DBD8}"/>
    <cellStyle name="Comma 2 4 4 6 3" xfId="4878" xr:uid="{39EDF2CB-8AD0-4242-88A5-1F1063C6CBC6}"/>
    <cellStyle name="Comma 2 4 4 6 4" xfId="5998" xr:uid="{9320C80D-304C-446C-BEE5-B183BFC22352}"/>
    <cellStyle name="Comma 2 4 4 6 5" xfId="7112" xr:uid="{D1E0CF73-96AB-478D-848F-9C71E8A94DFB}"/>
    <cellStyle name="Comma 2 4 4 6 6" xfId="8134" xr:uid="{A0B44894-A1EF-4B25-B010-4CC3CC5DB75C}"/>
    <cellStyle name="Comma 2 4 4 7" xfId="2757" xr:uid="{39878016-A143-43F6-84BC-F33D9B439C26}"/>
    <cellStyle name="Comma 2 4 4 8" xfId="3896" xr:uid="{CC330D35-5544-411F-93B0-6CA7280A8D8A}"/>
    <cellStyle name="Comma 2 4 4 9" xfId="5017" xr:uid="{EE620DDA-1B80-4D89-AF8D-D4B4C9165BA5}"/>
    <cellStyle name="Comma 2 5" xfId="265" xr:uid="{00000000-0005-0000-0000-0000BD000000}"/>
    <cellStyle name="Comma 2 5 2" xfId="1423" xr:uid="{00000000-0005-0000-0000-0000BE000000}"/>
    <cellStyle name="Comma 2 5 2 10" xfId="4965" xr:uid="{C265EA9A-98A4-4738-9E98-5E5FCA95A314}"/>
    <cellStyle name="Comma 2 5 2 11" xfId="6079" xr:uid="{7EE988B9-4121-4985-A656-BF6E4F57C9BA}"/>
    <cellStyle name="Comma 2 5 2 12" xfId="7189" xr:uid="{DDDB565B-5A69-47E0-94A0-C903DC8E8BA8}"/>
    <cellStyle name="Comma 2 5 2 13" xfId="8211" xr:uid="{A3C5E771-A5F8-4CE0-A411-25D7871D16A7}"/>
    <cellStyle name="Comma 2 5 2 2" xfId="1621" xr:uid="{1A97D947-1381-4C1D-9D6C-BEDFF954C528}"/>
    <cellStyle name="Comma 2 5 2 2 10" xfId="6178" xr:uid="{59036719-85B2-4157-89FC-A971EA583D58}"/>
    <cellStyle name="Comma 2 5 2 2 11" xfId="7283" xr:uid="{7CE68095-EEE6-4E82-9CA3-1148D06B9EEC}"/>
    <cellStyle name="Comma 2 5 2 2 12" xfId="8305" xr:uid="{2DB12C1B-C13D-4F6E-AB5B-65D0ED9AAB6D}"/>
    <cellStyle name="Comma 2 5 2 2 2" xfId="1776" xr:uid="{2E2724D9-277E-4BF6-8BF2-37E17A6FA16F}"/>
    <cellStyle name="Comma 2 5 2 2 2 2" xfId="2190" xr:uid="{0E50F6DF-7717-4D46-BF37-902B1A2B1572}"/>
    <cellStyle name="Comma 2 5 2 2 2 2 2" xfId="3373" xr:uid="{1A443529-7517-441C-A06C-875D6D425078}"/>
    <cellStyle name="Comma 2 5 2 2 2 2 3" xfId="4512" xr:uid="{FCFE2026-9BF6-4115-A5B9-193CD52E07CD}"/>
    <cellStyle name="Comma 2 5 2 2 2 2 4" xfId="5633" xr:uid="{647957C1-52F7-4B87-A680-84F4D0381572}"/>
    <cellStyle name="Comma 2 5 2 2 2 2 5" xfId="6747" xr:uid="{62C3190B-E188-4025-A74B-615BF26438E2}"/>
    <cellStyle name="Comma 2 5 2 2 2 2 6" xfId="7812" xr:uid="{F30DFB54-B1B7-477F-A523-D1195066A226}"/>
    <cellStyle name="Comma 2 5 2 2 2 3" xfId="2959" xr:uid="{D941BAF6-9B48-49E1-9BC0-4F9CE4700613}"/>
    <cellStyle name="Comma 2 5 2 2 2 4" xfId="4098" xr:uid="{B801D078-A728-4FF6-BF0C-1B30E0683B33}"/>
    <cellStyle name="Comma 2 5 2 2 2 5" xfId="5219" xr:uid="{123A96D8-03AD-4172-AAE7-7EDB401DFE80}"/>
    <cellStyle name="Comma 2 5 2 2 2 6" xfId="6333" xr:uid="{3DCBEB53-0DCA-4752-8AE8-05664AA3D002}"/>
    <cellStyle name="Comma 2 5 2 2 2 7" xfId="7428" xr:uid="{EA590FED-BB1F-4ABE-A591-090CA8B81488}"/>
    <cellStyle name="Comma 2 5 2 2 3" xfId="1908" xr:uid="{38297C78-6431-4744-B7B3-AD5B43BF3870}"/>
    <cellStyle name="Comma 2 5 2 2 3 2" xfId="2322" xr:uid="{28427DFD-2EE4-44E3-9FF6-00DAD1D126CA}"/>
    <cellStyle name="Comma 2 5 2 2 3 2 2" xfId="3505" xr:uid="{3BAF8E02-F217-4CEE-8DAA-4D45001EC8BC}"/>
    <cellStyle name="Comma 2 5 2 2 3 2 3" xfId="4644" xr:uid="{D024FC83-7AD5-4387-93F6-EBEF279EA62D}"/>
    <cellStyle name="Comma 2 5 2 2 3 2 4" xfId="5765" xr:uid="{F1DCC6EC-FBA2-4B42-98A5-0435D53C459A}"/>
    <cellStyle name="Comma 2 5 2 2 3 2 5" xfId="6879" xr:uid="{3A6F8B9D-2286-40DF-B9CA-A08EEB1DD55B}"/>
    <cellStyle name="Comma 2 5 2 2 3 2 6" xfId="7934" xr:uid="{3FC670F6-5F6F-403F-8F31-F2CD41D980BD}"/>
    <cellStyle name="Comma 2 5 2 2 3 3" xfId="3091" xr:uid="{7440855E-14F1-4015-82F6-DFE5A34F3CAA}"/>
    <cellStyle name="Comma 2 5 2 2 3 4" xfId="4230" xr:uid="{35E1EE5E-7DA1-4E3F-B50C-04C19FFC5D4D}"/>
    <cellStyle name="Comma 2 5 2 2 3 5" xfId="5351" xr:uid="{293D12EA-2DC7-4976-BCE2-6313913A3109}"/>
    <cellStyle name="Comma 2 5 2 2 3 6" xfId="6465" xr:uid="{4A39AB71-5A2E-449A-9C2B-666FE2614155}"/>
    <cellStyle name="Comma 2 5 2 2 3 7" xfId="7550" xr:uid="{C42D2AA8-848B-494D-B09B-85BA921F1C60}"/>
    <cellStyle name="Comma 2 5 2 2 4" xfId="2035" xr:uid="{1F1D0AAC-0971-4902-9E68-516D82C9DED2}"/>
    <cellStyle name="Comma 2 5 2 2 4 2" xfId="3218" xr:uid="{BE211582-BE37-473C-97D3-2BF70E616969}"/>
    <cellStyle name="Comma 2 5 2 2 4 3" xfId="4357" xr:uid="{522B4DB6-3194-48BE-8A25-84FC070BE730}"/>
    <cellStyle name="Comma 2 5 2 2 4 4" xfId="5478" xr:uid="{232CA0B9-B3B6-4B32-A0A7-FEB2769E6E1A}"/>
    <cellStyle name="Comma 2 5 2 2 4 5" xfId="6592" xr:uid="{8B1CE86D-0BAD-4FB9-B912-B34738A4509D}"/>
    <cellStyle name="Comma 2 5 2 2 4 6" xfId="7667" xr:uid="{B1B63B93-6DED-4AC3-8AA1-62B0CBEA33CD}"/>
    <cellStyle name="Comma 2 5 2 2 5" xfId="2508" xr:uid="{9113E89C-B54C-48A7-AC8A-FD887936DA12}"/>
    <cellStyle name="Comma 2 5 2 2 5 2" xfId="3662" xr:uid="{77FCB2BE-A6E6-4F43-97C6-C85CCC8977B8}"/>
    <cellStyle name="Comma 2 5 2 2 5 3" xfId="4796" xr:uid="{B6BDEA7B-E216-4C95-90CB-BBE7EB7748AC}"/>
    <cellStyle name="Comma 2 5 2 2 5 4" xfId="5916" xr:uid="{02B8C9B3-997F-4B33-9FFE-DB11D84BD6A7}"/>
    <cellStyle name="Comma 2 5 2 2 5 5" xfId="7030" xr:uid="{BBBB4F87-F083-4C0C-84A4-E04CA7C25186}"/>
    <cellStyle name="Comma 2 5 2 2 5 6" xfId="8061" xr:uid="{631986DF-25E0-4CCF-BDB1-9819968097E7}"/>
    <cellStyle name="Comma 2 5 2 2 6" xfId="2637" xr:uid="{F3F38CBF-B4B6-4105-B9DD-50062CE8F1DC}"/>
    <cellStyle name="Comma 2 5 2 2 6 2" xfId="3791" xr:uid="{1109E410-BFCA-44AD-BE56-D6BD64226F68}"/>
    <cellStyle name="Comma 2 5 2 2 6 3" xfId="4925" xr:uid="{8623C24D-4575-428F-AFCF-75B6D96CA92E}"/>
    <cellStyle name="Comma 2 5 2 2 6 4" xfId="6045" xr:uid="{D1671525-1ECC-4ED1-A825-7A5F74AB6ABF}"/>
    <cellStyle name="Comma 2 5 2 2 6 5" xfId="7159" xr:uid="{3F0E18EF-89A2-4BA8-AA32-5C9A283BBED4}"/>
    <cellStyle name="Comma 2 5 2 2 6 6" xfId="8180" xr:uid="{6AB838EE-64FD-4035-993A-5DF83FE0B3F3}"/>
    <cellStyle name="Comma 2 5 2 2 7" xfId="2804" xr:uid="{AB772AAC-0AC9-4E79-9C89-C79CFB249CFC}"/>
    <cellStyle name="Comma 2 5 2 2 8" xfId="3943" xr:uid="{1B98C304-9F33-4600-8AE6-8183A355B579}"/>
    <cellStyle name="Comma 2 5 2 2 9" xfId="5064" xr:uid="{EE6BF3D2-E507-472C-9030-176B8F343602}"/>
    <cellStyle name="Comma 2 5 2 3" xfId="1677" xr:uid="{E5219CF8-A2A6-41A4-A4E9-9099A2770BB6}"/>
    <cellStyle name="Comma 2 5 2 3 2" xfId="2091" xr:uid="{71300B48-F63A-4553-A9D2-EE841B8FABEE}"/>
    <cellStyle name="Comma 2 5 2 3 2 2" xfId="3274" xr:uid="{E219EBE1-BADA-4ED9-83D2-EA594B98C8E1}"/>
    <cellStyle name="Comma 2 5 2 3 2 3" xfId="4413" xr:uid="{F64147B4-D62F-491B-8533-0B44909FEB43}"/>
    <cellStyle name="Comma 2 5 2 3 2 4" xfId="5534" xr:uid="{D1CDE38B-F5A2-4B22-A0ED-5C03F219DB9F}"/>
    <cellStyle name="Comma 2 5 2 3 2 5" xfId="6648" xr:uid="{2C8C95BC-633B-4D9B-B26C-77A3DA67C580}"/>
    <cellStyle name="Comma 2 5 2 3 2 6" xfId="7718" xr:uid="{AA4A4A78-E718-4AAA-B771-DA945F9AEBDD}"/>
    <cellStyle name="Comma 2 5 2 3 3" xfId="2860" xr:uid="{AA4B8B69-0251-4C71-8ED4-C6041A2A1974}"/>
    <cellStyle name="Comma 2 5 2 3 4" xfId="3999" xr:uid="{369434B0-9F0E-4D57-9829-CF39D75054C0}"/>
    <cellStyle name="Comma 2 5 2 3 5" xfId="5120" xr:uid="{79352DBB-97DC-453A-B80B-051634BDE811}"/>
    <cellStyle name="Comma 2 5 2 3 6" xfId="6234" xr:uid="{790ABC09-AED0-4C35-996A-D0EDBF73382E}"/>
    <cellStyle name="Comma 2 5 2 3 7" xfId="7334" xr:uid="{61A1C543-7CAE-47DF-A1E0-40DD43455DE1}"/>
    <cellStyle name="Comma 2 5 2 4" xfId="1809" xr:uid="{D0B1B1B3-E21A-498F-A48A-5B739565FEE6}"/>
    <cellStyle name="Comma 2 5 2 4 2" xfId="2223" xr:uid="{990DE3B3-E274-4408-8FD7-97ADF03C5B29}"/>
    <cellStyle name="Comma 2 5 2 4 2 2" xfId="3406" xr:uid="{019D58D2-DEFB-4546-885F-46DAC8437B6C}"/>
    <cellStyle name="Comma 2 5 2 4 2 3" xfId="4545" xr:uid="{20F23711-3902-452F-BF70-661B243BF21B}"/>
    <cellStyle name="Comma 2 5 2 4 2 4" xfId="5666" xr:uid="{A67BD743-570F-45DB-B77F-CD5DC89C218C}"/>
    <cellStyle name="Comma 2 5 2 4 2 5" xfId="6780" xr:uid="{01B85A17-4658-4505-85B9-9F5BE47DA7E2}"/>
    <cellStyle name="Comma 2 5 2 4 2 6" xfId="7840" xr:uid="{0D6A1971-E905-424B-AFCA-D8B3FE33B680}"/>
    <cellStyle name="Comma 2 5 2 4 3" xfId="2992" xr:uid="{4884373C-27EC-420A-A567-FDE6A7C4A8B0}"/>
    <cellStyle name="Comma 2 5 2 4 4" xfId="4131" xr:uid="{ABB8F555-0DA2-4AAC-BD6F-DF8609BFC16F}"/>
    <cellStyle name="Comma 2 5 2 4 5" xfId="5252" xr:uid="{C8F6E7EB-D69A-4487-9B83-1BE4FB846C7E}"/>
    <cellStyle name="Comma 2 5 2 4 6" xfId="6366" xr:uid="{BE0286D1-19E3-40D4-B152-B543D73E694A}"/>
    <cellStyle name="Comma 2 5 2 4 7" xfId="7456" xr:uid="{3C356B02-4B54-4033-9CF3-C9DD7894E07F}"/>
    <cellStyle name="Comma 2 5 2 5" xfId="1936" xr:uid="{E9284518-99B9-4697-B77A-FC00172C66FE}"/>
    <cellStyle name="Comma 2 5 2 5 2" xfId="3119" xr:uid="{96F36E9D-0A8E-44F1-8B5A-4D19753FA4AF}"/>
    <cellStyle name="Comma 2 5 2 5 3" xfId="4258" xr:uid="{76327C17-B94C-4420-ADFA-096FC5594E08}"/>
    <cellStyle name="Comma 2 5 2 5 4" xfId="5379" xr:uid="{2BBA572C-3CC0-44E0-92A9-C62F15D0F5C3}"/>
    <cellStyle name="Comma 2 5 2 5 5" xfId="6493" xr:uid="{83623E30-1E8A-41E8-8763-54F512741D97}"/>
    <cellStyle name="Comma 2 5 2 5 6" xfId="7573" xr:uid="{940EA2ED-0A64-4B9A-A13C-B38C64F54A75}"/>
    <cellStyle name="Comma 2 5 2 6" xfId="2409" xr:uid="{13306B26-BCCF-496B-A018-249E4B5CCB42}"/>
    <cellStyle name="Comma 2 5 2 6 2" xfId="3563" xr:uid="{CD3905A0-0E0B-4574-B2E5-FA933154C187}"/>
    <cellStyle name="Comma 2 5 2 6 3" xfId="4697" xr:uid="{3D1A378A-81FD-44B4-91B0-EBC57A222A94}"/>
    <cellStyle name="Comma 2 5 2 6 4" xfId="5817" xr:uid="{668DA482-31EB-49AE-BA8E-E081DF24EA0C}"/>
    <cellStyle name="Comma 2 5 2 6 5" xfId="6931" xr:uid="{B0976B75-E353-46E2-A771-7DF3BB23F634}"/>
    <cellStyle name="Comma 2 5 2 6 6" xfId="7967" xr:uid="{C5A32C54-7EB0-4883-8A13-EDBB015EEAE1}"/>
    <cellStyle name="Comma 2 5 2 7" xfId="2538" xr:uid="{FFBC4D03-145E-48BE-AA5D-65FAC3E1C079}"/>
    <cellStyle name="Comma 2 5 2 7 2" xfId="3692" xr:uid="{56050E6A-92E4-407B-B628-12B388005C03}"/>
    <cellStyle name="Comma 2 5 2 7 3" xfId="4826" xr:uid="{C4C7CB5F-674A-4768-B344-011172597B7A}"/>
    <cellStyle name="Comma 2 5 2 7 4" xfId="5946" xr:uid="{E12404CF-2E83-4F99-A34A-D0F77DA347FA}"/>
    <cellStyle name="Comma 2 5 2 7 5" xfId="7060" xr:uid="{7A0430E1-0BA7-4432-8877-54610F2989C4}"/>
    <cellStyle name="Comma 2 5 2 7 6" xfId="8086" xr:uid="{1DF63722-726A-436A-9C47-4BEAED393E4D}"/>
    <cellStyle name="Comma 2 5 2 8" xfId="2705" xr:uid="{62D3E88B-4805-46B4-A476-01794B97C777}"/>
    <cellStyle name="Comma 2 5 2 9" xfId="3844" xr:uid="{009A4087-0E7C-4276-B055-4CB91DBA7FA7}"/>
    <cellStyle name="Comma 2 5 3" xfId="1575" xr:uid="{D8647EB7-0CE4-438D-9E55-3EAB4B455016}"/>
    <cellStyle name="Comma 2 5 3 10" xfId="6132" xr:uid="{8C98593D-C768-4C0E-B8EC-7F1006AA1290}"/>
    <cellStyle name="Comma 2 5 3 11" xfId="7238" xr:uid="{30ABB974-C854-42C3-A388-AF9A4526EDE5}"/>
    <cellStyle name="Comma 2 5 3 12" xfId="8260" xr:uid="{FF691011-3A9C-4820-998A-B7A6F9D7B6FA}"/>
    <cellStyle name="Comma 2 5 3 2" xfId="1730" xr:uid="{DF03C99C-19DB-4D09-8C9C-32A90DDCB4EB}"/>
    <cellStyle name="Comma 2 5 3 2 2" xfId="2144" xr:uid="{8AAC9C81-2642-48D9-B668-B3CA5C318FD6}"/>
    <cellStyle name="Comma 2 5 3 2 2 2" xfId="3327" xr:uid="{B275EAF5-4D2A-46ED-BDC7-8CAFAC7DE4D9}"/>
    <cellStyle name="Comma 2 5 3 2 2 3" xfId="4466" xr:uid="{782B334A-5BA9-4480-8960-4B88700B88BE}"/>
    <cellStyle name="Comma 2 5 3 2 2 4" xfId="5587" xr:uid="{A46F4222-D7E5-456C-8E23-3F0CCFEA4E35}"/>
    <cellStyle name="Comma 2 5 3 2 2 5" xfId="6701" xr:uid="{9D96DB93-AA80-4074-A434-30C2334BF8B5}"/>
    <cellStyle name="Comma 2 5 3 2 2 6" xfId="7767" xr:uid="{58D4A31B-C700-445C-8370-80963DA5BB95}"/>
    <cellStyle name="Comma 2 5 3 2 3" xfId="2913" xr:uid="{2DFDD7FB-8B99-4616-940F-8760BBFD5A70}"/>
    <cellStyle name="Comma 2 5 3 2 4" xfId="4052" xr:uid="{FF2FA64A-D6C4-4398-817A-BA450092F17D}"/>
    <cellStyle name="Comma 2 5 3 2 5" xfId="5173" xr:uid="{42BD36C5-A4E5-40AA-B0FC-B6F7336EFEB7}"/>
    <cellStyle name="Comma 2 5 3 2 6" xfId="6287" xr:uid="{72C3A371-941E-4DEF-BF26-72D057B951E9}"/>
    <cellStyle name="Comma 2 5 3 2 7" xfId="7383" xr:uid="{507B8582-0606-498B-AA9A-E9A3C10CDDF5}"/>
    <cellStyle name="Comma 2 5 3 3" xfId="1862" xr:uid="{4D925BA3-90A0-4141-847B-4F08F390A060}"/>
    <cellStyle name="Comma 2 5 3 3 2" xfId="2276" xr:uid="{470AFDDE-5949-4F88-9934-C733558C028E}"/>
    <cellStyle name="Comma 2 5 3 3 2 2" xfId="3459" xr:uid="{E6A027A0-B096-413F-9C4D-AA7880CCDAE6}"/>
    <cellStyle name="Comma 2 5 3 3 2 3" xfId="4598" xr:uid="{F125BDF4-728F-4558-A0C1-7A7F55D4F6DE}"/>
    <cellStyle name="Comma 2 5 3 3 2 4" xfId="5719" xr:uid="{98E8086B-72A0-4EE6-BCC1-50F17868EE53}"/>
    <cellStyle name="Comma 2 5 3 3 2 5" xfId="6833" xr:uid="{C61EDC4B-8857-439C-B45D-D9B5D64B57C4}"/>
    <cellStyle name="Comma 2 5 3 3 2 6" xfId="7889" xr:uid="{C121E400-92F6-4F90-B6BB-F1E41A580C81}"/>
    <cellStyle name="Comma 2 5 3 3 3" xfId="3045" xr:uid="{276CAFB0-C057-477A-88CC-71BD597364D2}"/>
    <cellStyle name="Comma 2 5 3 3 4" xfId="4184" xr:uid="{98EE555E-580A-4E16-958A-0782CF59C846}"/>
    <cellStyle name="Comma 2 5 3 3 5" xfId="5305" xr:uid="{51C61754-A44A-44F2-891D-BE9DD59D6425}"/>
    <cellStyle name="Comma 2 5 3 3 6" xfId="6419" xr:uid="{2E8CB07F-128D-4E12-B11B-4035EB7EE61B}"/>
    <cellStyle name="Comma 2 5 3 3 7" xfId="7505" xr:uid="{8C2E19B2-CDFB-4050-BF76-2A2B300E9D41}"/>
    <cellStyle name="Comma 2 5 3 4" xfId="1989" xr:uid="{5AF7A18F-7D73-49FE-9289-EA970BE8EEA3}"/>
    <cellStyle name="Comma 2 5 3 4 2" xfId="3172" xr:uid="{6617BE22-753E-4485-94EE-85E8629F8E12}"/>
    <cellStyle name="Comma 2 5 3 4 3" xfId="4311" xr:uid="{D62BDACA-F629-4A7C-A9BC-3E5B3377DB36}"/>
    <cellStyle name="Comma 2 5 3 4 4" xfId="5432" xr:uid="{9DFC690B-AD5B-4AA2-8915-DD94921B3EF4}"/>
    <cellStyle name="Comma 2 5 3 4 5" xfId="6546" xr:uid="{D5F24059-81EB-431A-AE67-D45EF5A6CC53}"/>
    <cellStyle name="Comma 2 5 3 4 6" xfId="7622" xr:uid="{99095DEF-40A7-4909-B2A1-EA1B3E8AB230}"/>
    <cellStyle name="Comma 2 5 3 5" xfId="2462" xr:uid="{59AE723A-E352-4A0A-B129-582F85AE33B9}"/>
    <cellStyle name="Comma 2 5 3 5 2" xfId="3616" xr:uid="{A3D045A7-E4A1-4256-AB82-6515EF390C3C}"/>
    <cellStyle name="Comma 2 5 3 5 3" xfId="4750" xr:uid="{FEE23F80-9D5C-4C96-8BE4-418276EB73CC}"/>
    <cellStyle name="Comma 2 5 3 5 4" xfId="5870" xr:uid="{1AD67F91-B4C2-4DA5-9B60-768CBB43452F}"/>
    <cellStyle name="Comma 2 5 3 5 5" xfId="6984" xr:uid="{BACFB82A-5EEA-4733-B0A7-E530D07F10D5}"/>
    <cellStyle name="Comma 2 5 3 5 6" xfId="8016" xr:uid="{FDDA2179-5FF4-4293-B068-DF6EDB8939FB}"/>
    <cellStyle name="Comma 2 5 3 6" xfId="2591" xr:uid="{D3C9FFE6-1E88-4D7E-A8A8-CCA4B0763DB8}"/>
    <cellStyle name="Comma 2 5 3 6 2" xfId="3745" xr:uid="{50C8542D-ED0D-4F7A-912E-CA8BBCBDEB8D}"/>
    <cellStyle name="Comma 2 5 3 6 3" xfId="4879" xr:uid="{5EE6B648-E487-480A-9A8A-BC8EF2AC2DB0}"/>
    <cellStyle name="Comma 2 5 3 6 4" xfId="5999" xr:uid="{A5E8DB37-14C4-4C6C-BD0C-989B5606812F}"/>
    <cellStyle name="Comma 2 5 3 6 5" xfId="7113" xr:uid="{5EE706E6-E6C7-4034-A41D-5B81F2BBB5FB}"/>
    <cellStyle name="Comma 2 5 3 6 6" xfId="8135" xr:uid="{B532C450-B715-48D3-94A1-902CE011AC17}"/>
    <cellStyle name="Comma 2 5 3 7" xfId="2758" xr:uid="{6E729E4C-2F5F-4E7B-98FD-5B79167A97CB}"/>
    <cellStyle name="Comma 2 5 3 8" xfId="3897" xr:uid="{1294EA55-4381-4FDE-B69F-D117697B2354}"/>
    <cellStyle name="Comma 2 5 3 9" xfId="5018" xr:uid="{7FBF7168-09F7-4522-8C27-2D8AE7BB299C}"/>
    <cellStyle name="Comma 2 6" xfId="266" xr:uid="{00000000-0005-0000-0000-0000BF000000}"/>
    <cellStyle name="Comma 2 6 2" xfId="1534" xr:uid="{00000000-0005-0000-0000-0000C0000000}"/>
    <cellStyle name="Comma 2 6 2 2" xfId="1638" xr:uid="{C8F9EB38-F04D-47F8-A1F6-B03F15C50E96}"/>
    <cellStyle name="Comma 2 6 2 2 10" xfId="6195" xr:uid="{75C779A0-6A7B-4758-8313-12D5564A2923}"/>
    <cellStyle name="Comma 2 6 2 2 11" xfId="7299" xr:uid="{1DB3E2DF-2E40-40E3-8741-02A9D31BD0E0}"/>
    <cellStyle name="Comma 2 6 2 2 12" xfId="8321" xr:uid="{6EE93991-3C0B-49D6-9D64-7345F902B9BD}"/>
    <cellStyle name="Comma 2 6 2 2 2" xfId="1793" xr:uid="{1E257635-7FA7-4762-A740-65836DC1FA24}"/>
    <cellStyle name="Comma 2 6 2 2 2 2" xfId="2207" xr:uid="{0E911CC2-D6EB-4D4C-B870-DDF2A15B7694}"/>
    <cellStyle name="Comma 2 6 2 2 2 2 2" xfId="3390" xr:uid="{693736AE-74C2-4370-B684-7C1C7969BE7E}"/>
    <cellStyle name="Comma 2 6 2 2 2 2 3" xfId="4529" xr:uid="{502C4353-9DEF-4634-A856-A5883FED5EC7}"/>
    <cellStyle name="Comma 2 6 2 2 2 2 4" xfId="5650" xr:uid="{89E01EF5-B56C-4862-9AB9-CB19AC83E553}"/>
    <cellStyle name="Comma 2 6 2 2 2 2 5" xfId="6764" xr:uid="{091BFE5C-B602-4A19-802E-6A7B2A357C61}"/>
    <cellStyle name="Comma 2 6 2 2 2 2 6" xfId="7828" xr:uid="{7E4CADCD-B15A-4215-80FE-023DE8CBA0FC}"/>
    <cellStyle name="Comma 2 6 2 2 2 3" xfId="2976" xr:uid="{F8EDE74A-D5B3-4708-9359-88DCE40C3118}"/>
    <cellStyle name="Comma 2 6 2 2 2 4" xfId="4115" xr:uid="{0D72E474-0CCC-4C49-984D-2076F43E1AAB}"/>
    <cellStyle name="Comma 2 6 2 2 2 5" xfId="5236" xr:uid="{AAC5B3E9-1AC2-4522-ADF5-54A3D6F4E8F4}"/>
    <cellStyle name="Comma 2 6 2 2 2 6" xfId="6350" xr:uid="{9DA26D6F-94B5-4E43-90EC-D77E688A573C}"/>
    <cellStyle name="Comma 2 6 2 2 2 7" xfId="7444" xr:uid="{1FFA542E-7BFD-4BF9-A326-888603DE746D}"/>
    <cellStyle name="Comma 2 6 2 2 3" xfId="1925" xr:uid="{934E961E-F5AE-48C1-B83E-97188E0326B9}"/>
    <cellStyle name="Comma 2 6 2 2 3 2" xfId="2339" xr:uid="{929E5860-EFA3-4DF7-A324-D8B3725D816D}"/>
    <cellStyle name="Comma 2 6 2 2 3 2 2" xfId="3522" xr:uid="{89786742-7353-4550-86F1-0A4B67B4893B}"/>
    <cellStyle name="Comma 2 6 2 2 3 2 3" xfId="4661" xr:uid="{284A9442-7A99-4368-8419-5A84802FD1F3}"/>
    <cellStyle name="Comma 2 6 2 2 3 2 4" xfId="5782" xr:uid="{13C184B9-1947-4A93-AEDB-EEFDD62B2DAF}"/>
    <cellStyle name="Comma 2 6 2 2 3 2 5" xfId="6896" xr:uid="{EB4DF2CF-BB71-494A-928D-65629989047B}"/>
    <cellStyle name="Comma 2 6 2 2 3 2 6" xfId="7950" xr:uid="{F83A962F-4279-40A9-B881-4200412B1133}"/>
    <cellStyle name="Comma 2 6 2 2 3 3" xfId="3108" xr:uid="{2C60B218-20A1-4049-8AE4-656DDDDC4F5D}"/>
    <cellStyle name="Comma 2 6 2 2 3 4" xfId="4247" xr:uid="{AB81866B-60DC-4526-B60E-5170D49DCCB2}"/>
    <cellStyle name="Comma 2 6 2 2 3 5" xfId="5368" xr:uid="{DD59AE16-CA99-4EC4-821F-961836730EF7}"/>
    <cellStyle name="Comma 2 6 2 2 3 6" xfId="6482" xr:uid="{7125A76E-1252-451E-8C30-93884E7EA9CA}"/>
    <cellStyle name="Comma 2 6 2 2 3 7" xfId="7566" xr:uid="{183BE0AD-133D-49BB-B3B2-8AD20B15D502}"/>
    <cellStyle name="Comma 2 6 2 2 4" xfId="2052" xr:uid="{CD3DD945-014D-49E4-9DF9-6E5A4FA18815}"/>
    <cellStyle name="Comma 2 6 2 2 4 2" xfId="3235" xr:uid="{4616D276-480A-4350-BD11-B1B33A9152F7}"/>
    <cellStyle name="Comma 2 6 2 2 4 3" xfId="4374" xr:uid="{60DF1E63-E6AF-458C-A22C-3317F233BC43}"/>
    <cellStyle name="Comma 2 6 2 2 4 4" xfId="5495" xr:uid="{D6D75ECD-2757-4861-9FE0-E5484DAB1E4A}"/>
    <cellStyle name="Comma 2 6 2 2 4 5" xfId="6609" xr:uid="{39882E48-20F9-4D00-92F9-88400AE74744}"/>
    <cellStyle name="Comma 2 6 2 2 4 6" xfId="7683" xr:uid="{374FDFFC-31D6-407A-B5D9-43CD3AC9BB06}"/>
    <cellStyle name="Comma 2 6 2 2 5" xfId="2525" xr:uid="{77CDA10D-4EC1-4A1E-95D2-3B92079392D7}"/>
    <cellStyle name="Comma 2 6 2 2 5 2" xfId="3679" xr:uid="{5ABCD016-6634-402E-A8FA-224BA1183BA2}"/>
    <cellStyle name="Comma 2 6 2 2 5 3" xfId="4813" xr:uid="{27D7DADF-8E1B-4AF7-99E4-FEA8B608FCC2}"/>
    <cellStyle name="Comma 2 6 2 2 5 4" xfId="5933" xr:uid="{2B6A2161-2532-45AF-BDC2-C91581880C09}"/>
    <cellStyle name="Comma 2 6 2 2 5 5" xfId="7047" xr:uid="{81908641-2BA4-42FD-88AB-AD75E85A353E}"/>
    <cellStyle name="Comma 2 6 2 2 5 6" xfId="8077" xr:uid="{25836E68-D698-4220-8C25-1CA9890ECA50}"/>
    <cellStyle name="Comma 2 6 2 2 6" xfId="2654" xr:uid="{704D644F-9E7B-45D9-8FD6-F851D19AF0AE}"/>
    <cellStyle name="Comma 2 6 2 2 6 2" xfId="3808" xr:uid="{BC5B226F-E37C-4BEB-AFC0-252350E1A455}"/>
    <cellStyle name="Comma 2 6 2 2 6 3" xfId="4942" xr:uid="{70D071C1-2455-463D-9027-FFAE13BBE43A}"/>
    <cellStyle name="Comma 2 6 2 2 6 4" xfId="6062" xr:uid="{05791BFA-9471-46E1-949C-1F728837E582}"/>
    <cellStyle name="Comma 2 6 2 2 6 5" xfId="7176" xr:uid="{E35C4229-A411-4E10-9680-71B95398DB38}"/>
    <cellStyle name="Comma 2 6 2 2 6 6" xfId="8196" xr:uid="{C9BC271B-29B2-4201-ADDE-9012B1CA6B13}"/>
    <cellStyle name="Comma 2 6 2 2 7" xfId="2821" xr:uid="{3D693CCC-8C21-4C21-8B68-E0C781D5D701}"/>
    <cellStyle name="Comma 2 6 2 2 8" xfId="3960" xr:uid="{BC20F5CA-0148-4DA6-BB93-BB0E64317023}"/>
    <cellStyle name="Comma 2 6 2 2 9" xfId="5081" xr:uid="{8DDDCD62-7D72-41B9-8DE4-3B9AAF4A7376}"/>
    <cellStyle name="Comma 2 6 3" xfId="1576" xr:uid="{F1F4F634-FD9E-4046-8AF9-595B9BABAB6D}"/>
    <cellStyle name="Comma 2 6 3 10" xfId="6133" xr:uid="{6B3D30B2-C3FF-461B-9332-49AF5EA7CAF7}"/>
    <cellStyle name="Comma 2 6 3 11" xfId="7239" xr:uid="{C091559F-5308-44B0-A94C-3378D7CF731F}"/>
    <cellStyle name="Comma 2 6 3 12" xfId="8261" xr:uid="{4ABB1DEA-BDFE-4EFD-A010-ADC2DC8FB9DC}"/>
    <cellStyle name="Comma 2 6 3 2" xfId="1731" xr:uid="{21E35B37-1B32-4C95-878F-50EDA01AF2B9}"/>
    <cellStyle name="Comma 2 6 3 2 2" xfId="2145" xr:uid="{7454BCD6-822F-4C53-8EDA-C59885492138}"/>
    <cellStyle name="Comma 2 6 3 2 2 2" xfId="3328" xr:uid="{6C824B28-31B9-4D8B-9C89-A6408D540E51}"/>
    <cellStyle name="Comma 2 6 3 2 2 3" xfId="4467" xr:uid="{02583461-AD39-4D7B-A77C-7D03B0565936}"/>
    <cellStyle name="Comma 2 6 3 2 2 4" xfId="5588" xr:uid="{A4F0FC6B-2548-4DB0-BB33-57934C73BFBD}"/>
    <cellStyle name="Comma 2 6 3 2 2 5" xfId="6702" xr:uid="{1A519058-20E5-4BA2-A6E6-B5CD7F696233}"/>
    <cellStyle name="Comma 2 6 3 2 2 6" xfId="7768" xr:uid="{6880707B-3C25-4F3A-B27C-1686E0638CED}"/>
    <cellStyle name="Comma 2 6 3 2 3" xfId="2914" xr:uid="{316DCDE3-C3E1-4117-B2F8-B41161CE09BB}"/>
    <cellStyle name="Comma 2 6 3 2 4" xfId="4053" xr:uid="{6759EBF4-5AE0-423E-883F-6F60DAEFBFCF}"/>
    <cellStyle name="Comma 2 6 3 2 5" xfId="5174" xr:uid="{BE14A76B-821D-4952-AA39-BDC43642E236}"/>
    <cellStyle name="Comma 2 6 3 2 6" xfId="6288" xr:uid="{0339B1E2-FFE1-41D0-A34F-5CC88A1A7B71}"/>
    <cellStyle name="Comma 2 6 3 2 7" xfId="7384" xr:uid="{23411D54-9D9E-4928-A98D-61AF8519F30F}"/>
    <cellStyle name="Comma 2 6 3 3" xfId="1863" xr:uid="{B260CDCC-743A-4ACB-9CED-7E99F1A9642F}"/>
    <cellStyle name="Comma 2 6 3 3 2" xfId="2277" xr:uid="{9FF09EDE-52D5-4AD8-AEC0-1A201369BDB4}"/>
    <cellStyle name="Comma 2 6 3 3 2 2" xfId="3460" xr:uid="{5016EB3B-3941-4702-96EF-8D6836E0DF4F}"/>
    <cellStyle name="Comma 2 6 3 3 2 3" xfId="4599" xr:uid="{DCE44F0E-1749-41B5-A321-35157FDFE883}"/>
    <cellStyle name="Comma 2 6 3 3 2 4" xfId="5720" xr:uid="{6D6CFE8E-7CFD-4A60-B05C-0758766D38D5}"/>
    <cellStyle name="Comma 2 6 3 3 2 5" xfId="6834" xr:uid="{1B40739C-B8F7-4D25-92AB-C88B6526741F}"/>
    <cellStyle name="Comma 2 6 3 3 2 6" xfId="7890" xr:uid="{A0263C3E-F704-4A71-B494-23310B0EDBE1}"/>
    <cellStyle name="Comma 2 6 3 3 3" xfId="3046" xr:uid="{96966565-F356-4584-8B6C-A7DD2BB48076}"/>
    <cellStyle name="Comma 2 6 3 3 4" xfId="4185" xr:uid="{41384CFF-9759-4DFC-B63D-5C781CFCEA7C}"/>
    <cellStyle name="Comma 2 6 3 3 5" xfId="5306" xr:uid="{AA2DD335-7844-4DB5-8939-40799B7090CC}"/>
    <cellStyle name="Comma 2 6 3 3 6" xfId="6420" xr:uid="{5869D472-13F5-43E0-A27F-FDB1DB881762}"/>
    <cellStyle name="Comma 2 6 3 3 7" xfId="7506" xr:uid="{25B17A16-FC9D-43DC-98E6-5618DFF29844}"/>
    <cellStyle name="Comma 2 6 3 4" xfId="1990" xr:uid="{7DF81BD3-E42C-44F6-8074-9D6C9613CA24}"/>
    <cellStyle name="Comma 2 6 3 4 2" xfId="3173" xr:uid="{19DE2C71-5408-4C38-85B4-78783C24D63C}"/>
    <cellStyle name="Comma 2 6 3 4 3" xfId="4312" xr:uid="{FE330266-D7DC-450E-BF58-B07C4FA9F3DE}"/>
    <cellStyle name="Comma 2 6 3 4 4" xfId="5433" xr:uid="{1198F8B1-9812-4FBE-8B8F-B42D0A639137}"/>
    <cellStyle name="Comma 2 6 3 4 5" xfId="6547" xr:uid="{E19493AE-B65A-4D57-A45F-FF4FD6EFAFB5}"/>
    <cellStyle name="Comma 2 6 3 4 6" xfId="7623" xr:uid="{C1DBBC4C-B3A4-4278-9308-C059FA26B3A1}"/>
    <cellStyle name="Comma 2 6 3 5" xfId="2463" xr:uid="{2780621A-1438-412C-866F-E3848433B028}"/>
    <cellStyle name="Comma 2 6 3 5 2" xfId="3617" xr:uid="{C9B9E9A7-EC85-4F6B-B4BF-A8AB45407D65}"/>
    <cellStyle name="Comma 2 6 3 5 3" xfId="4751" xr:uid="{69D6485A-68DC-4410-BC2C-F355B9A333B3}"/>
    <cellStyle name="Comma 2 6 3 5 4" xfId="5871" xr:uid="{34BD81C2-C33D-43AD-80F8-7F332A5B18B0}"/>
    <cellStyle name="Comma 2 6 3 5 5" xfId="6985" xr:uid="{3CDB8751-E142-4FDE-AC69-091F5E915EA3}"/>
    <cellStyle name="Comma 2 6 3 5 6" xfId="8017" xr:uid="{7B8E3B44-0916-4280-8D5C-DC4722D91956}"/>
    <cellStyle name="Comma 2 6 3 6" xfId="2592" xr:uid="{5CA1632A-FE01-4A6B-AD30-6E7FE5C2A57A}"/>
    <cellStyle name="Comma 2 6 3 6 2" xfId="3746" xr:uid="{2D964328-4FA8-48B1-85B9-CD22EFBE4488}"/>
    <cellStyle name="Comma 2 6 3 6 3" xfId="4880" xr:uid="{32713903-F443-4008-BC83-7B7B1BB435E8}"/>
    <cellStyle name="Comma 2 6 3 6 4" xfId="6000" xr:uid="{94E06A73-453D-48BA-92BC-C944F1295DA2}"/>
    <cellStyle name="Comma 2 6 3 6 5" xfId="7114" xr:uid="{BA2C4653-2FEF-43B0-BAE4-02272BA6E388}"/>
    <cellStyle name="Comma 2 6 3 6 6" xfId="8136" xr:uid="{D7998D5E-A23B-4CF4-8D7A-E0E39D1AF7BD}"/>
    <cellStyle name="Comma 2 6 3 7" xfId="2759" xr:uid="{6CF2C4A6-C2BD-4016-A932-814E1A55F37C}"/>
    <cellStyle name="Comma 2 6 3 8" xfId="3898" xr:uid="{15AD85F3-0398-42CD-8DD0-062501497372}"/>
    <cellStyle name="Comma 2 6 3 9" xfId="5019" xr:uid="{31A02EA0-0C36-4FF0-A781-6218DE692198}"/>
    <cellStyle name="Comma 2 7" xfId="1418" xr:uid="{00000000-0005-0000-0000-0000C1000000}"/>
    <cellStyle name="Comma 2 7 2" xfId="1617" xr:uid="{918EE30D-5703-4B88-B7A6-03B2D75CDA7D}"/>
    <cellStyle name="Comma 2 7 2 10" xfId="6174" xr:uid="{1A264C50-2D03-4D64-9294-1AED9FB6F9E8}"/>
    <cellStyle name="Comma 2 7 2 11" xfId="7279" xr:uid="{C32B4903-0B68-4A1D-9F57-A51EE948E630}"/>
    <cellStyle name="Comma 2 7 2 12" xfId="8301" xr:uid="{22656991-744C-4C9B-9DC4-9995FC3E6366}"/>
    <cellStyle name="Comma 2 7 2 2" xfId="1772" xr:uid="{E6D8DBA5-6B83-4F9C-8248-30316C97235D}"/>
    <cellStyle name="Comma 2 7 2 2 2" xfId="2186" xr:uid="{C0E86A45-0D4F-47EA-B22F-D9DA78D47926}"/>
    <cellStyle name="Comma 2 7 2 2 2 2" xfId="3369" xr:uid="{780AC6BA-E5DC-4493-A1D6-95BC3786B374}"/>
    <cellStyle name="Comma 2 7 2 2 2 3" xfId="4508" xr:uid="{22422AB3-2E37-420C-B1F8-E94796A5CC86}"/>
    <cellStyle name="Comma 2 7 2 2 2 4" xfId="5629" xr:uid="{88D88031-783B-4B7F-B7E9-568155CD970D}"/>
    <cellStyle name="Comma 2 7 2 2 2 5" xfId="6743" xr:uid="{9DB0F727-6EB8-4930-9926-3251C7C56B38}"/>
    <cellStyle name="Comma 2 7 2 2 2 6" xfId="7808" xr:uid="{254473B3-62E0-4FFC-85F5-914230514E3F}"/>
    <cellStyle name="Comma 2 7 2 2 3" xfId="2955" xr:uid="{FEC264BD-FDD3-4BCC-ADD1-2BFCDE048767}"/>
    <cellStyle name="Comma 2 7 2 2 4" xfId="4094" xr:uid="{6E6CFC4A-8B46-40D8-A21D-D09ECA4F7994}"/>
    <cellStyle name="Comma 2 7 2 2 5" xfId="5215" xr:uid="{42BCF481-8E48-4764-A505-BD90E94EC004}"/>
    <cellStyle name="Comma 2 7 2 2 6" xfId="6329" xr:uid="{982C1F0B-B867-48B6-85AF-B31F68BEA6CE}"/>
    <cellStyle name="Comma 2 7 2 2 7" xfId="7424" xr:uid="{271A918C-9031-4E4D-85CF-BFD3AD2A2CF6}"/>
    <cellStyle name="Comma 2 7 2 3" xfId="1904" xr:uid="{8F96F997-BE69-4D86-A2F1-DA760E285EDF}"/>
    <cellStyle name="Comma 2 7 2 3 2" xfId="2318" xr:uid="{1B472039-3666-4D58-8381-06536BD97A5F}"/>
    <cellStyle name="Comma 2 7 2 3 2 2" xfId="3501" xr:uid="{10483026-4CEB-451D-B34F-76E66528292D}"/>
    <cellStyle name="Comma 2 7 2 3 2 3" xfId="4640" xr:uid="{8605E712-46A7-405C-A728-B6294E07540E}"/>
    <cellStyle name="Comma 2 7 2 3 2 4" xfId="5761" xr:uid="{828A36D4-073B-4661-8036-E5E680537A32}"/>
    <cellStyle name="Comma 2 7 2 3 2 5" xfId="6875" xr:uid="{3E3E832C-53AD-4512-A500-6A570AC1B0E0}"/>
    <cellStyle name="Comma 2 7 2 3 2 6" xfId="7930" xr:uid="{D235CD75-FCF5-47CB-8091-E52EE617E92B}"/>
    <cellStyle name="Comma 2 7 2 3 3" xfId="3087" xr:uid="{0CBF254C-1AE4-4E11-A2FE-2BED77025217}"/>
    <cellStyle name="Comma 2 7 2 3 4" xfId="4226" xr:uid="{3AACCC41-C7E3-4F61-8695-1E8A184D3A07}"/>
    <cellStyle name="Comma 2 7 2 3 5" xfId="5347" xr:uid="{D8240DA5-61CD-42B5-9586-22EE8CF218A1}"/>
    <cellStyle name="Comma 2 7 2 3 6" xfId="6461" xr:uid="{9A905C6E-F9A0-4580-95C4-958B3385847A}"/>
    <cellStyle name="Comma 2 7 2 3 7" xfId="7546" xr:uid="{529E02A0-C3AB-4D78-85F7-E67D6583357F}"/>
    <cellStyle name="Comma 2 7 2 4" xfId="2031" xr:uid="{81BD259D-E11D-46E5-9EA5-D992683F1C01}"/>
    <cellStyle name="Comma 2 7 2 4 2" xfId="3214" xr:uid="{46FCA26A-A6EC-4652-B37B-BA2D3021FA5A}"/>
    <cellStyle name="Comma 2 7 2 4 3" xfId="4353" xr:uid="{7C83CAC9-07C5-4220-8DCE-75E184BEA36E}"/>
    <cellStyle name="Comma 2 7 2 4 4" xfId="5474" xr:uid="{22B0A3E2-6FE3-419B-A7C9-214EFBDC0200}"/>
    <cellStyle name="Comma 2 7 2 4 5" xfId="6588" xr:uid="{FE220188-D617-4B6C-9821-4AD239AE820C}"/>
    <cellStyle name="Comma 2 7 2 4 6" xfId="7663" xr:uid="{46A0E846-D426-432E-A493-0C0F99160FF7}"/>
    <cellStyle name="Comma 2 7 2 5" xfId="2504" xr:uid="{1B652E9C-08E7-4A10-8902-704B516F5717}"/>
    <cellStyle name="Comma 2 7 2 5 2" xfId="3658" xr:uid="{58FCB640-B019-465D-8276-7DAC9B75BB50}"/>
    <cellStyle name="Comma 2 7 2 5 3" xfId="4792" xr:uid="{FC48420D-871A-475D-BBFD-01B4AC8EB8C5}"/>
    <cellStyle name="Comma 2 7 2 5 4" xfId="5912" xr:uid="{E36D0020-0396-4336-A636-2B1B319BFCA7}"/>
    <cellStyle name="Comma 2 7 2 5 5" xfId="7026" xr:uid="{5B6FD01C-8AF9-40B8-BF12-AC5619C34EF4}"/>
    <cellStyle name="Comma 2 7 2 5 6" xfId="8057" xr:uid="{1B299E06-5BBC-47F8-91DB-66B8404C4C71}"/>
    <cellStyle name="Comma 2 7 2 6" xfId="2633" xr:uid="{67E86D46-3B76-4875-B24A-219A45C54B2B}"/>
    <cellStyle name="Comma 2 7 2 6 2" xfId="3787" xr:uid="{F0145B44-CACB-4D6E-916C-6D92D0D211C4}"/>
    <cellStyle name="Comma 2 7 2 6 3" xfId="4921" xr:uid="{F402F109-8627-4774-B2FB-5588EE4EA56A}"/>
    <cellStyle name="Comma 2 7 2 6 4" xfId="6041" xr:uid="{9FBE157C-1429-4D79-8060-5EF2B667527C}"/>
    <cellStyle name="Comma 2 7 2 6 5" xfId="7155" xr:uid="{030CC267-3025-4DDD-ABA4-5CE07D966701}"/>
    <cellStyle name="Comma 2 7 2 6 6" xfId="8176" xr:uid="{6F6E35AB-7A0C-451A-9998-D11713054830}"/>
    <cellStyle name="Comma 2 7 2 7" xfId="2800" xr:uid="{13E56FB7-3F6E-442A-B244-EB30FB8CD98A}"/>
    <cellStyle name="Comma 2 7 2 8" xfId="3939" xr:uid="{C9AA3776-85B9-4339-B44A-C1903A1A4BE4}"/>
    <cellStyle name="Comma 2 7 2 9" xfId="5060" xr:uid="{8D8CD624-3B22-4DDF-8264-9F4D8880DDE7}"/>
    <cellStyle name="Comma 2 8" xfId="2356" xr:uid="{C56C9675-C817-482F-8E1E-B11A86679F53}"/>
    <cellStyle name="Comma 2 8 2" xfId="3528" xr:uid="{678D133D-5F71-4BBF-B34E-E2275AF94177}"/>
    <cellStyle name="Comma 2 8 3" xfId="4665" xr:uid="{424990C6-E156-4DA7-8342-ECC93F09A11F}"/>
    <cellStyle name="Comma 2 8 4" xfId="5786" xr:uid="{C45EA54E-C1D3-4D45-B66D-A18BE6AE1184}"/>
    <cellStyle name="Comma 2 8 5" xfId="6900" xr:uid="{FAE5B75F-339A-4CB1-983F-BC2FB9491010}"/>
    <cellStyle name="Comma 2 8 6" xfId="7954" xr:uid="{45429E5D-FD46-429E-9186-AB2390D068A6}"/>
    <cellStyle name="Comma 2 9" xfId="2395" xr:uid="{F54A5AC5-538D-4C97-B65B-2C69496B5144}"/>
    <cellStyle name="Comma 2 9 2" xfId="3555" xr:uid="{1F96D550-0713-4A40-90DA-76615EF91242}"/>
    <cellStyle name="Comma 2 9 3" xfId="4689" xr:uid="{0FB558D3-49ED-4BC4-A8D2-3AC298DB8433}"/>
    <cellStyle name="Comma 2 9 4" xfId="5809" xr:uid="{0DB65887-E80B-4B6C-A2CE-08D7C6DDED4C}"/>
    <cellStyle name="Comma 2 9 5" xfId="6923" xr:uid="{0FAFCB87-9EE5-4504-ADED-B207251ACC68}"/>
    <cellStyle name="Comma 2 9 6" xfId="7963" xr:uid="{4D2DA72A-CE88-4FCA-8565-B8CB32CF9918}"/>
    <cellStyle name="Comma 2_1" xfId="1424" xr:uid="{00000000-0005-0000-0000-0000C2000000}"/>
    <cellStyle name="Comma 20" xfId="267" xr:uid="{00000000-0005-0000-0000-0000C3000000}"/>
    <cellStyle name="Comma 20 2" xfId="1577" xr:uid="{744DBF64-CFB5-4AE0-AB4B-A2D4FB72E058}"/>
    <cellStyle name="Comma 20 2 10" xfId="6134" xr:uid="{C7638B00-6D32-4517-B6A6-0D218C70DCAC}"/>
    <cellStyle name="Comma 20 2 11" xfId="7240" xr:uid="{7D7B7E4A-2458-4FBC-A615-A10D10B69C1E}"/>
    <cellStyle name="Comma 20 2 12" xfId="8262" xr:uid="{3243D8BC-8D01-4C17-8D7B-88E51F9CE55C}"/>
    <cellStyle name="Comma 20 2 2" xfId="1732" xr:uid="{A9D624FE-4C4C-424A-9415-9EDE5751C769}"/>
    <cellStyle name="Comma 20 2 2 2" xfId="2146" xr:uid="{D1FE267C-491B-45F4-9687-5D4A5EEFDDAA}"/>
    <cellStyle name="Comma 20 2 2 2 2" xfId="3329" xr:uid="{B457E653-1C2F-45D5-AB6D-C045283E22A6}"/>
    <cellStyle name="Comma 20 2 2 2 3" xfId="4468" xr:uid="{BF37E5ED-6194-4A42-9459-02E88D497279}"/>
    <cellStyle name="Comma 20 2 2 2 4" xfId="5589" xr:uid="{48439CAF-D861-46B6-A7B6-C0F8DE2D2C4D}"/>
    <cellStyle name="Comma 20 2 2 2 5" xfId="6703" xr:uid="{58741D46-58CD-490D-95C2-B5F27BA1DC5E}"/>
    <cellStyle name="Comma 20 2 2 2 6" xfId="7769" xr:uid="{CCC45E5A-FE55-4897-B164-952B78B2473E}"/>
    <cellStyle name="Comma 20 2 2 3" xfId="2915" xr:uid="{B4D89B99-13EA-4141-B10E-6536CC093201}"/>
    <cellStyle name="Comma 20 2 2 4" xfId="4054" xr:uid="{38FD9A5E-D9B9-4E33-981D-1612923781F6}"/>
    <cellStyle name="Comma 20 2 2 5" xfId="5175" xr:uid="{DFF380C2-82BD-4458-9622-0214252CB12A}"/>
    <cellStyle name="Comma 20 2 2 6" xfId="6289" xr:uid="{D35F4ABC-76D2-476A-B9BD-65571ABBD8E3}"/>
    <cellStyle name="Comma 20 2 2 7" xfId="7385" xr:uid="{6A7A951A-6110-43D2-AD93-887C5EFB60E3}"/>
    <cellStyle name="Comma 20 2 3" xfId="1864" xr:uid="{EF2A77E7-9360-4C26-AB1C-65D206CA78CD}"/>
    <cellStyle name="Comma 20 2 3 2" xfId="2278" xr:uid="{0C562CF9-2D6B-4DD0-AC46-F40012E3546F}"/>
    <cellStyle name="Comma 20 2 3 2 2" xfId="3461" xr:uid="{20372C88-F312-4D57-839C-ED1497ABA54E}"/>
    <cellStyle name="Comma 20 2 3 2 3" xfId="4600" xr:uid="{69B636B0-3EBB-4255-9119-BBCC3AC7C90C}"/>
    <cellStyle name="Comma 20 2 3 2 4" xfId="5721" xr:uid="{18C4EA0C-AFF5-4B13-8946-6B513373112D}"/>
    <cellStyle name="Comma 20 2 3 2 5" xfId="6835" xr:uid="{F0DD5ACB-6156-49CF-AF74-22FCD2393E8B}"/>
    <cellStyle name="Comma 20 2 3 2 6" xfId="7891" xr:uid="{0C4A8643-0781-4803-83F9-CABFADC5B175}"/>
    <cellStyle name="Comma 20 2 3 3" xfId="3047" xr:uid="{D3661902-8886-4837-9FAA-05ACE8634C25}"/>
    <cellStyle name="Comma 20 2 3 4" xfId="4186" xr:uid="{DE8BC930-51E5-4098-A2A7-2DB0D8E3F05B}"/>
    <cellStyle name="Comma 20 2 3 5" xfId="5307" xr:uid="{98BEB2A5-3B39-4F82-8272-4F4E24D29B4D}"/>
    <cellStyle name="Comma 20 2 3 6" xfId="6421" xr:uid="{0691844D-B603-435F-B095-4994ACAA8CCB}"/>
    <cellStyle name="Comma 20 2 3 7" xfId="7507" xr:uid="{85D8E335-AA30-4E0F-83AF-CFC14D4FC3A2}"/>
    <cellStyle name="Comma 20 2 4" xfId="1991" xr:uid="{B4DAD75B-2F23-4270-90FA-F9C16DFD87B1}"/>
    <cellStyle name="Comma 20 2 4 2" xfId="3174" xr:uid="{1CCEE906-09CE-4BA2-874E-37B55E39C0A5}"/>
    <cellStyle name="Comma 20 2 4 3" xfId="4313" xr:uid="{9C39C7B5-4E9B-49C0-B55C-3D05B2B468DB}"/>
    <cellStyle name="Comma 20 2 4 4" xfId="5434" xr:uid="{F58C890F-5190-4CBE-8F89-4E4118136255}"/>
    <cellStyle name="Comma 20 2 4 5" xfId="6548" xr:uid="{671A9BA8-5106-4C4D-A2B2-429C076A2A60}"/>
    <cellStyle name="Comma 20 2 4 6" xfId="7624" xr:uid="{0EC7DFFD-87A2-4546-B900-6CD9D1BBD31B}"/>
    <cellStyle name="Comma 20 2 5" xfId="2464" xr:uid="{5B88AA9C-D47D-4016-A6D3-DFB481263E51}"/>
    <cellStyle name="Comma 20 2 5 2" xfId="3618" xr:uid="{3A24EAB8-F58C-4157-8B96-C1349AEDC7AA}"/>
    <cellStyle name="Comma 20 2 5 3" xfId="4752" xr:uid="{D0D8E078-0E88-4843-BC9E-8F8B9C5C7204}"/>
    <cellStyle name="Comma 20 2 5 4" xfId="5872" xr:uid="{C1B4736D-9D4D-4560-A3BC-E4ADD6107D80}"/>
    <cellStyle name="Comma 20 2 5 5" xfId="6986" xr:uid="{687E164E-2E71-45C8-A3A0-FF5D3BE48485}"/>
    <cellStyle name="Comma 20 2 5 6" xfId="8018" xr:uid="{A8ECE16F-4FEF-4F5D-A593-E148BFCD8888}"/>
    <cellStyle name="Comma 20 2 6" xfId="2593" xr:uid="{EEFB275F-F380-4E47-AAB4-D41BDEAB36A0}"/>
    <cellStyle name="Comma 20 2 6 2" xfId="3747" xr:uid="{87DA596E-000E-4D3F-A337-39E7361832C7}"/>
    <cellStyle name="Comma 20 2 6 3" xfId="4881" xr:uid="{F8A5784E-F7D2-4D57-A19E-9629D6756B4B}"/>
    <cellStyle name="Comma 20 2 6 4" xfId="6001" xr:uid="{52A0C210-9CC0-43F8-8020-EB12DA90604E}"/>
    <cellStyle name="Comma 20 2 6 5" xfId="7115" xr:uid="{6907795F-E837-4C2D-8921-74C80F556FE7}"/>
    <cellStyle name="Comma 20 2 6 6" xfId="8137" xr:uid="{BA201ED9-6070-4D15-B294-F8D12105A023}"/>
    <cellStyle name="Comma 20 2 7" xfId="2760" xr:uid="{460092C8-75E4-4AD3-9200-32B4E8C0BB67}"/>
    <cellStyle name="Comma 20 2 8" xfId="3899" xr:uid="{EBFC4627-61F3-4C3C-95E8-7CDCD46D6FCA}"/>
    <cellStyle name="Comma 20 2 9" xfId="5020" xr:uid="{FF3B5533-B5C7-4FEB-AFE0-4D6C02B753A1}"/>
    <cellStyle name="Comma 21" xfId="268" xr:uid="{00000000-0005-0000-0000-0000C4000000}"/>
    <cellStyle name="Comma 21 2" xfId="1578" xr:uid="{22D5206B-8553-43CA-9889-3C946FF0D961}"/>
    <cellStyle name="Comma 21 2 10" xfId="6135" xr:uid="{D21AE538-EFDE-40F5-8AE2-6D76192C0C7F}"/>
    <cellStyle name="Comma 21 2 11" xfId="7241" xr:uid="{02FFDAAF-82A5-4CD5-8898-0B480B1B3079}"/>
    <cellStyle name="Comma 21 2 12" xfId="8263" xr:uid="{B17EC564-BC0F-4924-B4EC-FDA7866FB4BD}"/>
    <cellStyle name="Comma 21 2 2" xfId="1733" xr:uid="{90DB1E57-D408-4A3D-98CA-E2077C276C6A}"/>
    <cellStyle name="Comma 21 2 2 2" xfId="2147" xr:uid="{A31AC272-4145-4A0F-A398-B3F661A6FF71}"/>
    <cellStyle name="Comma 21 2 2 2 2" xfId="3330" xr:uid="{6469CAC9-DF8E-48CE-BD13-E0A151706348}"/>
    <cellStyle name="Comma 21 2 2 2 3" xfId="4469" xr:uid="{B357544E-BD1F-4B4B-B80B-1117FB5B939C}"/>
    <cellStyle name="Comma 21 2 2 2 4" xfId="5590" xr:uid="{EB751F46-EC06-4E2B-BB53-94F34045F425}"/>
    <cellStyle name="Comma 21 2 2 2 5" xfId="6704" xr:uid="{759238DC-9EBC-499D-ABA2-A40D97722A5D}"/>
    <cellStyle name="Comma 21 2 2 2 6" xfId="7770" xr:uid="{C26A5E73-326A-4199-9650-30E17E0EC2A4}"/>
    <cellStyle name="Comma 21 2 2 3" xfId="2916" xr:uid="{3B49BDB1-162D-4D26-862F-CE050E7A0C89}"/>
    <cellStyle name="Comma 21 2 2 4" xfId="4055" xr:uid="{5D984427-2D84-45F7-9002-1550EE6CB43A}"/>
    <cellStyle name="Comma 21 2 2 5" xfId="5176" xr:uid="{E30D148D-7970-4708-B42F-879126620C03}"/>
    <cellStyle name="Comma 21 2 2 6" xfId="6290" xr:uid="{EB7CB4BD-B060-4E2E-BAD8-3319C124700E}"/>
    <cellStyle name="Comma 21 2 2 7" xfId="7386" xr:uid="{75241569-3908-4F27-ADC8-37FF7D897460}"/>
    <cellStyle name="Comma 21 2 3" xfId="1865" xr:uid="{02E6ADEA-5E92-4BBD-8FAE-4C14D9D471D7}"/>
    <cellStyle name="Comma 21 2 3 2" xfId="2279" xr:uid="{555D3290-DA91-4896-91EE-7445A1E15163}"/>
    <cellStyle name="Comma 21 2 3 2 2" xfId="3462" xr:uid="{2F7DBBBB-80F7-4451-AE30-6B26EFF1F69C}"/>
    <cellStyle name="Comma 21 2 3 2 3" xfId="4601" xr:uid="{49903564-A38C-42D1-AE2E-B07BB88AD02B}"/>
    <cellStyle name="Comma 21 2 3 2 4" xfId="5722" xr:uid="{05EA7D74-2666-4388-A16C-881037EABB22}"/>
    <cellStyle name="Comma 21 2 3 2 5" xfId="6836" xr:uid="{03236CB8-E665-4284-8192-4181783F7FF3}"/>
    <cellStyle name="Comma 21 2 3 2 6" xfId="7892" xr:uid="{717EE0F1-2FB6-43D3-BE48-CD7D22A39EF1}"/>
    <cellStyle name="Comma 21 2 3 3" xfId="3048" xr:uid="{FE152988-DD8B-48E2-8ED7-9637C29E317B}"/>
    <cellStyle name="Comma 21 2 3 4" xfId="4187" xr:uid="{C45EBD8A-E9AC-4AA8-BF4D-B2EFEA9DD3AB}"/>
    <cellStyle name="Comma 21 2 3 5" xfId="5308" xr:uid="{B40A6563-668F-44DD-B596-03768F4B093C}"/>
    <cellStyle name="Comma 21 2 3 6" xfId="6422" xr:uid="{46BB01E5-5286-4B6B-8647-56A38BE88675}"/>
    <cellStyle name="Comma 21 2 3 7" xfId="7508" xr:uid="{5D294E08-0C7B-4429-BAC8-70DB6FF44674}"/>
    <cellStyle name="Comma 21 2 4" xfId="1992" xr:uid="{080447FE-0970-4CD7-88C4-590B054ABE10}"/>
    <cellStyle name="Comma 21 2 4 2" xfId="3175" xr:uid="{AD0B417B-48EF-4FF9-B515-664FDDA3F1BE}"/>
    <cellStyle name="Comma 21 2 4 3" xfId="4314" xr:uid="{FD91E719-2CD4-4211-AC24-3C99687F046C}"/>
    <cellStyle name="Comma 21 2 4 4" xfId="5435" xr:uid="{BF1CA413-A9E2-4530-BE86-A45710457CE2}"/>
    <cellStyle name="Comma 21 2 4 5" xfId="6549" xr:uid="{3CC4E190-87CD-4B6E-B99B-65D1340B716F}"/>
    <cellStyle name="Comma 21 2 4 6" xfId="7625" xr:uid="{17E04187-7880-4865-8A5E-4D7619B64F3B}"/>
    <cellStyle name="Comma 21 2 5" xfId="2465" xr:uid="{7F7BFCCE-92DB-41C3-A07E-F6E43A936F78}"/>
    <cellStyle name="Comma 21 2 5 2" xfId="3619" xr:uid="{B7B04027-1C45-4A64-9E4F-D22394FAFDCB}"/>
    <cellStyle name="Comma 21 2 5 3" xfId="4753" xr:uid="{4BD8D57B-7B11-4018-A601-E86DC0E9641B}"/>
    <cellStyle name="Comma 21 2 5 4" xfId="5873" xr:uid="{A1DC408A-647C-41FE-96E6-44770A0D612C}"/>
    <cellStyle name="Comma 21 2 5 5" xfId="6987" xr:uid="{AFAD8D62-1189-41B8-9BF4-58CB4A621385}"/>
    <cellStyle name="Comma 21 2 5 6" xfId="8019" xr:uid="{43E61B42-2A08-4D86-8B7A-55F9DEFD7095}"/>
    <cellStyle name="Comma 21 2 6" xfId="2594" xr:uid="{603414B7-90BB-4F94-9A69-AFF8466EA402}"/>
    <cellStyle name="Comma 21 2 6 2" xfId="3748" xr:uid="{4D5189EF-363B-46BB-8997-0A57A59886EB}"/>
    <cellStyle name="Comma 21 2 6 3" xfId="4882" xr:uid="{EE6B12F3-ADBE-4B70-8431-533111E388C4}"/>
    <cellStyle name="Comma 21 2 6 4" xfId="6002" xr:uid="{94F0506D-71A1-4524-997B-4D410721B7EA}"/>
    <cellStyle name="Comma 21 2 6 5" xfId="7116" xr:uid="{07991D12-4E4F-452C-B817-F94856A7C34C}"/>
    <cellStyle name="Comma 21 2 6 6" xfId="8138" xr:uid="{443B35D5-F712-4CD4-9ADD-86C690FF8FBC}"/>
    <cellStyle name="Comma 21 2 7" xfId="2761" xr:uid="{A1615350-2DA9-493F-8895-562BD779CC38}"/>
    <cellStyle name="Comma 21 2 8" xfId="3900" xr:uid="{B539340B-D43B-4171-A226-534A256C6BDD}"/>
    <cellStyle name="Comma 21 2 9" xfId="5021" xr:uid="{E6349A96-A603-4FBE-9B76-803D4A3828EE}"/>
    <cellStyle name="Comma 22" xfId="269" xr:uid="{00000000-0005-0000-0000-0000C5000000}"/>
    <cellStyle name="Comma 22 2" xfId="1579" xr:uid="{8E0FA554-34BC-4B4B-8944-1277D37B5904}"/>
    <cellStyle name="Comma 22 2 10" xfId="6136" xr:uid="{74EA75ED-520C-42B9-82BE-EFE5E16953DF}"/>
    <cellStyle name="Comma 22 2 11" xfId="7242" xr:uid="{3C82C465-0370-487A-BAA0-557A2F2D29C1}"/>
    <cellStyle name="Comma 22 2 12" xfId="8264" xr:uid="{3650C9D5-ACB5-426C-A9E8-63ECF9BE7AE0}"/>
    <cellStyle name="Comma 22 2 2" xfId="1734" xr:uid="{73C24690-F6B9-4A71-A31C-369AC5508295}"/>
    <cellStyle name="Comma 22 2 2 2" xfId="2148" xr:uid="{61F46503-E5D4-4370-81F1-FFFB94F80B05}"/>
    <cellStyle name="Comma 22 2 2 2 2" xfId="3331" xr:uid="{B06928CA-2B90-4209-B0AF-B3825A399907}"/>
    <cellStyle name="Comma 22 2 2 2 3" xfId="4470" xr:uid="{2F3B8A4F-653A-4D34-B6C7-8F8E44C0000C}"/>
    <cellStyle name="Comma 22 2 2 2 4" xfId="5591" xr:uid="{3BAE98E7-9D24-4CD0-B134-EE3345D46973}"/>
    <cellStyle name="Comma 22 2 2 2 5" xfId="6705" xr:uid="{B0D6E928-C6AF-4458-9EAF-E5C304F5AE42}"/>
    <cellStyle name="Comma 22 2 2 2 6" xfId="7771" xr:uid="{504C5795-DC04-4EFB-A44B-BBAE1CEE30E6}"/>
    <cellStyle name="Comma 22 2 2 3" xfId="2917" xr:uid="{EBD04A53-00EE-485E-97A4-B0F866C1CF76}"/>
    <cellStyle name="Comma 22 2 2 4" xfId="4056" xr:uid="{9F053E29-2BCD-4040-91B3-04669C95EDC6}"/>
    <cellStyle name="Comma 22 2 2 5" xfId="5177" xr:uid="{49F58A61-C723-49E0-A6C4-C67E0A654623}"/>
    <cellStyle name="Comma 22 2 2 6" xfId="6291" xr:uid="{DFC63025-1FDF-4391-A681-DF059A61E54B}"/>
    <cellStyle name="Comma 22 2 2 7" xfId="7387" xr:uid="{015D5082-EA57-4885-BBBF-F04C86C91E94}"/>
    <cellStyle name="Comma 22 2 3" xfId="1866" xr:uid="{B45E2558-45AE-4107-B406-F74BB9716AB9}"/>
    <cellStyle name="Comma 22 2 3 2" xfId="2280" xr:uid="{79508419-7BE4-4EFA-9163-7BA1D3F21089}"/>
    <cellStyle name="Comma 22 2 3 2 2" xfId="3463" xr:uid="{F65B016E-1074-4C5B-83AB-3596A9512BD2}"/>
    <cellStyle name="Comma 22 2 3 2 3" xfId="4602" xr:uid="{6E8C7C28-3A25-4BBD-A577-1D0DC553560B}"/>
    <cellStyle name="Comma 22 2 3 2 4" xfId="5723" xr:uid="{8D5CCC36-FF07-4574-926F-D7B5194DF78E}"/>
    <cellStyle name="Comma 22 2 3 2 5" xfId="6837" xr:uid="{16F95E5F-BA66-4809-B093-A862BAD2F898}"/>
    <cellStyle name="Comma 22 2 3 2 6" xfId="7893" xr:uid="{7526DBCA-42B7-4827-9B5B-3761B34EE4B2}"/>
    <cellStyle name="Comma 22 2 3 3" xfId="3049" xr:uid="{70FDD0F5-85B2-4A67-8655-3452C4491851}"/>
    <cellStyle name="Comma 22 2 3 4" xfId="4188" xr:uid="{A33634CD-DDE1-4887-97E2-02FB8EE95926}"/>
    <cellStyle name="Comma 22 2 3 5" xfId="5309" xr:uid="{8AE20B34-AF88-4FE6-91FE-D2A338231BBA}"/>
    <cellStyle name="Comma 22 2 3 6" xfId="6423" xr:uid="{94730D71-F76A-4A40-A394-8B733BE0C522}"/>
    <cellStyle name="Comma 22 2 3 7" xfId="7509" xr:uid="{F390AADC-711D-4B07-AA55-F41CA8F79A7B}"/>
    <cellStyle name="Comma 22 2 4" xfId="1993" xr:uid="{F08CB5DD-B25F-422D-9E08-BA952CF885EB}"/>
    <cellStyle name="Comma 22 2 4 2" xfId="3176" xr:uid="{AF74471E-8B68-4D88-9B21-EBB1C737CF2F}"/>
    <cellStyle name="Comma 22 2 4 3" xfId="4315" xr:uid="{8302E355-EC7E-4DB9-9542-DD106E451B8E}"/>
    <cellStyle name="Comma 22 2 4 4" xfId="5436" xr:uid="{3F813520-EAFB-4B3C-98B3-9914D2DC21A9}"/>
    <cellStyle name="Comma 22 2 4 5" xfId="6550" xr:uid="{BA8E8008-6D6F-4BCD-8A42-77CBA5ECFC23}"/>
    <cellStyle name="Comma 22 2 4 6" xfId="7626" xr:uid="{413417BC-CE8F-4D39-87C6-9F7E016A3491}"/>
    <cellStyle name="Comma 22 2 5" xfId="2466" xr:uid="{062F3901-C1CC-4177-BCAA-234811AC8891}"/>
    <cellStyle name="Comma 22 2 5 2" xfId="3620" xr:uid="{4B9124E9-B54A-4516-A164-56F507C5E7A6}"/>
    <cellStyle name="Comma 22 2 5 3" xfId="4754" xr:uid="{0053C74D-A810-4588-93A2-A533F4CE647F}"/>
    <cellStyle name="Comma 22 2 5 4" xfId="5874" xr:uid="{85076B51-A785-4D2E-8EF0-039E998E34E3}"/>
    <cellStyle name="Comma 22 2 5 5" xfId="6988" xr:uid="{23A939DA-D7D9-4ABB-BA18-55C5B587748B}"/>
    <cellStyle name="Comma 22 2 5 6" xfId="8020" xr:uid="{251DA60D-9226-4CD8-92B2-8D8582EAD97F}"/>
    <cellStyle name="Comma 22 2 6" xfId="2595" xr:uid="{87C4EA4D-EA74-4D08-B0B3-D046BF7CF125}"/>
    <cellStyle name="Comma 22 2 6 2" xfId="3749" xr:uid="{68613E7D-2748-406F-956B-DCBD918929A7}"/>
    <cellStyle name="Comma 22 2 6 3" xfId="4883" xr:uid="{E282C659-F8F5-4708-9880-EC6FB0F6408A}"/>
    <cellStyle name="Comma 22 2 6 4" xfId="6003" xr:uid="{9A49282E-53D2-49FD-A1F4-FA7842E84E3B}"/>
    <cellStyle name="Comma 22 2 6 5" xfId="7117" xr:uid="{286682EA-593A-47E5-A3AC-20275AB805F0}"/>
    <cellStyle name="Comma 22 2 6 6" xfId="8139" xr:uid="{40960D05-06FD-4129-8517-E05BF4C43DC6}"/>
    <cellStyle name="Comma 22 2 7" xfId="2762" xr:uid="{E4CEC25B-EAE2-4B65-8FF9-4ACA88C4B90D}"/>
    <cellStyle name="Comma 22 2 8" xfId="3901" xr:uid="{12C729A1-AF28-48D8-9554-587270264166}"/>
    <cellStyle name="Comma 22 2 9" xfId="5022" xr:uid="{341ECBBA-3857-4C12-8443-D4BCC948BD8E}"/>
    <cellStyle name="Comma 23" xfId="270" xr:uid="{00000000-0005-0000-0000-0000C6000000}"/>
    <cellStyle name="Comma 23 2" xfId="1580" xr:uid="{363C1E92-D192-4C44-8D2C-7944C74FBA5D}"/>
    <cellStyle name="Comma 23 2 10" xfId="6137" xr:uid="{7951C512-2DE6-4478-B44B-F8C1344B3789}"/>
    <cellStyle name="Comma 23 2 11" xfId="7243" xr:uid="{9EF9F4D8-5A6C-4035-A0A0-2C389C504F23}"/>
    <cellStyle name="Comma 23 2 12" xfId="8265" xr:uid="{02B5047F-F4DF-446A-B07D-FDD44C454F24}"/>
    <cellStyle name="Comma 23 2 2" xfId="1735" xr:uid="{52CD53CF-751A-40E3-8E7C-DD2C2F6D8F3E}"/>
    <cellStyle name="Comma 23 2 2 2" xfId="2149" xr:uid="{F5D08982-7F0B-4D9D-A1DA-5EC367D6F322}"/>
    <cellStyle name="Comma 23 2 2 2 2" xfId="3332" xr:uid="{BBE63E2A-18E8-4F49-A60F-82480C206BD0}"/>
    <cellStyle name="Comma 23 2 2 2 3" xfId="4471" xr:uid="{65FDE98B-56C0-48AA-8CC8-7089A7CFF17B}"/>
    <cellStyle name="Comma 23 2 2 2 4" xfId="5592" xr:uid="{291E6115-1183-47DC-A6A2-0D6E5901AB74}"/>
    <cellStyle name="Comma 23 2 2 2 5" xfId="6706" xr:uid="{6D78D8D0-B625-422B-8D3A-B06B8BDBDD61}"/>
    <cellStyle name="Comma 23 2 2 2 6" xfId="7772" xr:uid="{1C262A2F-A58A-4E8C-A997-AE5042B19CC6}"/>
    <cellStyle name="Comma 23 2 2 3" xfId="2918" xr:uid="{45F3B712-2426-448A-AA90-A4CD586B055C}"/>
    <cellStyle name="Comma 23 2 2 4" xfId="4057" xr:uid="{04BACFA2-5431-4E69-86D5-24B3DB0E5DBD}"/>
    <cellStyle name="Comma 23 2 2 5" xfId="5178" xr:uid="{BEF7A546-158C-4592-8F73-602BCF434CDD}"/>
    <cellStyle name="Comma 23 2 2 6" xfId="6292" xr:uid="{938EFC65-7C1E-4564-8EAF-F3018AFF843E}"/>
    <cellStyle name="Comma 23 2 2 7" xfId="7388" xr:uid="{08EB7DEC-EFE8-45FC-81FB-8C63FD3BCFC5}"/>
    <cellStyle name="Comma 23 2 3" xfId="1867" xr:uid="{9BE7C80B-E87E-402D-A8A9-E04AB794D9E4}"/>
    <cellStyle name="Comma 23 2 3 2" xfId="2281" xr:uid="{F11C788C-73F4-4BE4-BE41-2DC25E19F873}"/>
    <cellStyle name="Comma 23 2 3 2 2" xfId="3464" xr:uid="{2C4388A5-AD11-4670-A260-AF1CBE1DD35A}"/>
    <cellStyle name="Comma 23 2 3 2 3" xfId="4603" xr:uid="{6D888F15-7BE1-4279-8E32-6721F0D63122}"/>
    <cellStyle name="Comma 23 2 3 2 4" xfId="5724" xr:uid="{11E047CB-AB0D-4FB5-9ABA-D1E80909AB02}"/>
    <cellStyle name="Comma 23 2 3 2 5" xfId="6838" xr:uid="{1A7E1B11-515F-4D39-A6EC-D5E7355517C2}"/>
    <cellStyle name="Comma 23 2 3 2 6" xfId="7894" xr:uid="{2AAC9604-D0B8-4C8D-80FD-1AABF1584ED8}"/>
    <cellStyle name="Comma 23 2 3 3" xfId="3050" xr:uid="{CA6120D9-FB24-483F-B37D-B398F1D66588}"/>
    <cellStyle name="Comma 23 2 3 4" xfId="4189" xr:uid="{47CF3EF1-5F6B-4DB8-B608-ED6AA1A67AF9}"/>
    <cellStyle name="Comma 23 2 3 5" xfId="5310" xr:uid="{9A9F3B5F-F7B3-45AB-9420-7417C018E20D}"/>
    <cellStyle name="Comma 23 2 3 6" xfId="6424" xr:uid="{B012358B-39FD-43A9-A008-DB18EA5D7AD0}"/>
    <cellStyle name="Comma 23 2 3 7" xfId="7510" xr:uid="{E9140ADB-4378-415F-BF73-6C648D80559F}"/>
    <cellStyle name="Comma 23 2 4" xfId="1994" xr:uid="{1D110653-BC4A-49CF-BE50-83CC1B1B076F}"/>
    <cellStyle name="Comma 23 2 4 2" xfId="3177" xr:uid="{E8E1C53D-8E75-48ED-A170-07B07646E4A7}"/>
    <cellStyle name="Comma 23 2 4 3" xfId="4316" xr:uid="{16FD1D5D-4C9E-4FAF-8FBC-8A3F279A19A6}"/>
    <cellStyle name="Comma 23 2 4 4" xfId="5437" xr:uid="{C243485A-85D5-4BDC-9B34-F4EAB1ADF49D}"/>
    <cellStyle name="Comma 23 2 4 5" xfId="6551" xr:uid="{CBD8D665-D1DF-41C1-A35D-59D10EA6237F}"/>
    <cellStyle name="Comma 23 2 4 6" xfId="7627" xr:uid="{FD59909E-7860-46E2-8B89-4490F7CD82CA}"/>
    <cellStyle name="Comma 23 2 5" xfId="2467" xr:uid="{D7F040A3-BA6A-4B91-8C08-D1361AB52F48}"/>
    <cellStyle name="Comma 23 2 5 2" xfId="3621" xr:uid="{75E78AF0-AACA-4C5F-B6C0-5C1A680A56F8}"/>
    <cellStyle name="Comma 23 2 5 3" xfId="4755" xr:uid="{F5B66773-5A46-4E5D-A1F2-2079566C7F90}"/>
    <cellStyle name="Comma 23 2 5 4" xfId="5875" xr:uid="{D401595A-BF8C-4CAF-9C7E-15F68C1147E6}"/>
    <cellStyle name="Comma 23 2 5 5" xfId="6989" xr:uid="{B0A77B26-643C-4DEF-9020-BBE640A515BF}"/>
    <cellStyle name="Comma 23 2 5 6" xfId="8021" xr:uid="{B479B345-0DC9-4BD9-BF8B-D4AF69D0AEC6}"/>
    <cellStyle name="Comma 23 2 6" xfId="2596" xr:uid="{2E2F644B-CE0B-4D01-9865-EC52209F67C7}"/>
    <cellStyle name="Comma 23 2 6 2" xfId="3750" xr:uid="{76913119-FE78-4F5D-9FA3-B40601F21531}"/>
    <cellStyle name="Comma 23 2 6 3" xfId="4884" xr:uid="{EABCD7D3-C03A-45C6-A871-EE00C5A489E2}"/>
    <cellStyle name="Comma 23 2 6 4" xfId="6004" xr:uid="{08EBF487-5FC3-4F34-ADC8-D23C1CEA1996}"/>
    <cellStyle name="Comma 23 2 6 5" xfId="7118" xr:uid="{437E8B3C-3688-4789-B082-BBCC45E1B52F}"/>
    <cellStyle name="Comma 23 2 6 6" xfId="8140" xr:uid="{60FD454E-246A-4754-8F01-D9B23D2952B3}"/>
    <cellStyle name="Comma 23 2 7" xfId="2763" xr:uid="{5A1CFB53-9F5E-4687-99EC-EB88F6C9B276}"/>
    <cellStyle name="Comma 23 2 8" xfId="3902" xr:uid="{405877EB-1644-45BC-AA09-48AC3CBA67F5}"/>
    <cellStyle name="Comma 23 2 9" xfId="5023" xr:uid="{719DC64F-FA6F-4DE4-929A-053B44D88A51}"/>
    <cellStyle name="Comma 24" xfId="271" xr:uid="{00000000-0005-0000-0000-0000C7000000}"/>
    <cellStyle name="Comma 24 2" xfId="1581" xr:uid="{3F7FA495-2A73-47B5-AA2C-4C81DB377271}"/>
    <cellStyle name="Comma 24 2 10" xfId="6138" xr:uid="{291F59C0-39EC-4F4A-98BB-F1ABB67059F2}"/>
    <cellStyle name="Comma 24 2 11" xfId="7244" xr:uid="{F390522F-CECF-488E-883B-1942A3445669}"/>
    <cellStyle name="Comma 24 2 12" xfId="8266" xr:uid="{1B4740EA-9163-4BB3-809D-1B1ADFF7C8D4}"/>
    <cellStyle name="Comma 24 2 2" xfId="1736" xr:uid="{C4E0F81C-3F73-44D7-8BF4-9EC614AD55C2}"/>
    <cellStyle name="Comma 24 2 2 2" xfId="2150" xr:uid="{64C019CE-D3EB-4F9E-91F2-E0B509982129}"/>
    <cellStyle name="Comma 24 2 2 2 2" xfId="3333" xr:uid="{EAA7E2C9-2D71-4DB8-81C2-36CAD1EBB38F}"/>
    <cellStyle name="Comma 24 2 2 2 3" xfId="4472" xr:uid="{58FD51E6-7C65-498E-B455-3884404658A1}"/>
    <cellStyle name="Comma 24 2 2 2 4" xfId="5593" xr:uid="{4C966076-ADE6-45CB-8DD5-D1F9400F5B5B}"/>
    <cellStyle name="Comma 24 2 2 2 5" xfId="6707" xr:uid="{32766B2D-1E96-4992-B0FD-4AA5A4DFB811}"/>
    <cellStyle name="Comma 24 2 2 2 6" xfId="7773" xr:uid="{BB85D62D-C34E-43E0-AC53-A5AAC0567966}"/>
    <cellStyle name="Comma 24 2 2 3" xfId="2919" xr:uid="{FF215D23-440F-4F2E-B8B1-7D11A6C23CEE}"/>
    <cellStyle name="Comma 24 2 2 4" xfId="4058" xr:uid="{DBEC69EA-5AF4-44C8-AA8A-60C52083D9B7}"/>
    <cellStyle name="Comma 24 2 2 5" xfId="5179" xr:uid="{053B5913-F495-4D51-8B50-57DD0F850D36}"/>
    <cellStyle name="Comma 24 2 2 6" xfId="6293" xr:uid="{CB47C509-CC9E-4C6C-84E8-2C72DFAC8173}"/>
    <cellStyle name="Comma 24 2 2 7" xfId="7389" xr:uid="{B0C8F439-E9A4-4CC3-ACF3-6C876F1084E9}"/>
    <cellStyle name="Comma 24 2 3" xfId="1868" xr:uid="{987E56E5-D78A-42FE-8548-3DE3DB9B6AEC}"/>
    <cellStyle name="Comma 24 2 3 2" xfId="2282" xr:uid="{BD5FC2BB-C15D-48A9-89C0-19E4D1FDEA60}"/>
    <cellStyle name="Comma 24 2 3 2 2" xfId="3465" xr:uid="{AE3992B7-03E9-4445-B4B1-32510109C459}"/>
    <cellStyle name="Comma 24 2 3 2 3" xfId="4604" xr:uid="{B992E8F4-32E9-4F84-8BA5-07BF5ED712FC}"/>
    <cellStyle name="Comma 24 2 3 2 4" xfId="5725" xr:uid="{75E8D25B-2A14-4920-9EE1-6304CE8A023B}"/>
    <cellStyle name="Comma 24 2 3 2 5" xfId="6839" xr:uid="{40938CF1-D4CE-4D76-A3EC-A03434DD3792}"/>
    <cellStyle name="Comma 24 2 3 2 6" xfId="7895" xr:uid="{9C59C134-C74F-4F9C-B5A5-ACECDC8930D8}"/>
    <cellStyle name="Comma 24 2 3 3" xfId="3051" xr:uid="{0C60D04A-B98B-4A96-8B08-B7CD6AD6DAF2}"/>
    <cellStyle name="Comma 24 2 3 4" xfId="4190" xr:uid="{6946509B-CE3C-4911-96D1-3501A1A52D09}"/>
    <cellStyle name="Comma 24 2 3 5" xfId="5311" xr:uid="{2258E5D7-450D-4BF2-A789-CB0981853E10}"/>
    <cellStyle name="Comma 24 2 3 6" xfId="6425" xr:uid="{3798CF66-9671-4898-8596-44DE25821036}"/>
    <cellStyle name="Comma 24 2 3 7" xfId="7511" xr:uid="{E86591EB-8D65-4AD5-B44F-DE0F61D7126B}"/>
    <cellStyle name="Comma 24 2 4" xfId="1995" xr:uid="{027F4D3D-0ACE-4C5F-8A0A-CFE8027DB786}"/>
    <cellStyle name="Comma 24 2 4 2" xfId="3178" xr:uid="{83E9D5A0-34E8-42F1-B9A7-4E53A8F7B8BA}"/>
    <cellStyle name="Comma 24 2 4 3" xfId="4317" xr:uid="{2CBDD886-0872-450C-868B-8E1FE95A8806}"/>
    <cellStyle name="Comma 24 2 4 4" xfId="5438" xr:uid="{4308DFE4-9F1C-4556-B88B-129B8F08CA2C}"/>
    <cellStyle name="Comma 24 2 4 5" xfId="6552" xr:uid="{C4F29539-924E-4D3D-A4DA-5DAD654AD556}"/>
    <cellStyle name="Comma 24 2 4 6" xfId="7628" xr:uid="{62221EF1-297B-47E3-843B-D8DFEAE6C7F2}"/>
    <cellStyle name="Comma 24 2 5" xfId="2468" xr:uid="{9D291B61-1CF8-41AA-8AFE-E50546ABA44B}"/>
    <cellStyle name="Comma 24 2 5 2" xfId="3622" xr:uid="{C7EF2F2D-9326-419F-9A2C-4631FDBE9447}"/>
    <cellStyle name="Comma 24 2 5 3" xfId="4756" xr:uid="{A8CFFDDA-DD81-437C-ACD7-790A40F19A0C}"/>
    <cellStyle name="Comma 24 2 5 4" xfId="5876" xr:uid="{43C8B86B-9F8C-4D79-8C7A-60F318C7974E}"/>
    <cellStyle name="Comma 24 2 5 5" xfId="6990" xr:uid="{4D8272CD-F99E-438F-A2B0-E270B52EEF99}"/>
    <cellStyle name="Comma 24 2 5 6" xfId="8022" xr:uid="{7FE54B7A-030E-467F-9D57-D674A5353535}"/>
    <cellStyle name="Comma 24 2 6" xfId="2597" xr:uid="{4ED5D094-6FAF-4FC2-95A8-EBB90DE50CD4}"/>
    <cellStyle name="Comma 24 2 6 2" xfId="3751" xr:uid="{EA331675-A128-48D3-93B1-8642530A28BB}"/>
    <cellStyle name="Comma 24 2 6 3" xfId="4885" xr:uid="{89E1068C-7E0D-4A6F-BC4C-76712773F669}"/>
    <cellStyle name="Comma 24 2 6 4" xfId="6005" xr:uid="{6D7CDA57-0721-460D-A9F2-9B406BBD25D2}"/>
    <cellStyle name="Comma 24 2 6 5" xfId="7119" xr:uid="{0552E7CD-8347-4DB4-A668-A3F78E1D816E}"/>
    <cellStyle name="Comma 24 2 6 6" xfId="8141" xr:uid="{3483DD23-29C7-4EA9-855F-D459BE78EC20}"/>
    <cellStyle name="Comma 24 2 7" xfId="2764" xr:uid="{F58DA265-1FD7-49F0-A3D0-DF04B25FA8C6}"/>
    <cellStyle name="Comma 24 2 8" xfId="3903" xr:uid="{778E6F2C-856C-412B-BECE-DFDCF8CA9990}"/>
    <cellStyle name="Comma 24 2 9" xfId="5024" xr:uid="{C2705F17-7972-4977-B8B4-2E36253C060B}"/>
    <cellStyle name="Comma 25" xfId="272" xr:uid="{00000000-0005-0000-0000-0000C8000000}"/>
    <cellStyle name="Comma 25 2" xfId="1582" xr:uid="{3C46287E-81BF-43EF-A80C-B6DD56BF3C55}"/>
    <cellStyle name="Comma 25 2 10" xfId="6139" xr:uid="{1E1E2ACC-F350-43EC-815C-DDA30FF00A63}"/>
    <cellStyle name="Comma 25 2 11" xfId="7245" xr:uid="{4946F557-9056-464F-9A5F-FE5C62931835}"/>
    <cellStyle name="Comma 25 2 12" xfId="8267" xr:uid="{7DF2715E-BB84-42CC-A161-F2C681DE7E9C}"/>
    <cellStyle name="Comma 25 2 2" xfId="1737" xr:uid="{E96D0900-7396-4145-B34A-6A34A3512573}"/>
    <cellStyle name="Comma 25 2 2 2" xfId="2151" xr:uid="{540F71DE-233F-42BC-8044-A0DBC041BB1A}"/>
    <cellStyle name="Comma 25 2 2 2 2" xfId="3334" xr:uid="{6C6A4C46-F212-4680-9026-9DBBEABD2029}"/>
    <cellStyle name="Comma 25 2 2 2 3" xfId="4473" xr:uid="{B94EC884-5EBF-49B9-B578-B90C616FA6F6}"/>
    <cellStyle name="Comma 25 2 2 2 4" xfId="5594" xr:uid="{5AE84771-3A02-4ADE-B0A7-28C0B38EE97C}"/>
    <cellStyle name="Comma 25 2 2 2 5" xfId="6708" xr:uid="{E2E1A6A4-8141-47E0-BC6F-E500AF3C3851}"/>
    <cellStyle name="Comma 25 2 2 2 6" xfId="7774" xr:uid="{75A347B7-1EEE-4124-BD37-422ED1FD8866}"/>
    <cellStyle name="Comma 25 2 2 3" xfId="2920" xr:uid="{F7C0BF7B-13CA-472D-B11D-02020551D744}"/>
    <cellStyle name="Comma 25 2 2 4" xfId="4059" xr:uid="{0BD956E2-8674-42E4-8342-71A2ECFB39EA}"/>
    <cellStyle name="Comma 25 2 2 5" xfId="5180" xr:uid="{B734A5F8-E642-4F7E-95F4-467B2FB58A87}"/>
    <cellStyle name="Comma 25 2 2 6" xfId="6294" xr:uid="{21CD55BF-9B5A-49A4-82D6-9927A27F18E6}"/>
    <cellStyle name="Comma 25 2 2 7" xfId="7390" xr:uid="{0446A0DA-A36B-415F-8599-25A55E809E0B}"/>
    <cellStyle name="Comma 25 2 3" xfId="1869" xr:uid="{E028B6DF-4B5E-498C-A4DB-4DC8F6996E97}"/>
    <cellStyle name="Comma 25 2 3 2" xfId="2283" xr:uid="{6E22E512-3C41-42B7-93CF-5A3BFFDA3EE2}"/>
    <cellStyle name="Comma 25 2 3 2 2" xfId="3466" xr:uid="{ECE79EB0-F000-4757-B621-93DDC6B5F4BF}"/>
    <cellStyle name="Comma 25 2 3 2 3" xfId="4605" xr:uid="{71F97D6A-4441-473D-B0DA-74C58DBD656B}"/>
    <cellStyle name="Comma 25 2 3 2 4" xfId="5726" xr:uid="{96157B26-BEE7-4D8B-AB0A-569D8DFC38D9}"/>
    <cellStyle name="Comma 25 2 3 2 5" xfId="6840" xr:uid="{60620AE5-E36F-4EC6-A242-3429C417CCB6}"/>
    <cellStyle name="Comma 25 2 3 2 6" xfId="7896" xr:uid="{42500614-AFB5-4A52-B2D8-19BFCD667779}"/>
    <cellStyle name="Comma 25 2 3 3" xfId="3052" xr:uid="{8491C72C-4347-4C70-8134-E0CD988922A1}"/>
    <cellStyle name="Comma 25 2 3 4" xfId="4191" xr:uid="{BEDD5A22-FF64-4604-976A-94F5145B3A1D}"/>
    <cellStyle name="Comma 25 2 3 5" xfId="5312" xr:uid="{643474ED-23FC-425B-A7BA-B0D091C89286}"/>
    <cellStyle name="Comma 25 2 3 6" xfId="6426" xr:uid="{16B5212D-7BCB-40C3-890E-612A1D119252}"/>
    <cellStyle name="Comma 25 2 3 7" xfId="7512" xr:uid="{57CBD398-AD5E-4B3D-98C8-64CDCCAFB34D}"/>
    <cellStyle name="Comma 25 2 4" xfId="1996" xr:uid="{894B5BF3-8034-43DE-89D2-819801A978E7}"/>
    <cellStyle name="Comma 25 2 4 2" xfId="3179" xr:uid="{3B670846-F282-45EB-94C7-E81B10FD0C86}"/>
    <cellStyle name="Comma 25 2 4 3" xfId="4318" xr:uid="{28151328-189D-4FF6-8F54-32D6ED4DB3D2}"/>
    <cellStyle name="Comma 25 2 4 4" xfId="5439" xr:uid="{9F15CF40-A32E-470C-BF85-33D1E1125E0F}"/>
    <cellStyle name="Comma 25 2 4 5" xfId="6553" xr:uid="{DD122BBB-D58E-4F5D-B7FE-7D1553F989F0}"/>
    <cellStyle name="Comma 25 2 4 6" xfId="7629" xr:uid="{6623EFB9-A303-479C-A8D3-A5AFE11BE311}"/>
    <cellStyle name="Comma 25 2 5" xfId="2469" xr:uid="{812F770B-B7B0-4EDF-9472-97886C67D007}"/>
    <cellStyle name="Comma 25 2 5 2" xfId="3623" xr:uid="{FF81B207-BD35-4D62-B2F6-31D8500EA9CB}"/>
    <cellStyle name="Comma 25 2 5 3" xfId="4757" xr:uid="{EF0D431F-30B0-4B73-9A6B-674CF328E6E7}"/>
    <cellStyle name="Comma 25 2 5 4" xfId="5877" xr:uid="{D67391F8-2A68-4BCC-9876-53C7B26C4213}"/>
    <cellStyle name="Comma 25 2 5 5" xfId="6991" xr:uid="{43768C7A-30E1-4DFB-960E-7D2F575F5E5C}"/>
    <cellStyle name="Comma 25 2 5 6" xfId="8023" xr:uid="{DBB11A0F-3FEA-4A74-A5CD-07013E14E4F5}"/>
    <cellStyle name="Comma 25 2 6" xfId="2598" xr:uid="{A06190C9-565D-4790-97C3-7946061A6EBB}"/>
    <cellStyle name="Comma 25 2 6 2" xfId="3752" xr:uid="{31359B0E-8C8F-4ED7-BBF2-B6AACC34488D}"/>
    <cellStyle name="Comma 25 2 6 3" xfId="4886" xr:uid="{C8BE5899-5295-4D9F-B141-490DF9315A41}"/>
    <cellStyle name="Comma 25 2 6 4" xfId="6006" xr:uid="{7349AB3F-0A5C-4125-96DD-63D5F7EDEC45}"/>
    <cellStyle name="Comma 25 2 6 5" xfId="7120" xr:uid="{012F6B8A-1773-471B-8E70-BDEB4CD60240}"/>
    <cellStyle name="Comma 25 2 6 6" xfId="8142" xr:uid="{E6AF382E-591F-4F3C-B69A-1F4594529527}"/>
    <cellStyle name="Comma 25 2 7" xfId="2765" xr:uid="{A74F71B1-38BF-42CE-9A53-70D054E08CA9}"/>
    <cellStyle name="Comma 25 2 8" xfId="3904" xr:uid="{A8F8D232-9A56-442D-8A26-8EECAE1A1B7A}"/>
    <cellStyle name="Comma 25 2 9" xfId="5025" xr:uid="{AFC4EF70-9CA3-4A49-AA19-5B28CB65FD71}"/>
    <cellStyle name="Comma 26" xfId="273" xr:uid="{00000000-0005-0000-0000-0000C9000000}"/>
    <cellStyle name="Comma 26 2" xfId="1583" xr:uid="{64E9B711-6C22-4BA6-AAE4-E59411D3D6C8}"/>
    <cellStyle name="Comma 26 2 10" xfId="6140" xr:uid="{FB7D0F0B-3D9E-4225-9953-66D0B9F07DFD}"/>
    <cellStyle name="Comma 26 2 11" xfId="7246" xr:uid="{B82FFDF4-B8C1-41B9-861D-A0E8427CD14D}"/>
    <cellStyle name="Comma 26 2 12" xfId="8268" xr:uid="{ABF8EE88-F1FC-4CA9-8D7E-68D243859ACD}"/>
    <cellStyle name="Comma 26 2 2" xfId="1738" xr:uid="{7FEA9F5A-7C90-48D3-92DD-7CF197FB3C29}"/>
    <cellStyle name="Comma 26 2 2 2" xfId="2152" xr:uid="{BC401162-FFEE-4378-9A03-A193473FE4FE}"/>
    <cellStyle name="Comma 26 2 2 2 2" xfId="3335" xr:uid="{4BED43C5-1CF9-405F-8D48-D90FAB24F02A}"/>
    <cellStyle name="Comma 26 2 2 2 3" xfId="4474" xr:uid="{E83C2EA0-73A7-43A2-B1B3-CC11801C8C93}"/>
    <cellStyle name="Comma 26 2 2 2 4" xfId="5595" xr:uid="{D98E807B-3EED-4EA7-AE36-5F02EEB23314}"/>
    <cellStyle name="Comma 26 2 2 2 5" xfId="6709" xr:uid="{BFD91C77-E49F-494D-8331-1641F28043F1}"/>
    <cellStyle name="Comma 26 2 2 2 6" xfId="7775" xr:uid="{C9746E47-BE32-4E26-A952-20C9D18473DA}"/>
    <cellStyle name="Comma 26 2 2 3" xfId="2921" xr:uid="{517AA865-3ACC-402D-81E2-C06163047F82}"/>
    <cellStyle name="Comma 26 2 2 4" xfId="4060" xr:uid="{DECC8012-31BF-48BE-A10F-9DCB183B4D39}"/>
    <cellStyle name="Comma 26 2 2 5" xfId="5181" xr:uid="{395861A4-A9F6-47D4-96FD-6B8E82EF2021}"/>
    <cellStyle name="Comma 26 2 2 6" xfId="6295" xr:uid="{DC2AEA57-7316-4FE2-BFC0-8E8B8742F519}"/>
    <cellStyle name="Comma 26 2 2 7" xfId="7391" xr:uid="{D07F41CA-04DD-4E20-8396-88C9588F5B35}"/>
    <cellStyle name="Comma 26 2 3" xfId="1870" xr:uid="{5964C003-7E17-4B4F-92F3-139F7177DBA8}"/>
    <cellStyle name="Comma 26 2 3 2" xfId="2284" xr:uid="{0B4FDB4A-F1C1-4D16-BEE9-D26C9E48B596}"/>
    <cellStyle name="Comma 26 2 3 2 2" xfId="3467" xr:uid="{31A48F52-495B-4CBC-AA2B-41F19787C917}"/>
    <cellStyle name="Comma 26 2 3 2 3" xfId="4606" xr:uid="{3FBB6EF4-C6D2-4385-AB6E-8013550E86DA}"/>
    <cellStyle name="Comma 26 2 3 2 4" xfId="5727" xr:uid="{3B636330-1318-4368-87EE-E3D1FADF67C5}"/>
    <cellStyle name="Comma 26 2 3 2 5" xfId="6841" xr:uid="{6A60DA37-B6F1-41B6-A2E2-39DB558676EF}"/>
    <cellStyle name="Comma 26 2 3 2 6" xfId="7897" xr:uid="{2BE033F9-0264-4A11-8B03-FA7676C629F7}"/>
    <cellStyle name="Comma 26 2 3 3" xfId="3053" xr:uid="{3DDBACB6-E869-44C3-B4CE-E1214480EE98}"/>
    <cellStyle name="Comma 26 2 3 4" xfId="4192" xr:uid="{051A66DA-D220-4C4A-AFE1-B2FC22C3C4D6}"/>
    <cellStyle name="Comma 26 2 3 5" xfId="5313" xr:uid="{A8EEDCAF-2D9A-43B8-84B1-04D5B3193F80}"/>
    <cellStyle name="Comma 26 2 3 6" xfId="6427" xr:uid="{38B9AB23-6771-4588-A484-85F8AC22C91D}"/>
    <cellStyle name="Comma 26 2 3 7" xfId="7513" xr:uid="{AA929987-A904-497E-8D8D-7316E8F03278}"/>
    <cellStyle name="Comma 26 2 4" xfId="1997" xr:uid="{DFD2D467-C5C9-4115-9243-4AC173C10D87}"/>
    <cellStyle name="Comma 26 2 4 2" xfId="3180" xr:uid="{7E6C5704-AB86-486B-AC29-3B8EEF4A1363}"/>
    <cellStyle name="Comma 26 2 4 3" xfId="4319" xr:uid="{A2DD78E9-5AFC-4B8C-9706-25C7712E5933}"/>
    <cellStyle name="Comma 26 2 4 4" xfId="5440" xr:uid="{42715B57-5584-4457-97AA-A37916EF0399}"/>
    <cellStyle name="Comma 26 2 4 5" xfId="6554" xr:uid="{0788F3D0-C9F1-4963-B0F9-EAED13667CDD}"/>
    <cellStyle name="Comma 26 2 4 6" xfId="7630" xr:uid="{FEAA20E4-8868-4B6C-B4F9-71E08837D13F}"/>
    <cellStyle name="Comma 26 2 5" xfId="2470" xr:uid="{CD9DFC27-66C9-4238-8E30-0E941F3959CF}"/>
    <cellStyle name="Comma 26 2 5 2" xfId="3624" xr:uid="{6FFBE98F-14EC-4C9E-A6A9-7616315B3A14}"/>
    <cellStyle name="Comma 26 2 5 3" xfId="4758" xr:uid="{B8B1697D-20A3-4E2C-BD1E-066ED82EC9BC}"/>
    <cellStyle name="Comma 26 2 5 4" xfId="5878" xr:uid="{AB18326E-3C7E-4C98-825A-4DAFC1444E5E}"/>
    <cellStyle name="Comma 26 2 5 5" xfId="6992" xr:uid="{AD804F26-EA2A-40AC-B0E5-CC2454B7A880}"/>
    <cellStyle name="Comma 26 2 5 6" xfId="8024" xr:uid="{A2A351D2-EE40-4C9D-9BC8-BD749345E88E}"/>
    <cellStyle name="Comma 26 2 6" xfId="2599" xr:uid="{F6464CFE-4A69-483C-8FFA-76193F548590}"/>
    <cellStyle name="Comma 26 2 6 2" xfId="3753" xr:uid="{25A0AFFC-B6F0-45A7-8689-132359A4A2F9}"/>
    <cellStyle name="Comma 26 2 6 3" xfId="4887" xr:uid="{2897AE24-F43F-4AA6-9536-36765F9305AA}"/>
    <cellStyle name="Comma 26 2 6 4" xfId="6007" xr:uid="{36981EA2-2A92-4A22-AE66-A2C19ADC2664}"/>
    <cellStyle name="Comma 26 2 6 5" xfId="7121" xr:uid="{5D882B6B-630C-4AB4-9E97-DEAC0E47911C}"/>
    <cellStyle name="Comma 26 2 6 6" xfId="8143" xr:uid="{D86ABF0F-CE3E-4D25-B37A-2FF1509D4722}"/>
    <cellStyle name="Comma 26 2 7" xfId="2766" xr:uid="{BAE71A59-381D-4EEA-8073-105235B1CFF2}"/>
    <cellStyle name="Comma 26 2 8" xfId="3905" xr:uid="{297732D6-143B-4481-AEE0-2895737D0620}"/>
    <cellStyle name="Comma 26 2 9" xfId="5026" xr:uid="{9D86216E-6900-46D8-92B7-1DCC145CA634}"/>
    <cellStyle name="Comma 27" xfId="274" xr:uid="{00000000-0005-0000-0000-0000CA000000}"/>
    <cellStyle name="Comma 27 2" xfId="1584" xr:uid="{1919E7D7-25EB-4DBC-ABA7-52975BAF83B4}"/>
    <cellStyle name="Comma 27 2 10" xfId="6141" xr:uid="{883E5798-7337-4CB9-B0DA-D9895E942683}"/>
    <cellStyle name="Comma 27 2 11" xfId="7247" xr:uid="{AD17F437-C61E-4C05-BE8A-60C87F93881F}"/>
    <cellStyle name="Comma 27 2 12" xfId="8269" xr:uid="{4BA9E80C-4D6C-4F25-A68F-E3D42170D1C9}"/>
    <cellStyle name="Comma 27 2 2" xfId="1739" xr:uid="{0C6464CE-A5A6-4870-A7E6-1BF70DD70D66}"/>
    <cellStyle name="Comma 27 2 2 2" xfId="2153" xr:uid="{CE861DA1-BE1A-4BB1-89AD-3D69EDEEE3ED}"/>
    <cellStyle name="Comma 27 2 2 2 2" xfId="3336" xr:uid="{906A948C-04A8-4F3C-8945-9E97CC231808}"/>
    <cellStyle name="Comma 27 2 2 2 3" xfId="4475" xr:uid="{CE332A56-484C-4E53-BE29-D31D02C1C711}"/>
    <cellStyle name="Comma 27 2 2 2 4" xfId="5596" xr:uid="{FCCABE50-9EE6-4978-BDE2-CC3CF0FF6E0B}"/>
    <cellStyle name="Comma 27 2 2 2 5" xfId="6710" xr:uid="{0093DF23-E541-44FF-8957-4CB533378B21}"/>
    <cellStyle name="Comma 27 2 2 2 6" xfId="7776" xr:uid="{16142E04-0D83-4FD4-82DE-06FF65B4694F}"/>
    <cellStyle name="Comma 27 2 2 3" xfId="2922" xr:uid="{7B1A9D3F-8D73-4A26-8867-04383D03C6A2}"/>
    <cellStyle name="Comma 27 2 2 4" xfId="4061" xr:uid="{209A1509-99F3-4595-BCC9-C8F84AFB5571}"/>
    <cellStyle name="Comma 27 2 2 5" xfId="5182" xr:uid="{EE1E8B67-DE87-4EB6-847F-3B74232B37B1}"/>
    <cellStyle name="Comma 27 2 2 6" xfId="6296" xr:uid="{18293672-FD7E-40B8-A5D0-4FCA87671F09}"/>
    <cellStyle name="Comma 27 2 2 7" xfId="7392" xr:uid="{E43D5450-8130-4827-B94C-60E6B82AEADC}"/>
    <cellStyle name="Comma 27 2 3" xfId="1871" xr:uid="{EDC4EEA8-5204-4534-9018-6BE169A90D52}"/>
    <cellStyle name="Comma 27 2 3 2" xfId="2285" xr:uid="{A7313BA3-D057-4820-A414-787330C95DFB}"/>
    <cellStyle name="Comma 27 2 3 2 2" xfId="3468" xr:uid="{1E7D11D9-CB8E-4DB1-8611-A536DDE37660}"/>
    <cellStyle name="Comma 27 2 3 2 3" xfId="4607" xr:uid="{19D354B0-E858-46CD-9529-33C4CAC3B0CE}"/>
    <cellStyle name="Comma 27 2 3 2 4" xfId="5728" xr:uid="{673E84BA-CCE9-4DB1-A7AB-8C05704F0902}"/>
    <cellStyle name="Comma 27 2 3 2 5" xfId="6842" xr:uid="{412385C6-CBA1-48EC-8CCC-6350A2C9B81E}"/>
    <cellStyle name="Comma 27 2 3 2 6" xfId="7898" xr:uid="{F9C00AC8-6522-430B-9F5F-30738C82DBDD}"/>
    <cellStyle name="Comma 27 2 3 3" xfId="3054" xr:uid="{AD9812C9-E976-4690-A806-7FC86DE9D2EB}"/>
    <cellStyle name="Comma 27 2 3 4" xfId="4193" xr:uid="{6D4A1B05-5FFA-4BC6-A3CD-3783334C81C4}"/>
    <cellStyle name="Comma 27 2 3 5" xfId="5314" xr:uid="{57A6E64C-6FC0-4AE1-9B70-4184A0D28F9A}"/>
    <cellStyle name="Comma 27 2 3 6" xfId="6428" xr:uid="{8FC8E2C9-BB5C-4532-A274-3A85E3B40A63}"/>
    <cellStyle name="Comma 27 2 3 7" xfId="7514" xr:uid="{C146CE3E-5A0B-4FA7-99CB-A9B9183AD0F5}"/>
    <cellStyle name="Comma 27 2 4" xfId="1998" xr:uid="{AB97A53C-0734-48B0-AC64-15FAF917EA3E}"/>
    <cellStyle name="Comma 27 2 4 2" xfId="3181" xr:uid="{590392B8-C475-484D-A78F-5F874A346217}"/>
    <cellStyle name="Comma 27 2 4 3" xfId="4320" xr:uid="{AD07A17E-0ED0-4131-A5D7-8FCAF3243363}"/>
    <cellStyle name="Comma 27 2 4 4" xfId="5441" xr:uid="{B9E318F6-DF28-4FD4-9B55-96F1CD14F0B3}"/>
    <cellStyle name="Comma 27 2 4 5" xfId="6555" xr:uid="{49AB9CF1-E851-49D9-BBF8-887D0C1F7BDA}"/>
    <cellStyle name="Comma 27 2 4 6" xfId="7631" xr:uid="{B924EFFE-F0C8-4A4D-ACAC-A8E4908F92F3}"/>
    <cellStyle name="Comma 27 2 5" xfId="2471" xr:uid="{AF5025C8-B8B2-48BE-8CDD-247F1C915002}"/>
    <cellStyle name="Comma 27 2 5 2" xfId="3625" xr:uid="{B9775703-CED7-4524-966D-FABB982BCF0D}"/>
    <cellStyle name="Comma 27 2 5 3" xfId="4759" xr:uid="{CD17ED30-F39E-4243-BBE6-6A3AA873A397}"/>
    <cellStyle name="Comma 27 2 5 4" xfId="5879" xr:uid="{2333155D-A6CA-46AE-A9BE-8B70761C6CE2}"/>
    <cellStyle name="Comma 27 2 5 5" xfId="6993" xr:uid="{E2659E0F-A8FD-4866-8690-DD3B89CD2A29}"/>
    <cellStyle name="Comma 27 2 5 6" xfId="8025" xr:uid="{71246C4C-72D0-4EFB-AE5B-E3CBB90DAE28}"/>
    <cellStyle name="Comma 27 2 6" xfId="2600" xr:uid="{9C39A6A9-60FC-491F-821A-0215F6E56959}"/>
    <cellStyle name="Comma 27 2 6 2" xfId="3754" xr:uid="{CE61063F-66CC-4F2B-9C6F-0C21F4CE0A9D}"/>
    <cellStyle name="Comma 27 2 6 3" xfId="4888" xr:uid="{04A59FDB-DE6F-4753-B510-609AC9A8226E}"/>
    <cellStyle name="Comma 27 2 6 4" xfId="6008" xr:uid="{28664BD7-A430-44C5-BF18-F905F000A4A3}"/>
    <cellStyle name="Comma 27 2 6 5" xfId="7122" xr:uid="{2074AB54-EDF7-4D84-AF61-1A20F235574F}"/>
    <cellStyle name="Comma 27 2 6 6" xfId="8144" xr:uid="{8C372CC1-58FD-43E4-9C48-6CBD4AC3A2EB}"/>
    <cellStyle name="Comma 27 2 7" xfId="2767" xr:uid="{78EAE90E-4930-40D0-AECD-8380C262D147}"/>
    <cellStyle name="Comma 27 2 8" xfId="3906" xr:uid="{E9CB50B7-793E-4279-A7E4-F8E88F227F39}"/>
    <cellStyle name="Comma 27 2 9" xfId="5027" xr:uid="{4FC6BC0D-6E47-42A0-AA4D-6163FE2F92A4}"/>
    <cellStyle name="Comma 28" xfId="275" xr:uid="{00000000-0005-0000-0000-0000CB000000}"/>
    <cellStyle name="Comma 28 2" xfId="1585" xr:uid="{061EBE85-41F9-449A-B821-6E107EFAEEFA}"/>
    <cellStyle name="Comma 28 2 10" xfId="6142" xr:uid="{F2A9B50E-56B6-4BA8-A2C7-40AC18A5A5D7}"/>
    <cellStyle name="Comma 28 2 11" xfId="7248" xr:uid="{0F61D81E-1EBE-4932-B295-FAFCB607D578}"/>
    <cellStyle name="Comma 28 2 12" xfId="8270" xr:uid="{7431810B-9091-4C93-B2C8-893A6223331C}"/>
    <cellStyle name="Comma 28 2 2" xfId="1740" xr:uid="{C37F170D-D7B9-4B95-82B3-AF5E90767A4F}"/>
    <cellStyle name="Comma 28 2 2 2" xfId="2154" xr:uid="{E62C11B3-F74C-4EB5-A051-C2FE7C5438F1}"/>
    <cellStyle name="Comma 28 2 2 2 2" xfId="3337" xr:uid="{ED3EB7F6-91CA-484C-9420-7CB027F409A7}"/>
    <cellStyle name="Comma 28 2 2 2 3" xfId="4476" xr:uid="{BCA93C30-1FB4-4B45-BEFE-823EA28C1BA9}"/>
    <cellStyle name="Comma 28 2 2 2 4" xfId="5597" xr:uid="{875C63ED-B2C5-4A63-AF24-96FB5600385F}"/>
    <cellStyle name="Comma 28 2 2 2 5" xfId="6711" xr:uid="{81292F87-49BD-4A7C-9F23-3F4B7033A9E0}"/>
    <cellStyle name="Comma 28 2 2 2 6" xfId="7777" xr:uid="{C25D8366-431C-40D5-8907-0E2E113E606A}"/>
    <cellStyle name="Comma 28 2 2 3" xfId="2923" xr:uid="{D41A08E1-5D51-45B4-B34A-D9D3E63E6B86}"/>
    <cellStyle name="Comma 28 2 2 4" xfId="4062" xr:uid="{D0F996B7-A461-457F-B07A-4B93258B18F0}"/>
    <cellStyle name="Comma 28 2 2 5" xfId="5183" xr:uid="{2AD03A87-BC03-488D-9142-AD6F442C4481}"/>
    <cellStyle name="Comma 28 2 2 6" xfId="6297" xr:uid="{B9A8E92F-E90F-419A-9726-F14301A76013}"/>
    <cellStyle name="Comma 28 2 2 7" xfId="7393" xr:uid="{5C05E913-CCD0-4BC6-AD83-8424966C3E77}"/>
    <cellStyle name="Comma 28 2 3" xfId="1872" xr:uid="{40357EFA-5007-45FF-A25F-152E0805A1B2}"/>
    <cellStyle name="Comma 28 2 3 2" xfId="2286" xr:uid="{B4C07B8B-04F5-4F14-B0BB-3F9913661F9C}"/>
    <cellStyle name="Comma 28 2 3 2 2" xfId="3469" xr:uid="{9CFD0D2F-C0DD-4BDE-97F6-1BF8A9518C12}"/>
    <cellStyle name="Comma 28 2 3 2 3" xfId="4608" xr:uid="{6F4C1650-39D0-4FA8-A5F1-25A297EEAB42}"/>
    <cellStyle name="Comma 28 2 3 2 4" xfId="5729" xr:uid="{0C7C4606-67C3-4441-84DD-AE47A0A75A82}"/>
    <cellStyle name="Comma 28 2 3 2 5" xfId="6843" xr:uid="{34335971-1A5E-4266-A765-4BABDBEE66CF}"/>
    <cellStyle name="Comma 28 2 3 2 6" xfId="7899" xr:uid="{6975BBA1-3E9D-4CDA-9BD4-1E94EC6C649C}"/>
    <cellStyle name="Comma 28 2 3 3" xfId="3055" xr:uid="{37C13CF0-31C9-464C-9E69-74FEE5D69112}"/>
    <cellStyle name="Comma 28 2 3 4" xfId="4194" xr:uid="{318C487F-9B35-4287-8776-0FFCE1EA436E}"/>
    <cellStyle name="Comma 28 2 3 5" xfId="5315" xr:uid="{661C43EF-7363-480F-9060-8C5B738012CB}"/>
    <cellStyle name="Comma 28 2 3 6" xfId="6429" xr:uid="{BFC06A05-F211-4E24-AE67-61EF4101BA2E}"/>
    <cellStyle name="Comma 28 2 3 7" xfId="7515" xr:uid="{FE9DA584-86FB-47C3-9EBF-CF0A2A99BCA9}"/>
    <cellStyle name="Comma 28 2 4" xfId="1999" xr:uid="{0B6D208D-BAAE-475E-BDA7-CA6E7E69B445}"/>
    <cellStyle name="Comma 28 2 4 2" xfId="3182" xr:uid="{6F2C8A31-C4EC-4B52-AD04-E6D3433FC53D}"/>
    <cellStyle name="Comma 28 2 4 3" xfId="4321" xr:uid="{7C3DABEC-F96B-43B0-855B-B28E948EAF65}"/>
    <cellStyle name="Comma 28 2 4 4" xfId="5442" xr:uid="{2E4E7715-A331-47F5-91C9-004CB35CD578}"/>
    <cellStyle name="Comma 28 2 4 5" xfId="6556" xr:uid="{EE533AD8-3A2C-4312-87E8-443FA22E3C41}"/>
    <cellStyle name="Comma 28 2 4 6" xfId="7632" xr:uid="{D69D3912-4749-4EEE-8BF6-CA47E5DB492C}"/>
    <cellStyle name="Comma 28 2 5" xfId="2472" xr:uid="{72A1A0BC-7C40-4296-BDA1-5515E078548E}"/>
    <cellStyle name="Comma 28 2 5 2" xfId="3626" xr:uid="{6F0C0B40-312C-435E-815B-68906534F7CF}"/>
    <cellStyle name="Comma 28 2 5 3" xfId="4760" xr:uid="{5BFC6EAC-4129-4EAE-97D1-2AFDC2754DF8}"/>
    <cellStyle name="Comma 28 2 5 4" xfId="5880" xr:uid="{6B3B1375-A947-4C38-B77A-1EA59C98962D}"/>
    <cellStyle name="Comma 28 2 5 5" xfId="6994" xr:uid="{D66554CB-2F24-49BC-A34C-6008C9B19583}"/>
    <cellStyle name="Comma 28 2 5 6" xfId="8026" xr:uid="{B7F55C99-DC0A-4FBC-AFB6-F701C2D62AE5}"/>
    <cellStyle name="Comma 28 2 6" xfId="2601" xr:uid="{A9F1AACF-70A6-4270-8D2E-3B578B222391}"/>
    <cellStyle name="Comma 28 2 6 2" xfId="3755" xr:uid="{B755486F-E12F-41E4-B2A1-99D3A9E507AF}"/>
    <cellStyle name="Comma 28 2 6 3" xfId="4889" xr:uid="{9ED67C3E-58B4-43DD-9F30-F6D98D97A1D3}"/>
    <cellStyle name="Comma 28 2 6 4" xfId="6009" xr:uid="{09DF946C-276F-42A2-8D23-57996789D429}"/>
    <cellStyle name="Comma 28 2 6 5" xfId="7123" xr:uid="{99A6BC58-BDDF-4EB0-83D4-CC86048F403A}"/>
    <cellStyle name="Comma 28 2 6 6" xfId="8145" xr:uid="{C188C22E-9D42-4752-BE36-DAD69F84CAD6}"/>
    <cellStyle name="Comma 28 2 7" xfId="2768" xr:uid="{DB5E16FA-D6F2-4355-A5AB-5165ABBBD85E}"/>
    <cellStyle name="Comma 28 2 8" xfId="3907" xr:uid="{7F7B3DB6-322C-40B7-9319-225E7CB00845}"/>
    <cellStyle name="Comma 28 2 9" xfId="5028" xr:uid="{75762C37-D4A0-47E4-B8C0-DB499E0224E2}"/>
    <cellStyle name="Comma 29" xfId="276" xr:uid="{00000000-0005-0000-0000-0000CC000000}"/>
    <cellStyle name="Comma 29 2" xfId="1586" xr:uid="{4EE19DC6-A5C6-4E2E-9A45-D19FD46510DF}"/>
    <cellStyle name="Comma 29 2 10" xfId="6143" xr:uid="{46C41B0A-B017-4E52-AA07-E75F2CF78C39}"/>
    <cellStyle name="Comma 29 2 11" xfId="7249" xr:uid="{96717064-CAAA-44B5-AC10-2729686E608C}"/>
    <cellStyle name="Comma 29 2 12" xfId="8271" xr:uid="{D78BFFF5-2F9B-4694-BD38-33A0821443CE}"/>
    <cellStyle name="Comma 29 2 2" xfId="1741" xr:uid="{FA83F39E-16C5-4781-BCCB-AEDE9C1C707F}"/>
    <cellStyle name="Comma 29 2 2 2" xfId="2155" xr:uid="{CB23C53D-06E5-435A-A07E-E04281EAD54D}"/>
    <cellStyle name="Comma 29 2 2 2 2" xfId="3338" xr:uid="{4E646149-1B4F-462C-8C1F-880827B3E24E}"/>
    <cellStyle name="Comma 29 2 2 2 3" xfId="4477" xr:uid="{ED7C245C-EC8F-4016-8D0A-4A77E97EF534}"/>
    <cellStyle name="Comma 29 2 2 2 4" xfId="5598" xr:uid="{34B3B1A9-3382-42B1-A0C5-9ADD13D25902}"/>
    <cellStyle name="Comma 29 2 2 2 5" xfId="6712" xr:uid="{A905FCB9-2D3D-4E27-897A-032ABD6D9EF6}"/>
    <cellStyle name="Comma 29 2 2 2 6" xfId="7778" xr:uid="{F1186FC4-789E-4EAC-8E70-333C013DB966}"/>
    <cellStyle name="Comma 29 2 2 3" xfId="2924" xr:uid="{352C250A-57B4-44FD-B12E-6B9A8099310A}"/>
    <cellStyle name="Comma 29 2 2 4" xfId="4063" xr:uid="{B3783DD2-A53F-4CAD-BD7D-9543E3B28399}"/>
    <cellStyle name="Comma 29 2 2 5" xfId="5184" xr:uid="{76B9283A-C3F4-4482-BEB8-6C98BA3717A2}"/>
    <cellStyle name="Comma 29 2 2 6" xfId="6298" xr:uid="{046D5E25-0E3E-446D-9373-F0A06340023B}"/>
    <cellStyle name="Comma 29 2 2 7" xfId="7394" xr:uid="{D7ECB792-6C85-41B8-88B5-6DE434D9A3C8}"/>
    <cellStyle name="Comma 29 2 3" xfId="1873" xr:uid="{D69A1C66-6EA6-4A34-A227-4E5F8DDDE68F}"/>
    <cellStyle name="Comma 29 2 3 2" xfId="2287" xr:uid="{436DD667-E676-4FA8-BCD4-A6F0556F903B}"/>
    <cellStyle name="Comma 29 2 3 2 2" xfId="3470" xr:uid="{A76202CC-58A8-4353-B2ED-69CF9519057C}"/>
    <cellStyle name="Comma 29 2 3 2 3" xfId="4609" xr:uid="{AEC8AFE3-B4DC-452E-8BD5-A0FFDF684CF3}"/>
    <cellStyle name="Comma 29 2 3 2 4" xfId="5730" xr:uid="{47798EE0-ED00-41F4-9129-76F779166E73}"/>
    <cellStyle name="Comma 29 2 3 2 5" xfId="6844" xr:uid="{726E1D52-7C9A-4E41-A376-DAA6B43B8CCE}"/>
    <cellStyle name="Comma 29 2 3 2 6" xfId="7900" xr:uid="{CE6AC1F1-7E42-4EFA-8280-6D95EF17AC40}"/>
    <cellStyle name="Comma 29 2 3 3" xfId="3056" xr:uid="{BB657662-1763-452C-A853-3A54C38473B4}"/>
    <cellStyle name="Comma 29 2 3 4" xfId="4195" xr:uid="{A3FF4643-3EEA-4E49-912F-FB95A163A61E}"/>
    <cellStyle name="Comma 29 2 3 5" xfId="5316" xr:uid="{1A6EE56E-8404-408F-BE77-B11489E31871}"/>
    <cellStyle name="Comma 29 2 3 6" xfId="6430" xr:uid="{7BF3F741-1292-44D0-AE7D-2DE4602516C0}"/>
    <cellStyle name="Comma 29 2 3 7" xfId="7516" xr:uid="{5FBE9A59-29EA-4407-9D3D-B5802E293732}"/>
    <cellStyle name="Comma 29 2 4" xfId="2000" xr:uid="{C79CFB84-1777-4C44-BBF0-64B48CBF116B}"/>
    <cellStyle name="Comma 29 2 4 2" xfId="3183" xr:uid="{3B2FF718-65E7-46B1-9A2F-98B60B7DF74C}"/>
    <cellStyle name="Comma 29 2 4 3" xfId="4322" xr:uid="{B2FF7C61-7130-4ED1-8DEB-4A3DB4E9CAD4}"/>
    <cellStyle name="Comma 29 2 4 4" xfId="5443" xr:uid="{B05F776D-B06E-49CC-B3FF-068FEAD6021E}"/>
    <cellStyle name="Comma 29 2 4 5" xfId="6557" xr:uid="{A609523D-DEBA-4076-B3BF-B93FD1BCE409}"/>
    <cellStyle name="Comma 29 2 4 6" xfId="7633" xr:uid="{08543B79-9990-43C1-B17A-84659BAC00D9}"/>
    <cellStyle name="Comma 29 2 5" xfId="2473" xr:uid="{857B6CBA-3341-42A9-8185-C049C39A26FC}"/>
    <cellStyle name="Comma 29 2 5 2" xfId="3627" xr:uid="{DABE08B2-206E-488D-AD72-4D52E8F0C229}"/>
    <cellStyle name="Comma 29 2 5 3" xfId="4761" xr:uid="{4D6756BD-6395-4AC8-9703-710DC4584551}"/>
    <cellStyle name="Comma 29 2 5 4" xfId="5881" xr:uid="{9E63E71D-C95F-4A80-B6B1-1CF0673066D6}"/>
    <cellStyle name="Comma 29 2 5 5" xfId="6995" xr:uid="{1B810CE6-7338-4506-87CA-F153AF8517B2}"/>
    <cellStyle name="Comma 29 2 5 6" xfId="8027" xr:uid="{71FD5BB6-0DF3-4265-80A4-C36E1FD7F78E}"/>
    <cellStyle name="Comma 29 2 6" xfId="2602" xr:uid="{14E4E8EA-155C-4AF3-81D7-005DC9669EB3}"/>
    <cellStyle name="Comma 29 2 6 2" xfId="3756" xr:uid="{AF30E465-FD8C-4F5C-8591-587EC16A6B21}"/>
    <cellStyle name="Comma 29 2 6 3" xfId="4890" xr:uid="{2A40C1E8-A846-4E88-A4C9-FEBA3AA8FA99}"/>
    <cellStyle name="Comma 29 2 6 4" xfId="6010" xr:uid="{65E162E8-A304-499B-9D52-97EBBD17C516}"/>
    <cellStyle name="Comma 29 2 6 5" xfId="7124" xr:uid="{70BFF3FF-B2C6-4FE4-A256-41A361E159EA}"/>
    <cellStyle name="Comma 29 2 6 6" xfId="8146" xr:uid="{50B40BB2-2CD9-4CF4-9B44-D533932272B1}"/>
    <cellStyle name="Comma 29 2 7" xfId="2769" xr:uid="{109993EA-2A78-4FC6-85C9-11A2CBC18632}"/>
    <cellStyle name="Comma 29 2 8" xfId="3908" xr:uid="{28AB91E2-0004-4922-8883-F2C55B31733B}"/>
    <cellStyle name="Comma 29 2 9" xfId="5029" xr:uid="{AA6DEA8E-B3BA-48FD-80C3-7E77CC698DE0}"/>
    <cellStyle name="Comma 3" xfId="32" xr:uid="{00000000-0005-0000-0000-0000CD000000}"/>
    <cellStyle name="Comma 3 2" xfId="118" xr:uid="{00000000-0005-0000-0000-0000CE000000}"/>
    <cellStyle name="Comma 3 2 2" xfId="1427" xr:uid="{00000000-0005-0000-0000-0000CF000000}"/>
    <cellStyle name="Comma 3 2 2 10" xfId="3845" xr:uid="{0D4E89D2-4C5F-4550-8DDA-D275826E9E44}"/>
    <cellStyle name="Comma 3 2 2 11" xfId="4966" xr:uid="{946E2AAF-0F28-4467-9794-16F3EB9C1D4E}"/>
    <cellStyle name="Comma 3 2 2 12" xfId="6080" xr:uid="{A84588F2-4C76-4D21-ABC1-9B77900222EE}"/>
    <cellStyle name="Comma 3 2 2 13" xfId="7190" xr:uid="{17662CCD-BDC2-43E4-B196-5C7FBBCE81C5}"/>
    <cellStyle name="Comma 3 2 2 14" xfId="8212" xr:uid="{AAAA9DBB-2616-406F-A5B7-0B24F4D91A23}"/>
    <cellStyle name="Comma 3 2 2 2" xfId="1623" xr:uid="{AE3DF123-89F0-4C79-B5AA-CFB981FE7E87}"/>
    <cellStyle name="Comma 3 2 2 2 10" xfId="6180" xr:uid="{A811ED4A-39DC-4449-91A9-F7648D66BAA0}"/>
    <cellStyle name="Comma 3 2 2 2 11" xfId="7285" xr:uid="{5C224B49-8EF1-46F0-92DE-AE74B31C8A14}"/>
    <cellStyle name="Comma 3 2 2 2 12" xfId="8307" xr:uid="{7EF4C9E5-155B-4E9E-B12B-79B390ECFF32}"/>
    <cellStyle name="Comma 3 2 2 2 2" xfId="1778" xr:uid="{AB26FA7B-0896-4130-BEA1-552372AFE214}"/>
    <cellStyle name="Comma 3 2 2 2 2 2" xfId="2192" xr:uid="{65C47108-F0F2-4750-80F9-118BB0C1BE6A}"/>
    <cellStyle name="Comma 3 2 2 2 2 2 2" xfId="3375" xr:uid="{04450DFE-0D2D-45B3-B8FF-FF62B5726A6E}"/>
    <cellStyle name="Comma 3 2 2 2 2 2 3" xfId="4514" xr:uid="{DAFCD858-79F0-4156-B119-3C243512B5D7}"/>
    <cellStyle name="Comma 3 2 2 2 2 2 4" xfId="5635" xr:uid="{08278211-EB86-4F32-904D-45D0A2396F62}"/>
    <cellStyle name="Comma 3 2 2 2 2 2 5" xfId="6749" xr:uid="{BCAB0EE2-6312-403D-84C3-1B6253089705}"/>
    <cellStyle name="Comma 3 2 2 2 2 2 6" xfId="7814" xr:uid="{9103DC3A-756F-4209-8E97-86C9CDE42D14}"/>
    <cellStyle name="Comma 3 2 2 2 2 3" xfId="2961" xr:uid="{C0A25351-DBCD-430B-8908-88BACC8BC16A}"/>
    <cellStyle name="Comma 3 2 2 2 2 4" xfId="4100" xr:uid="{3359DE67-FAFB-471A-BC6F-6D4D7769A524}"/>
    <cellStyle name="Comma 3 2 2 2 2 5" xfId="5221" xr:uid="{E631ADA5-EEB9-4E34-8B56-A3DFC443668F}"/>
    <cellStyle name="Comma 3 2 2 2 2 6" xfId="6335" xr:uid="{F8246722-8970-4BEB-ADC6-EEED58455223}"/>
    <cellStyle name="Comma 3 2 2 2 2 7" xfId="7430" xr:uid="{FC795442-C8D1-44C1-92BE-70DA4DF7E365}"/>
    <cellStyle name="Comma 3 2 2 2 3" xfId="1910" xr:uid="{23F57AD8-EFE5-4E2B-9ED8-A4CD510A098B}"/>
    <cellStyle name="Comma 3 2 2 2 3 2" xfId="2324" xr:uid="{288CCB44-60E5-4EB3-84AE-F35178754EF1}"/>
    <cellStyle name="Comma 3 2 2 2 3 2 2" xfId="3507" xr:uid="{9EE93838-4ED8-44D8-8908-B0BB85D2C6D5}"/>
    <cellStyle name="Comma 3 2 2 2 3 2 3" xfId="4646" xr:uid="{3940555C-E0E0-4156-8DFE-E7E93F629E90}"/>
    <cellStyle name="Comma 3 2 2 2 3 2 4" xfId="5767" xr:uid="{75A6C253-FEAB-4C7C-B602-6E1EC52C274C}"/>
    <cellStyle name="Comma 3 2 2 2 3 2 5" xfId="6881" xr:uid="{7D82A0A4-E6E4-4781-AD72-66A77F0363D0}"/>
    <cellStyle name="Comma 3 2 2 2 3 2 6" xfId="7936" xr:uid="{3E43EA75-09A8-44D4-AC41-F38E38DF73EB}"/>
    <cellStyle name="Comma 3 2 2 2 3 3" xfId="3093" xr:uid="{75A2BEC4-DDFB-4D98-8E88-ADD02715C8E1}"/>
    <cellStyle name="Comma 3 2 2 2 3 4" xfId="4232" xr:uid="{035A2324-FF0C-4D8B-B2CA-DF48CA627B27}"/>
    <cellStyle name="Comma 3 2 2 2 3 5" xfId="5353" xr:uid="{B0C8F7DC-0E41-4895-9830-C74323E50ADD}"/>
    <cellStyle name="Comma 3 2 2 2 3 6" xfId="6467" xr:uid="{84DE0C89-F612-49C3-B79B-951203F46A7A}"/>
    <cellStyle name="Comma 3 2 2 2 3 7" xfId="7552" xr:uid="{DE4CBFBB-40FC-4EA1-919D-E168C57467DD}"/>
    <cellStyle name="Comma 3 2 2 2 4" xfId="2037" xr:uid="{834E7D59-1F83-4563-96B4-96FA4296A6E0}"/>
    <cellStyle name="Comma 3 2 2 2 4 2" xfId="3220" xr:uid="{845F7C1E-021C-497D-9454-48DFEBC2AF36}"/>
    <cellStyle name="Comma 3 2 2 2 4 3" xfId="4359" xr:uid="{5214A106-88E1-426D-90F8-F43C4507C767}"/>
    <cellStyle name="Comma 3 2 2 2 4 4" xfId="5480" xr:uid="{066D7527-E849-4D97-9E8D-395B9292F340}"/>
    <cellStyle name="Comma 3 2 2 2 4 5" xfId="6594" xr:uid="{53006F57-4033-4C0A-8A5A-6CFC25A3FE6A}"/>
    <cellStyle name="Comma 3 2 2 2 4 6" xfId="7669" xr:uid="{480D88C3-BFFB-4F8B-A0FB-FD15D1B4FE2F}"/>
    <cellStyle name="Comma 3 2 2 2 5" xfId="2510" xr:uid="{75DD2EEF-49BD-4001-B35A-A4CB5A8388DF}"/>
    <cellStyle name="Comma 3 2 2 2 5 2" xfId="3664" xr:uid="{614EB677-0D14-46C1-A1F4-078D26E15357}"/>
    <cellStyle name="Comma 3 2 2 2 5 3" xfId="4798" xr:uid="{34ECBA48-B63D-455B-B550-8A83861F69BE}"/>
    <cellStyle name="Comma 3 2 2 2 5 4" xfId="5918" xr:uid="{41782F9C-6773-4A25-97F9-253A4FD903B3}"/>
    <cellStyle name="Comma 3 2 2 2 5 5" xfId="7032" xr:uid="{5EF03464-E8D7-4449-BD1A-84E0842E9876}"/>
    <cellStyle name="Comma 3 2 2 2 5 6" xfId="8063" xr:uid="{A63302A6-2B81-4605-B325-8A00740E4C10}"/>
    <cellStyle name="Comma 3 2 2 2 6" xfId="2639" xr:uid="{C133C4A0-2E31-4D2E-8EB4-8EE96D1E3B8B}"/>
    <cellStyle name="Comma 3 2 2 2 6 2" xfId="3793" xr:uid="{1380E24E-6E71-4A52-88B4-2DB15ECC8EDE}"/>
    <cellStyle name="Comma 3 2 2 2 6 3" xfId="4927" xr:uid="{F8E4EC1C-AA7F-4E1F-8110-964EB2F46209}"/>
    <cellStyle name="Comma 3 2 2 2 6 4" xfId="6047" xr:uid="{63735409-AAF8-438D-85EF-F43D2D85FF9E}"/>
    <cellStyle name="Comma 3 2 2 2 6 5" xfId="7161" xr:uid="{7E0826CF-B929-44A0-AB83-FE067CF2C35A}"/>
    <cellStyle name="Comma 3 2 2 2 6 6" xfId="8182" xr:uid="{28F338B8-2F12-4954-A6C0-72EC443149B4}"/>
    <cellStyle name="Comma 3 2 2 2 7" xfId="2806" xr:uid="{290CA471-28BF-4EB1-BC0D-37E9257D4A03}"/>
    <cellStyle name="Comma 3 2 2 2 8" xfId="3945" xr:uid="{0948E4BC-3B8C-4543-8259-DEE1E9A298F1}"/>
    <cellStyle name="Comma 3 2 2 2 9" xfId="5066" xr:uid="{E3468331-5B2A-4A0A-9C3B-F982C62B935A}"/>
    <cellStyle name="Comma 3 2 2 3" xfId="1678" xr:uid="{88915AE4-24BA-46AB-9EFF-5F542F061D2A}"/>
    <cellStyle name="Comma 3 2 2 3 2" xfId="2092" xr:uid="{AE6E2A6F-AD2C-4F11-BC57-2ADF1ACB4200}"/>
    <cellStyle name="Comma 3 2 2 3 2 2" xfId="3275" xr:uid="{8C0802ED-B3CB-4C9E-A92C-28C45F9120B4}"/>
    <cellStyle name="Comma 3 2 2 3 2 3" xfId="4414" xr:uid="{B7F6370C-1655-4DC5-B89F-08647BBE571D}"/>
    <cellStyle name="Comma 3 2 2 3 2 4" xfId="5535" xr:uid="{B3C7AB15-DD48-4644-A9A0-8AA59D71B5BF}"/>
    <cellStyle name="Comma 3 2 2 3 2 5" xfId="6649" xr:uid="{238133A6-CB1C-4DD2-B5BF-261DC20E21A9}"/>
    <cellStyle name="Comma 3 2 2 3 2 6" xfId="7719" xr:uid="{2AB89934-C9BB-4F2A-B302-103E81ECF085}"/>
    <cellStyle name="Comma 3 2 2 3 3" xfId="2861" xr:uid="{27CDF083-A883-4F24-A3BF-9845866DF7A2}"/>
    <cellStyle name="Comma 3 2 2 3 4" xfId="4000" xr:uid="{EA93A3F8-6B9C-4F77-974E-C95BD3D677F1}"/>
    <cellStyle name="Comma 3 2 2 3 5" xfId="5121" xr:uid="{71B8F4B3-2CB0-4A69-B7D2-CCD6F247B40D}"/>
    <cellStyle name="Comma 3 2 2 3 6" xfId="6235" xr:uid="{ED21AC5E-66C7-4685-BAF0-1D8988AB6140}"/>
    <cellStyle name="Comma 3 2 2 3 7" xfId="7335" xr:uid="{7246078F-51B5-4955-9574-4B97A386ED32}"/>
    <cellStyle name="Comma 3 2 2 4" xfId="1810" xr:uid="{7E40FF88-ED44-4137-B56E-A3074EA4CAB0}"/>
    <cellStyle name="Comma 3 2 2 4 2" xfId="2224" xr:uid="{B368B436-AEB1-42B4-80F1-C03F6775E529}"/>
    <cellStyle name="Comma 3 2 2 4 2 2" xfId="3407" xr:uid="{62EF7008-791D-43B3-9ED3-D2F94CF58084}"/>
    <cellStyle name="Comma 3 2 2 4 2 3" xfId="4546" xr:uid="{8BCC03D4-10DC-4BB5-86D3-410A463C55B5}"/>
    <cellStyle name="Comma 3 2 2 4 2 4" xfId="5667" xr:uid="{05E66E96-FDF8-4AA7-B9EF-DEE8EE853AE7}"/>
    <cellStyle name="Comma 3 2 2 4 2 5" xfId="6781" xr:uid="{E1FB901D-612E-48B7-864F-BA88B5A1F70E}"/>
    <cellStyle name="Comma 3 2 2 4 2 6" xfId="7841" xr:uid="{0F593729-F30A-4683-A89C-5916D49A8DA1}"/>
    <cellStyle name="Comma 3 2 2 4 3" xfId="2993" xr:uid="{470EB2C0-C911-4B6E-9428-531B6AECEE2F}"/>
    <cellStyle name="Comma 3 2 2 4 4" xfId="4132" xr:uid="{F90044C4-D3D4-4D1E-940E-28C7139A38C7}"/>
    <cellStyle name="Comma 3 2 2 4 5" xfId="5253" xr:uid="{DA1A531C-A7D5-412E-A189-877BA21849EB}"/>
    <cellStyle name="Comma 3 2 2 4 6" xfId="6367" xr:uid="{D88A323E-DD63-48E3-A91C-F825B721480B}"/>
    <cellStyle name="Comma 3 2 2 4 7" xfId="7457" xr:uid="{744B9C0C-0C8E-40FA-9F1B-3FEE0354E88E}"/>
    <cellStyle name="Comma 3 2 2 5" xfId="1937" xr:uid="{3D6D9E8A-CCE1-40FF-B121-C37100602E92}"/>
    <cellStyle name="Comma 3 2 2 5 2" xfId="3120" xr:uid="{6048B8CD-78C7-472B-AD43-30FAEFA6310E}"/>
    <cellStyle name="Comma 3 2 2 5 3" xfId="4259" xr:uid="{4DE496D8-C009-40B2-9BD0-15025C9C0DC7}"/>
    <cellStyle name="Comma 3 2 2 5 4" xfId="5380" xr:uid="{DAD17263-20FD-4EB7-B08C-E4B926A91E7B}"/>
    <cellStyle name="Comma 3 2 2 5 5" xfId="6494" xr:uid="{5DD54A95-7581-4423-B892-CFDEFF3FAECE}"/>
    <cellStyle name="Comma 3 2 2 5 6" xfId="7574" xr:uid="{2768525D-C883-4639-B5E8-23492ABC9C10}"/>
    <cellStyle name="Comma 3 2 2 6" xfId="2360" xr:uid="{60EA0ED8-3A57-4603-BD4D-9F3891E812BE}"/>
    <cellStyle name="Comma 3 2 2 6 2" xfId="3532" xr:uid="{DC3FE78E-FEC3-4C19-80E2-104ABCA9A9F8}"/>
    <cellStyle name="Comma 3 2 2 6 3" xfId="4669" xr:uid="{3E498F53-B4A5-41CF-BA31-C6EF28CF8C85}"/>
    <cellStyle name="Comma 3 2 2 6 4" xfId="5790" xr:uid="{A9CC16D4-F65C-4767-BFAB-52C78F468DD4}"/>
    <cellStyle name="Comma 3 2 2 6 5" xfId="6904" xr:uid="{659935F9-0995-4508-8EBE-E3EBBB05195B}"/>
    <cellStyle name="Comma 3 2 2 6 6" xfId="7957" xr:uid="{D6153D68-F744-498F-82FF-FFAE0959EE90}"/>
    <cellStyle name="Comma 3 2 2 7" xfId="2410" xr:uid="{94092869-FD99-4ADF-B916-5CC253570AE9}"/>
    <cellStyle name="Comma 3 2 2 7 2" xfId="3564" xr:uid="{65BB0084-5A7A-47BC-B81F-B22F67831672}"/>
    <cellStyle name="Comma 3 2 2 7 3" xfId="4698" xr:uid="{C033D032-EDE9-4613-BF76-405DDA5F2BB9}"/>
    <cellStyle name="Comma 3 2 2 7 4" xfId="5818" xr:uid="{0273E3B4-DA18-430F-BFB2-98D70225296F}"/>
    <cellStyle name="Comma 3 2 2 7 5" xfId="6932" xr:uid="{F9A1B26A-719E-41A2-9131-0B28E676D0D0}"/>
    <cellStyle name="Comma 3 2 2 7 6" xfId="7968" xr:uid="{5C726453-D92F-4F53-A825-7F6CC087B50D}"/>
    <cellStyle name="Comma 3 2 2 8" xfId="2539" xr:uid="{EE7A3CCF-A031-4BD9-9129-570A6C11CDDF}"/>
    <cellStyle name="Comma 3 2 2 8 2" xfId="3693" xr:uid="{4C03320A-4763-407F-8344-588F2131AA6D}"/>
    <cellStyle name="Comma 3 2 2 8 3" xfId="4827" xr:uid="{4E0AEF34-0C0F-4D54-BED9-B95ACA75000D}"/>
    <cellStyle name="Comma 3 2 2 8 4" xfId="5947" xr:uid="{1B3B60C6-0980-43D9-A008-0185223870A4}"/>
    <cellStyle name="Comma 3 2 2 8 5" xfId="7061" xr:uid="{0B066D4A-D65F-4FDF-A6E9-77F96D80C342}"/>
    <cellStyle name="Comma 3 2 2 8 6" xfId="8087" xr:uid="{A0477FDA-34CB-40DA-A28D-5E06AED9EE6B}"/>
    <cellStyle name="Comma 3 2 2 9" xfId="2706" xr:uid="{901E8610-C9E7-47AB-B502-8E6C165F1C79}"/>
    <cellStyle name="Comma 3 2 3" xfId="1426" xr:uid="{00000000-0005-0000-0000-0000D0000000}"/>
    <cellStyle name="Comma 3 2 3 2" xfId="1622" xr:uid="{58DBC1C3-295A-471F-9002-F63DEE45D256}"/>
    <cellStyle name="Comma 3 2 3 2 10" xfId="6179" xr:uid="{24157FCB-A2A9-4CBE-9F05-3AA91FC9D463}"/>
    <cellStyle name="Comma 3 2 3 2 11" xfId="7284" xr:uid="{C8951398-E169-400C-8683-228F036A13B3}"/>
    <cellStyle name="Comma 3 2 3 2 12" xfId="8306" xr:uid="{D7B0E9A6-F1B0-41B9-A0B6-E24A1E84DAD2}"/>
    <cellStyle name="Comma 3 2 3 2 2" xfId="1777" xr:uid="{46691B00-D13A-4A43-9EF5-30FD4055979D}"/>
    <cellStyle name="Comma 3 2 3 2 2 2" xfId="2191" xr:uid="{BC640BC5-5112-4102-8DE3-E60A45A70D26}"/>
    <cellStyle name="Comma 3 2 3 2 2 2 2" xfId="3374" xr:uid="{355E7333-9101-4E6A-B5AE-87ACD549F29F}"/>
    <cellStyle name="Comma 3 2 3 2 2 2 3" xfId="4513" xr:uid="{5F1EE671-D7F1-4F30-8AED-5F1065CDC4D2}"/>
    <cellStyle name="Comma 3 2 3 2 2 2 4" xfId="5634" xr:uid="{6C901488-08F1-4989-9433-DB9F03E39182}"/>
    <cellStyle name="Comma 3 2 3 2 2 2 5" xfId="6748" xr:uid="{5249E19F-78A5-412D-B4C2-69F649ADAABC}"/>
    <cellStyle name="Comma 3 2 3 2 2 2 6" xfId="7813" xr:uid="{6614DBEA-1A78-4AF8-AC32-3A3FCAE4810A}"/>
    <cellStyle name="Comma 3 2 3 2 2 3" xfId="2960" xr:uid="{7E87B56D-3071-43F0-8F37-BE93D61D74C6}"/>
    <cellStyle name="Comma 3 2 3 2 2 4" xfId="4099" xr:uid="{2460A784-6430-4078-A787-BD149E759B32}"/>
    <cellStyle name="Comma 3 2 3 2 2 5" xfId="5220" xr:uid="{86773637-17A5-46CA-858B-9903D3DA71EC}"/>
    <cellStyle name="Comma 3 2 3 2 2 6" xfId="6334" xr:uid="{E8B3D51A-F214-4E91-94BF-3176FFB399D7}"/>
    <cellStyle name="Comma 3 2 3 2 2 7" xfId="7429" xr:uid="{B457EDCA-8B37-4297-9001-0F074E91B994}"/>
    <cellStyle name="Comma 3 2 3 2 3" xfId="1909" xr:uid="{D8D12800-EE39-4E97-8F3C-832FFCB138E6}"/>
    <cellStyle name="Comma 3 2 3 2 3 2" xfId="2323" xr:uid="{D1F62C2C-141E-4F42-B994-47F0D2C114E7}"/>
    <cellStyle name="Comma 3 2 3 2 3 2 2" xfId="3506" xr:uid="{F368C695-78A9-4745-8A72-0FCD40FE71C0}"/>
    <cellStyle name="Comma 3 2 3 2 3 2 3" xfId="4645" xr:uid="{AA616DCA-EF35-483B-9DDE-938478400849}"/>
    <cellStyle name="Comma 3 2 3 2 3 2 4" xfId="5766" xr:uid="{A8C46A90-A162-461C-A65A-0B16652E8A32}"/>
    <cellStyle name="Comma 3 2 3 2 3 2 5" xfId="6880" xr:uid="{9D66E695-691C-423D-835E-EA1399182BCA}"/>
    <cellStyle name="Comma 3 2 3 2 3 2 6" xfId="7935" xr:uid="{74DC1412-747F-440B-8B4E-1968B787F5F5}"/>
    <cellStyle name="Comma 3 2 3 2 3 3" xfId="3092" xr:uid="{B80DC306-7E66-447A-9A6F-54F2C7F182A6}"/>
    <cellStyle name="Comma 3 2 3 2 3 4" xfId="4231" xr:uid="{B6EA8519-841D-4E6B-A450-AD74870A5C2A}"/>
    <cellStyle name="Comma 3 2 3 2 3 5" xfId="5352" xr:uid="{04F21EF9-9D0D-4B7C-8E81-0DCE9A20DC79}"/>
    <cellStyle name="Comma 3 2 3 2 3 6" xfId="6466" xr:uid="{B73D9CBF-8837-4520-B27F-2D75A97EC872}"/>
    <cellStyle name="Comma 3 2 3 2 3 7" xfId="7551" xr:uid="{61A03066-CFEB-4450-8BBD-380E2F771F2F}"/>
    <cellStyle name="Comma 3 2 3 2 4" xfId="2036" xr:uid="{0466914E-C5EE-4A95-AED6-0DFC17EA5A31}"/>
    <cellStyle name="Comma 3 2 3 2 4 2" xfId="3219" xr:uid="{4133A2D0-9805-4F55-9799-D635C9C4EC93}"/>
    <cellStyle name="Comma 3 2 3 2 4 3" xfId="4358" xr:uid="{27FD6C53-2B08-4AC9-8D5C-7262B96D8192}"/>
    <cellStyle name="Comma 3 2 3 2 4 4" xfId="5479" xr:uid="{54D3EF6C-FB18-4013-8DB9-C2D2FC27F9DE}"/>
    <cellStyle name="Comma 3 2 3 2 4 5" xfId="6593" xr:uid="{3E4D2CF9-FD06-43C0-80FA-8533AD377E8E}"/>
    <cellStyle name="Comma 3 2 3 2 4 6" xfId="7668" xr:uid="{12AD9A20-382C-4EAA-A58F-FCD1AE45746D}"/>
    <cellStyle name="Comma 3 2 3 2 5" xfId="2509" xr:uid="{E46CDC67-032E-4205-8B09-D1B62C1D08F1}"/>
    <cellStyle name="Comma 3 2 3 2 5 2" xfId="3663" xr:uid="{84487332-C1E0-4A7F-AD94-6D42AC149D2D}"/>
    <cellStyle name="Comma 3 2 3 2 5 3" xfId="4797" xr:uid="{32EB69AD-C463-46CB-B6D2-A6571B2608DD}"/>
    <cellStyle name="Comma 3 2 3 2 5 4" xfId="5917" xr:uid="{81B36299-4D65-4F37-861A-D26140C03661}"/>
    <cellStyle name="Comma 3 2 3 2 5 5" xfId="7031" xr:uid="{86756224-8AE6-4F77-9ED8-43FE090221FB}"/>
    <cellStyle name="Comma 3 2 3 2 5 6" xfId="8062" xr:uid="{DD9F2525-B182-4A80-9C25-B6C5172698D5}"/>
    <cellStyle name="Comma 3 2 3 2 6" xfId="2638" xr:uid="{39C54E65-4239-421E-9CF9-7CE935A6BD9E}"/>
    <cellStyle name="Comma 3 2 3 2 6 2" xfId="3792" xr:uid="{917A3228-9F45-4763-8AD7-D02D16C1C81C}"/>
    <cellStyle name="Comma 3 2 3 2 6 3" xfId="4926" xr:uid="{B557DB73-A873-4454-A153-3039049699BF}"/>
    <cellStyle name="Comma 3 2 3 2 6 4" xfId="6046" xr:uid="{F302E2C8-1191-42E7-8EFE-58AC7E2F619A}"/>
    <cellStyle name="Comma 3 2 3 2 6 5" xfId="7160" xr:uid="{DB58A52D-F47E-46B9-8003-5EDE01F685C6}"/>
    <cellStyle name="Comma 3 2 3 2 6 6" xfId="8181" xr:uid="{4B0CF90D-41AA-40B5-9F15-A372C43B8DB6}"/>
    <cellStyle name="Comma 3 2 3 2 7" xfId="2805" xr:uid="{37FD1A76-BB3E-4279-87CD-EA91F18AA01B}"/>
    <cellStyle name="Comma 3 2 3 2 8" xfId="3944" xr:uid="{2D987BCE-0EB7-4C3A-B9A3-38E4F2A79760}"/>
    <cellStyle name="Comma 3 2 3 2 9" xfId="5065" xr:uid="{14B50E4D-9EC5-4C23-90FC-104764B33953}"/>
    <cellStyle name="Comma 3 2 4" xfId="1552" xr:uid="{8E9DBB75-1C12-485E-84B0-91D9236FCB20}"/>
    <cellStyle name="Comma 3 2 4 10" xfId="6109" xr:uid="{0F30E25A-C2C5-407E-ADF6-4166B14294B9}"/>
    <cellStyle name="Comma 3 2 4 11" xfId="7215" xr:uid="{0B1C913B-C519-4C39-92FE-DC6A7E3742B7}"/>
    <cellStyle name="Comma 3 2 4 12" xfId="8237" xr:uid="{85BD5C9D-C2C0-40DE-A42A-8AFFBEDD87B9}"/>
    <cellStyle name="Comma 3 2 4 2" xfId="1707" xr:uid="{05AD11E7-A782-41D1-8052-473F66A15A25}"/>
    <cellStyle name="Comma 3 2 4 2 2" xfId="2121" xr:uid="{B87770A1-CA7F-46DC-9ADA-161913A81489}"/>
    <cellStyle name="Comma 3 2 4 2 2 2" xfId="3304" xr:uid="{7E7B65C6-BF53-4536-814A-DCB35C3E4A08}"/>
    <cellStyle name="Comma 3 2 4 2 2 3" xfId="4443" xr:uid="{D0810D08-9EF0-45E2-B27D-D86A95E57FCE}"/>
    <cellStyle name="Comma 3 2 4 2 2 4" xfId="5564" xr:uid="{395E14F4-B63D-4CB3-9323-EE3BDFFBE662}"/>
    <cellStyle name="Comma 3 2 4 2 2 5" xfId="6678" xr:uid="{2E129FE5-D62A-4BF7-B5FC-BFAD050F4AFA}"/>
    <cellStyle name="Comma 3 2 4 2 2 6" xfId="7744" xr:uid="{AB64A41E-CBD4-460C-B6E7-0FDDC0A58201}"/>
    <cellStyle name="Comma 3 2 4 2 3" xfId="2890" xr:uid="{4CC7CEAF-0A7F-415A-A970-1B13ADCE0CA9}"/>
    <cellStyle name="Comma 3 2 4 2 4" xfId="4029" xr:uid="{77E54D27-6896-430F-98F4-DFB16F38C9D7}"/>
    <cellStyle name="Comma 3 2 4 2 5" xfId="5150" xr:uid="{A170802F-44B9-4EF9-AB4B-910DF33D627F}"/>
    <cellStyle name="Comma 3 2 4 2 6" xfId="6264" xr:uid="{71C02212-7270-4A16-A0C6-1B35ED9AC606}"/>
    <cellStyle name="Comma 3 2 4 2 7" xfId="7360" xr:uid="{D0521736-368C-4610-902B-9A5250F7FE1E}"/>
    <cellStyle name="Comma 3 2 4 3" xfId="1839" xr:uid="{20B7E6A2-4D36-4AB2-922E-6868D7148D8A}"/>
    <cellStyle name="Comma 3 2 4 3 2" xfId="2253" xr:uid="{7D5EF944-F1EA-4607-A2A3-71CB146DD2C7}"/>
    <cellStyle name="Comma 3 2 4 3 2 2" xfId="3436" xr:uid="{3A05025C-9DEB-42E0-8426-12926FEB320A}"/>
    <cellStyle name="Comma 3 2 4 3 2 3" xfId="4575" xr:uid="{B476082B-FED5-41AA-9091-95658B1BA84E}"/>
    <cellStyle name="Comma 3 2 4 3 2 4" xfId="5696" xr:uid="{E180CF47-5C8E-4362-925D-7FDB8EF02E0E}"/>
    <cellStyle name="Comma 3 2 4 3 2 5" xfId="6810" xr:uid="{4FB71DFB-FD78-4222-B4AB-1CCBAE2E91D9}"/>
    <cellStyle name="Comma 3 2 4 3 2 6" xfId="7866" xr:uid="{4027CAE8-2CBF-4D26-BAF3-B56575422208}"/>
    <cellStyle name="Comma 3 2 4 3 3" xfId="3022" xr:uid="{AE7D31DA-0DA0-439D-A016-04F5C0AC1145}"/>
    <cellStyle name="Comma 3 2 4 3 4" xfId="4161" xr:uid="{EA063A85-8AED-4A31-A5E6-616AF695F903}"/>
    <cellStyle name="Comma 3 2 4 3 5" xfId="5282" xr:uid="{CC7D7117-115C-4D3B-9A34-DD186B566C75}"/>
    <cellStyle name="Comma 3 2 4 3 6" xfId="6396" xr:uid="{2B3104C6-7B18-4FD5-8FAC-96E4E3EA8F86}"/>
    <cellStyle name="Comma 3 2 4 3 7" xfId="7482" xr:uid="{079FA590-7A59-4BDE-9070-642911AE62CC}"/>
    <cellStyle name="Comma 3 2 4 4" xfId="1966" xr:uid="{8D0F058A-4AF7-4699-830C-FCB9B7F6E576}"/>
    <cellStyle name="Comma 3 2 4 4 2" xfId="3149" xr:uid="{5B148B7F-63DB-4326-B4A4-7791C9179C85}"/>
    <cellStyle name="Comma 3 2 4 4 3" xfId="4288" xr:uid="{555921F6-4011-4695-8784-59921A82EC26}"/>
    <cellStyle name="Comma 3 2 4 4 4" xfId="5409" xr:uid="{C3F46F60-E7A5-45BD-B3F8-B489DC8914F1}"/>
    <cellStyle name="Comma 3 2 4 4 5" xfId="6523" xr:uid="{596B186C-0EF7-44E1-8E8E-461FF5A8EE8A}"/>
    <cellStyle name="Comma 3 2 4 4 6" xfId="7599" xr:uid="{C872C0D3-72EC-4E79-8F5B-B870D9D4507D}"/>
    <cellStyle name="Comma 3 2 4 5" xfId="2439" xr:uid="{DF0F4738-A1EE-4416-BFAA-FAC6259981A1}"/>
    <cellStyle name="Comma 3 2 4 5 2" xfId="3593" xr:uid="{8EADA6D1-8F38-42C2-8505-E3E14CE5E8DC}"/>
    <cellStyle name="Comma 3 2 4 5 3" xfId="4727" xr:uid="{1919BEFC-2087-4B60-9E02-46F3D57C50D1}"/>
    <cellStyle name="Comma 3 2 4 5 4" xfId="5847" xr:uid="{B7BB8460-CEBD-4475-90CB-F86D3EC479C6}"/>
    <cellStyle name="Comma 3 2 4 5 5" xfId="6961" xr:uid="{C1534AF7-2918-457F-B7BA-0BEF8F3C97EF}"/>
    <cellStyle name="Comma 3 2 4 5 6" xfId="7993" xr:uid="{E35D45EF-F93E-4987-878A-4AEF156D14DE}"/>
    <cellStyle name="Comma 3 2 4 6" xfId="2568" xr:uid="{E1F91B03-91E7-40E9-BB29-DD0159AD642B}"/>
    <cellStyle name="Comma 3 2 4 6 2" xfId="3722" xr:uid="{E2EA0966-A4CB-4CF0-9FE9-BA10C098852A}"/>
    <cellStyle name="Comma 3 2 4 6 3" xfId="4856" xr:uid="{8C8E64E4-1A08-483A-87F2-56C403210533}"/>
    <cellStyle name="Comma 3 2 4 6 4" xfId="5976" xr:uid="{9C60A417-C970-4565-AFDF-9206CFF1AA73}"/>
    <cellStyle name="Comma 3 2 4 6 5" xfId="7090" xr:uid="{292CC8F9-5DF8-42D9-9E94-A080D11DEF2D}"/>
    <cellStyle name="Comma 3 2 4 6 6" xfId="8112" xr:uid="{60A5DC35-08AE-41CD-BA23-7388B558D33C}"/>
    <cellStyle name="Comma 3 2 4 7" xfId="2735" xr:uid="{011307DC-616F-4E1D-85A8-E5FC14784811}"/>
    <cellStyle name="Comma 3 2 4 8" xfId="3874" xr:uid="{0E88C14B-432C-4A6C-B899-9C4F8B672AAA}"/>
    <cellStyle name="Comma 3 2 4 9" xfId="4995" xr:uid="{C71BD995-07C8-4610-B8A1-E1DEA349ADBB}"/>
    <cellStyle name="Comma 3 2 5" xfId="2359" xr:uid="{4B12DFB9-3852-4560-B377-D6B1F75EDED0}"/>
    <cellStyle name="Comma 3 2 5 2" xfId="3531" xr:uid="{CB9E742D-70C9-4830-9DB8-2E25AFD79F54}"/>
    <cellStyle name="Comma 3 2 5 3" xfId="4668" xr:uid="{42830B89-8709-4CE4-8A6F-8ED2E56D8A58}"/>
    <cellStyle name="Comma 3 2 5 4" xfId="5789" xr:uid="{72A06318-8909-419F-9B55-C066EC6D63EB}"/>
    <cellStyle name="Comma 3 2 5 5" xfId="6903" xr:uid="{41740F1E-C5B4-4CCC-AE1A-0B294CEF5D2A}"/>
    <cellStyle name="Comma 3 2 5 6" xfId="7956" xr:uid="{2C6D672A-F439-4ED7-994F-A2B658933542}"/>
    <cellStyle name="Comma 3 2 6" xfId="2664" xr:uid="{DD6F62BC-CB6F-4A33-B00A-19A22DFEFD40}"/>
    <cellStyle name="Comma 3 2 6 2" xfId="3814" xr:uid="{77F14302-8D69-458B-8D56-BC9BBCFB7E9C}"/>
    <cellStyle name="Comma 3 2 6 3" xfId="4947" xr:uid="{539FDEA4-63C5-40F6-BF97-C6A8C621EC9E}"/>
    <cellStyle name="Comma 3 2 6 4" xfId="6067" xr:uid="{E711FFC5-1131-41D8-B1CB-42E853425BC7}"/>
    <cellStyle name="Comma 3 2 6 5" xfId="7181" xr:uid="{B789C106-702A-45D1-8CD2-DD00CC974B26}"/>
    <cellStyle name="Comma 3 2 6 6" xfId="8201" xr:uid="{27E93533-C314-41AB-9E8F-5C89D1EA1860}"/>
    <cellStyle name="Comma 3 3" xfId="120" xr:uid="{00000000-0005-0000-0000-0000D1000000}"/>
    <cellStyle name="Comma 3 4" xfId="1425" xr:uid="{00000000-0005-0000-0000-0000D2000000}"/>
    <cellStyle name="Comma 3 5" xfId="2358" xr:uid="{F21ED62D-D962-47B4-8264-8919533808F4}"/>
    <cellStyle name="Comma 3 5 2" xfId="3530" xr:uid="{A9685251-31A9-4AC0-AEA2-ACF197415771}"/>
    <cellStyle name="Comma 3 5 3" xfId="4667" xr:uid="{ECA1B720-46F8-49A3-8609-AB1EF2074BDC}"/>
    <cellStyle name="Comma 3 5 4" xfId="5788" xr:uid="{854F3D6D-B01D-41D1-AF4B-961ED7BDF3DD}"/>
    <cellStyle name="Comma 3 5 5" xfId="6902" xr:uid="{B0C2150F-DE05-4344-8EBC-D8B550A53178}"/>
    <cellStyle name="Comma 3 6" xfId="2663" xr:uid="{E47C7CBF-2743-4D24-93A4-FAF6B5789D27}"/>
    <cellStyle name="Comma 3 6 2" xfId="3813" xr:uid="{628F742D-38B7-4FAB-92F4-76AFD568E965}"/>
    <cellStyle name="Comma 3 6 3" xfId="4946" xr:uid="{BCD36C83-B408-4B9B-B994-0A50717FC291}"/>
    <cellStyle name="Comma 3 6 4" xfId="6066" xr:uid="{3A6F1827-27C8-4A98-8C59-E157BBB1F1D8}"/>
    <cellStyle name="Comma 3 6 5" xfId="7180" xr:uid="{2201BFC1-1D97-4900-AAB2-8CE54E438BAC}"/>
    <cellStyle name="Comma 3 6 6" xfId="8200" xr:uid="{2395AE05-61AC-4DDC-8791-5EAC3AC798A5}"/>
    <cellStyle name="Comma 30" xfId="277" xr:uid="{00000000-0005-0000-0000-0000D3000000}"/>
    <cellStyle name="Comma 30 2" xfId="1587" xr:uid="{A694DAF8-7314-47A5-8353-FF24BEC1F23F}"/>
    <cellStyle name="Comma 30 2 10" xfId="6144" xr:uid="{13855983-5AC8-4A84-998F-6F365898A35F}"/>
    <cellStyle name="Comma 30 2 11" xfId="7250" xr:uid="{03B77E41-536B-4D2D-9F80-0DE8BE6400CA}"/>
    <cellStyle name="Comma 30 2 12" xfId="8272" xr:uid="{3C2E5435-267F-41AD-9959-A043F4316AC1}"/>
    <cellStyle name="Comma 30 2 2" xfId="1742" xr:uid="{6B233A0D-155D-43E8-A18F-0A7E29B9371A}"/>
    <cellStyle name="Comma 30 2 2 2" xfId="2156" xr:uid="{0C9C3799-8C09-48BB-A806-DEF45C6781FA}"/>
    <cellStyle name="Comma 30 2 2 2 2" xfId="3339" xr:uid="{341A8DD2-EF81-4DC3-ABB0-DBF7AFEABC17}"/>
    <cellStyle name="Comma 30 2 2 2 3" xfId="4478" xr:uid="{00BABEC5-F7BE-41DA-9437-6487C0AD3A3E}"/>
    <cellStyle name="Comma 30 2 2 2 4" xfId="5599" xr:uid="{1CDDE488-9849-4D72-B9AF-2B52218061F8}"/>
    <cellStyle name="Comma 30 2 2 2 5" xfId="6713" xr:uid="{518FEE1A-5918-4DA4-972B-A68EF91187AC}"/>
    <cellStyle name="Comma 30 2 2 2 6" xfId="7779" xr:uid="{30F3C84C-9D28-478C-A49D-5B6DB0AF5868}"/>
    <cellStyle name="Comma 30 2 2 3" xfId="2925" xr:uid="{9E2F2F14-9D37-48D5-AFA8-4339C396D35C}"/>
    <cellStyle name="Comma 30 2 2 4" xfId="4064" xr:uid="{6DB1819F-EABE-4ED7-80CB-C7A553729C32}"/>
    <cellStyle name="Comma 30 2 2 5" xfId="5185" xr:uid="{00CF8E15-F1AC-4BE5-BBD3-AEE2024963B0}"/>
    <cellStyle name="Comma 30 2 2 6" xfId="6299" xr:uid="{EA367BDE-CAA0-4AEA-8F65-FD36F68704D4}"/>
    <cellStyle name="Comma 30 2 2 7" xfId="7395" xr:uid="{0EF46190-FE8F-4A8C-B2CB-EAD34D441AF5}"/>
    <cellStyle name="Comma 30 2 3" xfId="1874" xr:uid="{2BE094B5-C81B-4D0D-826A-50FFE82829A4}"/>
    <cellStyle name="Comma 30 2 3 2" xfId="2288" xr:uid="{7EC83F8E-225F-4AD2-8C99-6B78168CBDA2}"/>
    <cellStyle name="Comma 30 2 3 2 2" xfId="3471" xr:uid="{A0C7E3F5-9D1F-4627-95C7-D90C446DF0C6}"/>
    <cellStyle name="Comma 30 2 3 2 3" xfId="4610" xr:uid="{73340BDA-DF6E-4D4C-92F7-B495EB12886E}"/>
    <cellStyle name="Comma 30 2 3 2 4" xfId="5731" xr:uid="{EE0ABB14-E746-4F0D-B611-76920B81EF8A}"/>
    <cellStyle name="Comma 30 2 3 2 5" xfId="6845" xr:uid="{41BF85CB-B6DC-45F0-95B8-211907D0B298}"/>
    <cellStyle name="Comma 30 2 3 2 6" xfId="7901" xr:uid="{C452CDB0-59EE-4630-AAE1-3F759C0E6C5B}"/>
    <cellStyle name="Comma 30 2 3 3" xfId="3057" xr:uid="{43E82F9A-5A1D-4333-B50D-8EDD47C02758}"/>
    <cellStyle name="Comma 30 2 3 4" xfId="4196" xr:uid="{B7A892C0-7CB8-49A7-AF41-685854F6E849}"/>
    <cellStyle name="Comma 30 2 3 5" xfId="5317" xr:uid="{D393C401-AFE4-44D0-BDFC-9AEF4899CC24}"/>
    <cellStyle name="Comma 30 2 3 6" xfId="6431" xr:uid="{7220FDF1-0C6E-4D9C-9FAF-3390D4CDD7C4}"/>
    <cellStyle name="Comma 30 2 3 7" xfId="7517" xr:uid="{13CB2316-E005-43B8-AC82-FCFFCD17227B}"/>
    <cellStyle name="Comma 30 2 4" xfId="2001" xr:uid="{6C8A0580-2C4F-414E-A954-DFD0B63D8A07}"/>
    <cellStyle name="Comma 30 2 4 2" xfId="3184" xr:uid="{FAB6296B-2D6C-4EFA-835E-52BA0987863D}"/>
    <cellStyle name="Comma 30 2 4 3" xfId="4323" xr:uid="{82B2DD79-8DF9-4F8F-83B1-E79241038E9D}"/>
    <cellStyle name="Comma 30 2 4 4" xfId="5444" xr:uid="{C3AF95B4-3609-46D3-8466-61513BCE5117}"/>
    <cellStyle name="Comma 30 2 4 5" xfId="6558" xr:uid="{563AFDCD-C4FE-482D-9EA2-67F79608325A}"/>
    <cellStyle name="Comma 30 2 4 6" xfId="7634" xr:uid="{ED6FC1E9-B4F7-4BD7-8CE5-648E4EB00E32}"/>
    <cellStyle name="Comma 30 2 5" xfId="2474" xr:uid="{27494A42-7CCB-4FA1-94D7-3AB59D470CF2}"/>
    <cellStyle name="Comma 30 2 5 2" xfId="3628" xr:uid="{006F9EAF-7C1D-445B-8358-45C8DC395D9A}"/>
    <cellStyle name="Comma 30 2 5 3" xfId="4762" xr:uid="{7784285C-FDB6-4003-B0A3-AD8F127D7577}"/>
    <cellStyle name="Comma 30 2 5 4" xfId="5882" xr:uid="{E595CFF2-0009-4999-A962-3B4C857E4126}"/>
    <cellStyle name="Comma 30 2 5 5" xfId="6996" xr:uid="{40C8F66B-D2F0-41B3-A82F-F7327408E495}"/>
    <cellStyle name="Comma 30 2 5 6" xfId="8028" xr:uid="{02A1392B-B5CB-4EFC-B392-E010B406A021}"/>
    <cellStyle name="Comma 30 2 6" xfId="2603" xr:uid="{AC9B19E3-D19D-4013-9D54-C303B4785928}"/>
    <cellStyle name="Comma 30 2 6 2" xfId="3757" xr:uid="{10AC3A22-8DEC-409F-9634-92B625EAE524}"/>
    <cellStyle name="Comma 30 2 6 3" xfId="4891" xr:uid="{FC31EF8C-3DF8-46B4-BBCB-154014D0E2B3}"/>
    <cellStyle name="Comma 30 2 6 4" xfId="6011" xr:uid="{86B9911D-5CEF-428C-B5A2-FD40394A4B19}"/>
    <cellStyle name="Comma 30 2 6 5" xfId="7125" xr:uid="{A51A528F-9798-4A59-BE4C-240211F0B83E}"/>
    <cellStyle name="Comma 30 2 6 6" xfId="8147" xr:uid="{60EC3282-68C8-44DF-AD61-0F4DF9E7ADE9}"/>
    <cellStyle name="Comma 30 2 7" xfId="2770" xr:uid="{32449E16-15D3-4AF5-BAF0-9040643C4E90}"/>
    <cellStyle name="Comma 30 2 8" xfId="3909" xr:uid="{E6E2371E-0DB6-4FBD-83D1-9E9D3FCF3E2A}"/>
    <cellStyle name="Comma 30 2 9" xfId="5030" xr:uid="{DAB7C372-6F36-4697-9497-37E474F52F2F}"/>
    <cellStyle name="Comma 31" xfId="278" xr:uid="{00000000-0005-0000-0000-0000D4000000}"/>
    <cellStyle name="Comma 31 2" xfId="1588" xr:uid="{7014ACA3-BB05-497C-94B8-4C996C3D3C80}"/>
    <cellStyle name="Comma 31 2 10" xfId="6145" xr:uid="{894F2908-7670-4EF4-8063-01ED1A8F34FA}"/>
    <cellStyle name="Comma 31 2 11" xfId="7251" xr:uid="{88E47627-96E1-4F3F-BA8B-5BD9C6894071}"/>
    <cellStyle name="Comma 31 2 12" xfId="8273" xr:uid="{7F0F853F-6479-4A03-989A-2F503BB5990C}"/>
    <cellStyle name="Comma 31 2 2" xfId="1743" xr:uid="{95B4A076-F04F-49D1-83A8-6E8E64E2818E}"/>
    <cellStyle name="Comma 31 2 2 2" xfId="2157" xr:uid="{8D0E9A27-078D-4C3F-91F2-19C1972751D4}"/>
    <cellStyle name="Comma 31 2 2 2 2" xfId="3340" xr:uid="{26A1ABFE-C84C-40BB-B940-4D363239E51C}"/>
    <cellStyle name="Comma 31 2 2 2 3" xfId="4479" xr:uid="{FF619186-AF6B-4ECF-B40F-7FFAE1AECC8A}"/>
    <cellStyle name="Comma 31 2 2 2 4" xfId="5600" xr:uid="{7AE5C98A-B31A-4254-98F6-9F0B0599607A}"/>
    <cellStyle name="Comma 31 2 2 2 5" xfId="6714" xr:uid="{E9D76006-9FD1-4C57-A6BC-578F80D84FE2}"/>
    <cellStyle name="Comma 31 2 2 2 6" xfId="7780" xr:uid="{9FE76665-9527-48A2-90D7-A35B7A98079A}"/>
    <cellStyle name="Comma 31 2 2 3" xfId="2926" xr:uid="{E0A48A0B-D930-43DA-929A-E301FF911F07}"/>
    <cellStyle name="Comma 31 2 2 4" xfId="4065" xr:uid="{7A319759-5903-49E7-B1CA-4831E297DBD3}"/>
    <cellStyle name="Comma 31 2 2 5" xfId="5186" xr:uid="{CCEFDDF3-FF2C-4925-9D12-352B1DED812A}"/>
    <cellStyle name="Comma 31 2 2 6" xfId="6300" xr:uid="{5718A276-8647-4430-90DA-CB666DA4B30D}"/>
    <cellStyle name="Comma 31 2 2 7" xfId="7396" xr:uid="{379191DB-C607-49D2-B677-BFB0B8D016D1}"/>
    <cellStyle name="Comma 31 2 3" xfId="1875" xr:uid="{5C13E64C-DBF9-4290-9541-0D8E94FFEC71}"/>
    <cellStyle name="Comma 31 2 3 2" xfId="2289" xr:uid="{C8F9F48E-BA5F-46B8-86BF-3DCF90616B20}"/>
    <cellStyle name="Comma 31 2 3 2 2" xfId="3472" xr:uid="{E75DC7CA-6AC0-4BF8-B6A6-FC1BDFFA8F37}"/>
    <cellStyle name="Comma 31 2 3 2 3" xfId="4611" xr:uid="{A445DF4C-A10D-4714-AC2B-AB470924CDCD}"/>
    <cellStyle name="Comma 31 2 3 2 4" xfId="5732" xr:uid="{4B332E6F-B758-442E-A1CC-BC3F8F9AC156}"/>
    <cellStyle name="Comma 31 2 3 2 5" xfId="6846" xr:uid="{8044679A-1D7F-4D41-BC1A-DBF90AE5F4ED}"/>
    <cellStyle name="Comma 31 2 3 2 6" xfId="7902" xr:uid="{A1DFCB59-873B-4327-A8FD-3F9916D6C52F}"/>
    <cellStyle name="Comma 31 2 3 3" xfId="3058" xr:uid="{3681A3DD-1B3D-4D64-8137-67071FB85EDB}"/>
    <cellStyle name="Comma 31 2 3 4" xfId="4197" xr:uid="{BEC1B670-7929-42F4-BC6C-FFBBFD7627EA}"/>
    <cellStyle name="Comma 31 2 3 5" xfId="5318" xr:uid="{4D21F3E6-D20A-4E9C-816C-08456EE56F3F}"/>
    <cellStyle name="Comma 31 2 3 6" xfId="6432" xr:uid="{0075C04E-9707-4D6E-AEA2-3C0F04A0B53C}"/>
    <cellStyle name="Comma 31 2 3 7" xfId="7518" xr:uid="{D4643679-01B3-4605-9E51-526758CF246C}"/>
    <cellStyle name="Comma 31 2 4" xfId="2002" xr:uid="{D31964E8-DFDA-42D8-9EA3-1FA3A656389A}"/>
    <cellStyle name="Comma 31 2 4 2" xfId="3185" xr:uid="{8DC9EF85-BB05-49DB-AFA3-898A7AF6730C}"/>
    <cellStyle name="Comma 31 2 4 3" xfId="4324" xr:uid="{53292D3D-6CAC-4BEB-97CE-A48897EB92D7}"/>
    <cellStyle name="Comma 31 2 4 4" xfId="5445" xr:uid="{68332469-FC33-429F-92C1-7678E94199CE}"/>
    <cellStyle name="Comma 31 2 4 5" xfId="6559" xr:uid="{A800EC62-03C1-4589-A6A1-DE53BFF766F4}"/>
    <cellStyle name="Comma 31 2 4 6" xfId="7635" xr:uid="{035F8497-C50B-412C-B377-D7E45A9A8397}"/>
    <cellStyle name="Comma 31 2 5" xfId="2475" xr:uid="{EA3136E2-DE38-4A2F-8B8A-F1A50EED24DA}"/>
    <cellStyle name="Comma 31 2 5 2" xfId="3629" xr:uid="{BE01A21F-880F-465C-BE07-DC51A82818B6}"/>
    <cellStyle name="Comma 31 2 5 3" xfId="4763" xr:uid="{3E224FDB-36EA-46F4-A8D2-CE1F64C9D6DD}"/>
    <cellStyle name="Comma 31 2 5 4" xfId="5883" xr:uid="{2A22ED89-9CD8-45F4-9975-548675397529}"/>
    <cellStyle name="Comma 31 2 5 5" xfId="6997" xr:uid="{9C910DFB-FEE9-4CF0-87BF-15CE02342C90}"/>
    <cellStyle name="Comma 31 2 5 6" xfId="8029" xr:uid="{BD2FDF78-EE65-4FEB-A3AE-DE1A9877CDEE}"/>
    <cellStyle name="Comma 31 2 6" xfId="2604" xr:uid="{63017197-3D87-46D9-9251-D60CD5E6E594}"/>
    <cellStyle name="Comma 31 2 6 2" xfId="3758" xr:uid="{40FF5A93-4121-4E79-9A72-3EF9709590E4}"/>
    <cellStyle name="Comma 31 2 6 3" xfId="4892" xr:uid="{3B7A7EED-A0A2-44DE-A2CA-D81F7D51CBCF}"/>
    <cellStyle name="Comma 31 2 6 4" xfId="6012" xr:uid="{92D7B76E-30CA-4FD7-B9BA-6EF8CC7B3F77}"/>
    <cellStyle name="Comma 31 2 6 5" xfId="7126" xr:uid="{2DC65973-6128-442F-BAD7-B3EEAD6BA566}"/>
    <cellStyle name="Comma 31 2 6 6" xfId="8148" xr:uid="{B28AF0A0-3ECC-4D4A-9793-FAF91BF6CE3C}"/>
    <cellStyle name="Comma 31 2 7" xfId="2771" xr:uid="{5B98642E-57D7-48DC-B4B2-60CFFF711217}"/>
    <cellStyle name="Comma 31 2 8" xfId="3910" xr:uid="{B0618006-1360-4ABB-AD18-7F3C074357ED}"/>
    <cellStyle name="Comma 31 2 9" xfId="5031" xr:uid="{238C9AC0-812A-43A8-9A3A-7FC8AD4FBA98}"/>
    <cellStyle name="Comma 32" xfId="279" xr:uid="{00000000-0005-0000-0000-0000D5000000}"/>
    <cellStyle name="Comma 32 2" xfId="1589" xr:uid="{93A37C6E-69AD-4656-BD00-5FD83D9B17F7}"/>
    <cellStyle name="Comma 32 2 10" xfId="6146" xr:uid="{9A08B3CC-497B-437B-A5D4-219212A59F0B}"/>
    <cellStyle name="Comma 32 2 11" xfId="7252" xr:uid="{DE3762F6-05BE-445B-85B2-1AFC8D298CFB}"/>
    <cellStyle name="Comma 32 2 12" xfId="8274" xr:uid="{7AE4400D-DA6E-4615-B46F-F80F6C3DF38A}"/>
    <cellStyle name="Comma 32 2 2" xfId="1744" xr:uid="{AE848CA8-A1B9-486D-9775-37E72288A6C4}"/>
    <cellStyle name="Comma 32 2 2 2" xfId="2158" xr:uid="{CF975137-74E3-4D91-84B1-28467D6BCB87}"/>
    <cellStyle name="Comma 32 2 2 2 2" xfId="3341" xr:uid="{CEA70016-420E-44C3-9293-F029AE9FFA0D}"/>
    <cellStyle name="Comma 32 2 2 2 3" xfId="4480" xr:uid="{BCCAEA2F-A8B4-41CE-9069-39F79E12E7C4}"/>
    <cellStyle name="Comma 32 2 2 2 4" xfId="5601" xr:uid="{A8AD208F-3E52-4724-8618-37E561610F64}"/>
    <cellStyle name="Comma 32 2 2 2 5" xfId="6715" xr:uid="{7A60815A-6B24-400A-9752-6CE949AE84F4}"/>
    <cellStyle name="Comma 32 2 2 2 6" xfId="7781" xr:uid="{0549BF0F-35BB-48D7-8680-1BFFFCBF945C}"/>
    <cellStyle name="Comma 32 2 2 3" xfId="2927" xr:uid="{7489620E-CFE6-46C3-8E00-007F6501D6E5}"/>
    <cellStyle name="Comma 32 2 2 4" xfId="4066" xr:uid="{4480A2A8-26D0-4C39-905C-03DAF09A7CFF}"/>
    <cellStyle name="Comma 32 2 2 5" xfId="5187" xr:uid="{8AD30C3B-BA44-47D6-AE11-4BB95981E7EF}"/>
    <cellStyle name="Comma 32 2 2 6" xfId="6301" xr:uid="{90C549F4-F94B-4B86-936E-DCBBE696EDEB}"/>
    <cellStyle name="Comma 32 2 2 7" xfId="7397" xr:uid="{833BBAC3-9CF3-4119-8E66-B01693363BF1}"/>
    <cellStyle name="Comma 32 2 3" xfId="1876" xr:uid="{4D6318D7-175F-4BB0-8EEC-C472F48FC99A}"/>
    <cellStyle name="Comma 32 2 3 2" xfId="2290" xr:uid="{07835CA3-B458-4104-A61E-654F7020AFDC}"/>
    <cellStyle name="Comma 32 2 3 2 2" xfId="3473" xr:uid="{ADB437F2-EF68-4473-9A1D-DB4721E39B9A}"/>
    <cellStyle name="Comma 32 2 3 2 3" xfId="4612" xr:uid="{17764A37-2FE4-4190-A39B-3368631ABC64}"/>
    <cellStyle name="Comma 32 2 3 2 4" xfId="5733" xr:uid="{52CC4945-4E57-478C-A82A-316F0CC87230}"/>
    <cellStyle name="Comma 32 2 3 2 5" xfId="6847" xr:uid="{272D9687-958E-4970-A73E-4ABC45B43C2E}"/>
    <cellStyle name="Comma 32 2 3 2 6" xfId="7903" xr:uid="{7C32337B-DA4D-4BF8-A76F-47722D512D1F}"/>
    <cellStyle name="Comma 32 2 3 3" xfId="3059" xr:uid="{1997B298-4B2A-46C5-BF40-E33ECE9C2B04}"/>
    <cellStyle name="Comma 32 2 3 4" xfId="4198" xr:uid="{C6D2B8C5-327B-4C47-B874-F2DDCC0EA50F}"/>
    <cellStyle name="Comma 32 2 3 5" xfId="5319" xr:uid="{DD98E0F4-DA99-48D6-97E9-D9DCBC7D845B}"/>
    <cellStyle name="Comma 32 2 3 6" xfId="6433" xr:uid="{B99E16CD-D3F7-47C2-B991-DDA43A9C8EB3}"/>
    <cellStyle name="Comma 32 2 3 7" xfId="7519" xr:uid="{F4682A21-B55D-4335-978F-C0700970F3A8}"/>
    <cellStyle name="Comma 32 2 4" xfId="2003" xr:uid="{1E4161AF-FB3A-491D-A557-8FF76B7EF5F7}"/>
    <cellStyle name="Comma 32 2 4 2" xfId="3186" xr:uid="{EE308E27-1281-4268-8F0F-A8155CB33DE5}"/>
    <cellStyle name="Comma 32 2 4 3" xfId="4325" xr:uid="{0F198544-DE57-432F-9837-AA0154CA9486}"/>
    <cellStyle name="Comma 32 2 4 4" xfId="5446" xr:uid="{0BFFEB54-8677-4AC5-A834-22FD6B51EEAD}"/>
    <cellStyle name="Comma 32 2 4 5" xfId="6560" xr:uid="{85E7D492-BD05-41D5-9C1A-E6C192CCBD2B}"/>
    <cellStyle name="Comma 32 2 4 6" xfId="7636" xr:uid="{2FF0BBB6-83F2-4B71-BE3D-AA092CCCF36D}"/>
    <cellStyle name="Comma 32 2 5" xfId="2476" xr:uid="{3062C73A-CCF1-4918-94A7-A906BBB663CF}"/>
    <cellStyle name="Comma 32 2 5 2" xfId="3630" xr:uid="{E6E1AAEC-A260-4FE0-A3DD-B4D0B21B4E3B}"/>
    <cellStyle name="Comma 32 2 5 3" xfId="4764" xr:uid="{59A16D8E-E9A1-403F-8614-FBED3723BEC5}"/>
    <cellStyle name="Comma 32 2 5 4" xfId="5884" xr:uid="{53D62C6F-0987-4DF5-8769-78972EF18100}"/>
    <cellStyle name="Comma 32 2 5 5" xfId="6998" xr:uid="{1D82D56A-1C03-4339-AEDF-32C9524E8CD8}"/>
    <cellStyle name="Comma 32 2 5 6" xfId="8030" xr:uid="{5211BCE4-8C33-4EAD-B68A-27131C60F6B3}"/>
    <cellStyle name="Comma 32 2 6" xfId="2605" xr:uid="{0C4244BA-52EF-40CC-8CDB-BB758ABF9E5A}"/>
    <cellStyle name="Comma 32 2 6 2" xfId="3759" xr:uid="{BEB2FCFC-3EF6-4A2D-A191-3F84BE8FEC17}"/>
    <cellStyle name="Comma 32 2 6 3" xfId="4893" xr:uid="{6C9564CC-D199-45B3-8D0C-615399EA157B}"/>
    <cellStyle name="Comma 32 2 6 4" xfId="6013" xr:uid="{7C7417B6-4B3C-41BD-99D0-23DF718CAF1D}"/>
    <cellStyle name="Comma 32 2 6 5" xfId="7127" xr:uid="{2E866603-FB52-472F-91AD-62DA310432B0}"/>
    <cellStyle name="Comma 32 2 6 6" xfId="8149" xr:uid="{16A57F98-8AB7-4C35-BA7F-0A1E4EA22AC7}"/>
    <cellStyle name="Comma 32 2 7" xfId="2772" xr:uid="{6C878569-43CB-46A2-8AE7-DB3DC16BB81C}"/>
    <cellStyle name="Comma 32 2 8" xfId="3911" xr:uid="{10310F1F-9C6D-4FE0-9AD3-4F61C3F242AB}"/>
    <cellStyle name="Comma 32 2 9" xfId="5032" xr:uid="{F6604078-BBD5-4376-B137-CFC171A36580}"/>
    <cellStyle name="Comma 33" xfId="280" xr:uid="{00000000-0005-0000-0000-0000D6000000}"/>
    <cellStyle name="Comma 33 2" xfId="1590" xr:uid="{0C1FF928-127E-48C5-9780-0FE6CD73A669}"/>
    <cellStyle name="Comma 33 2 10" xfId="6147" xr:uid="{5B670D03-6606-41DE-864B-99907AA30E7A}"/>
    <cellStyle name="Comma 33 2 11" xfId="7253" xr:uid="{C69C0CD8-A45D-4303-8583-4D95BF5A8DFC}"/>
    <cellStyle name="Comma 33 2 12" xfId="8275" xr:uid="{F274E41A-9557-4754-8FEC-52BE46493D6F}"/>
    <cellStyle name="Comma 33 2 2" xfId="1745" xr:uid="{F8213D48-CA02-43D6-8DEA-E345E184C923}"/>
    <cellStyle name="Comma 33 2 2 2" xfId="2159" xr:uid="{1FC78861-646E-4594-8160-1FD13C02A00B}"/>
    <cellStyle name="Comma 33 2 2 2 2" xfId="3342" xr:uid="{FED17884-B081-4C9F-963B-9E27D371CB8D}"/>
    <cellStyle name="Comma 33 2 2 2 3" xfId="4481" xr:uid="{3DA9F4DE-2C95-4145-9057-1A5FF31B4C6B}"/>
    <cellStyle name="Comma 33 2 2 2 4" xfId="5602" xr:uid="{26848937-248C-4D95-9EBC-7A4DCD967097}"/>
    <cellStyle name="Comma 33 2 2 2 5" xfId="6716" xr:uid="{4709AEAA-FC0F-40E2-961D-98128E736B89}"/>
    <cellStyle name="Comma 33 2 2 2 6" xfId="7782" xr:uid="{8D322AAE-D26F-401D-AB12-6E29DED73C5D}"/>
    <cellStyle name="Comma 33 2 2 3" xfId="2928" xr:uid="{28B6BFB4-6223-4147-8B9F-622056DCB91D}"/>
    <cellStyle name="Comma 33 2 2 4" xfId="4067" xr:uid="{46A516C3-06CB-4CF7-A4D0-9BCD99D3FAE4}"/>
    <cellStyle name="Comma 33 2 2 5" xfId="5188" xr:uid="{1E5C1949-70B8-47FE-B58E-9F0DBC8800C0}"/>
    <cellStyle name="Comma 33 2 2 6" xfId="6302" xr:uid="{E9B84DD0-820C-46E8-917C-A11CA5B60DBD}"/>
    <cellStyle name="Comma 33 2 2 7" xfId="7398" xr:uid="{77BFF4A3-69E8-41B8-8969-4CF73BC6D59B}"/>
    <cellStyle name="Comma 33 2 3" xfId="1877" xr:uid="{64AF712B-5795-4928-93F0-A4707D82C1D8}"/>
    <cellStyle name="Comma 33 2 3 2" xfId="2291" xr:uid="{D7F0F77B-65F9-4424-BB4D-ED5009865B8F}"/>
    <cellStyle name="Comma 33 2 3 2 2" xfId="3474" xr:uid="{A4052EAE-D7F6-40C6-9B48-2B841828C5EC}"/>
    <cellStyle name="Comma 33 2 3 2 3" xfId="4613" xr:uid="{F687FE83-C234-4168-A251-54BC0AB69F3B}"/>
    <cellStyle name="Comma 33 2 3 2 4" xfId="5734" xr:uid="{B1BD79FA-64C0-4DF2-B86D-67FDF6F48C49}"/>
    <cellStyle name="Comma 33 2 3 2 5" xfId="6848" xr:uid="{57C76C83-B720-4DD6-BC0E-79B341E0149C}"/>
    <cellStyle name="Comma 33 2 3 2 6" xfId="7904" xr:uid="{F5B86CD4-A0F6-458A-802F-FE10418EB745}"/>
    <cellStyle name="Comma 33 2 3 3" xfId="3060" xr:uid="{CC3C499B-F8C3-4C92-99B0-CA423D5B00B9}"/>
    <cellStyle name="Comma 33 2 3 4" xfId="4199" xr:uid="{9F8CB570-96A0-4A4A-AC1A-3D82430E0E08}"/>
    <cellStyle name="Comma 33 2 3 5" xfId="5320" xr:uid="{DBF39055-B7C0-4120-BA1E-5E87D0EB2760}"/>
    <cellStyle name="Comma 33 2 3 6" xfId="6434" xr:uid="{89BC6A88-F1A3-4D19-8A1B-D5B4A89867B9}"/>
    <cellStyle name="Comma 33 2 3 7" xfId="7520" xr:uid="{7A726C95-7E54-4FC6-86AC-5DD274D511FB}"/>
    <cellStyle name="Comma 33 2 4" xfId="2004" xr:uid="{DCEBB261-F27B-4421-9AB1-E25E3092E3FB}"/>
    <cellStyle name="Comma 33 2 4 2" xfId="3187" xr:uid="{B3422440-473E-42E9-8D8F-3B4B951F7885}"/>
    <cellStyle name="Comma 33 2 4 3" xfId="4326" xr:uid="{4E2FCE00-E233-44D3-9393-F7208F5B60EE}"/>
    <cellStyle name="Comma 33 2 4 4" xfId="5447" xr:uid="{9704E935-1FAD-4233-9EA6-502FC8F58801}"/>
    <cellStyle name="Comma 33 2 4 5" xfId="6561" xr:uid="{287DB24A-A378-4C75-B964-DC585F31FEE2}"/>
    <cellStyle name="Comma 33 2 4 6" xfId="7637" xr:uid="{422F5750-CC78-4F25-A0EB-5B331CBF6AAD}"/>
    <cellStyle name="Comma 33 2 5" xfId="2477" xr:uid="{0339F893-CF7C-4BEF-914E-43A3C469053A}"/>
    <cellStyle name="Comma 33 2 5 2" xfId="3631" xr:uid="{205035EB-3017-4778-AEE4-329F8BF3B423}"/>
    <cellStyle name="Comma 33 2 5 3" xfId="4765" xr:uid="{DEEB6EF4-2687-41B6-AAA5-DB1C77D562C4}"/>
    <cellStyle name="Comma 33 2 5 4" xfId="5885" xr:uid="{FEE6089A-25EB-4FCD-B237-70055DBE4F39}"/>
    <cellStyle name="Comma 33 2 5 5" xfId="6999" xr:uid="{8EF88FF1-E78F-4F98-B8C2-C661DD128E3D}"/>
    <cellStyle name="Comma 33 2 5 6" xfId="8031" xr:uid="{6A3F94C0-F4A3-44FA-B044-17649B7F1B05}"/>
    <cellStyle name="Comma 33 2 6" xfId="2606" xr:uid="{5A0E35DE-E6A9-4F30-AB56-FBD33ABF7748}"/>
    <cellStyle name="Comma 33 2 6 2" xfId="3760" xr:uid="{98D0F360-F4DB-4D4C-A04F-5E3202E2731F}"/>
    <cellStyle name="Comma 33 2 6 3" xfId="4894" xr:uid="{4DF37174-1F62-4EFE-AE8C-A32DB43D1AE3}"/>
    <cellStyle name="Comma 33 2 6 4" xfId="6014" xr:uid="{03D6EDAD-3D6A-4501-ABF2-4B984750AFE6}"/>
    <cellStyle name="Comma 33 2 6 5" xfId="7128" xr:uid="{A15A7482-606A-4E32-AA0A-39A06ABE4E2F}"/>
    <cellStyle name="Comma 33 2 6 6" xfId="8150" xr:uid="{D376D48A-159C-4F7E-BC27-5F80C64A9F72}"/>
    <cellStyle name="Comma 33 2 7" xfId="2773" xr:uid="{E18A3DA7-10EA-45CB-A3E4-3A504983F8AF}"/>
    <cellStyle name="Comma 33 2 8" xfId="3912" xr:uid="{784C9B5E-A16A-48C6-B8A1-6403F9785470}"/>
    <cellStyle name="Comma 33 2 9" xfId="5033" xr:uid="{E67CC755-EECC-4EEE-AE2F-741C039CEF1B}"/>
    <cellStyle name="Comma 34" xfId="281" xr:uid="{00000000-0005-0000-0000-0000D7000000}"/>
    <cellStyle name="Comma 34 2" xfId="1428" xr:uid="{00000000-0005-0000-0000-0000D8000000}"/>
    <cellStyle name="Comma 34 2 10" xfId="4967" xr:uid="{F519EA5F-B6A5-4609-A034-2A24B08F2824}"/>
    <cellStyle name="Comma 34 2 11" xfId="6081" xr:uid="{6075C8A5-CF68-45AC-9E55-B3F30DED15B3}"/>
    <cellStyle name="Comma 34 2 12" xfId="7191" xr:uid="{D28CD82E-35B4-401E-9AC3-00DF84095DB9}"/>
    <cellStyle name="Comma 34 2 13" xfId="8213" xr:uid="{CE68EC81-366A-4438-9167-497FB3C6995D}"/>
    <cellStyle name="Comma 34 2 2" xfId="1624" xr:uid="{79725F42-77E7-44DF-BB6B-4444B7EB2A2C}"/>
    <cellStyle name="Comma 34 2 2 10" xfId="6181" xr:uid="{4D0444ED-01F9-418C-BD05-60D20790702E}"/>
    <cellStyle name="Comma 34 2 2 11" xfId="7286" xr:uid="{1F5885DD-EF61-4DB9-91AD-E90A6C167583}"/>
    <cellStyle name="Comma 34 2 2 12" xfId="8308" xr:uid="{39910656-53AA-44E1-B2B1-5785734DD413}"/>
    <cellStyle name="Comma 34 2 2 2" xfId="1779" xr:uid="{65E718FB-83A6-4023-8739-0572E5D3AC49}"/>
    <cellStyle name="Comma 34 2 2 2 2" xfId="2193" xr:uid="{222F4BA7-6232-4742-9487-95D94D8BB3B8}"/>
    <cellStyle name="Comma 34 2 2 2 2 2" xfId="3376" xr:uid="{9EE838CA-9EAD-4827-88C1-04D3DF800DB2}"/>
    <cellStyle name="Comma 34 2 2 2 2 3" xfId="4515" xr:uid="{FFA874DE-90A8-43AC-AACF-BAF7FF713DDE}"/>
    <cellStyle name="Comma 34 2 2 2 2 4" xfId="5636" xr:uid="{3BFD0FCE-866A-407C-8F70-DB3AD414B1CE}"/>
    <cellStyle name="Comma 34 2 2 2 2 5" xfId="6750" xr:uid="{ABEF56C0-324A-4942-ADAB-88EDC05BC7B9}"/>
    <cellStyle name="Comma 34 2 2 2 2 6" xfId="7815" xr:uid="{C57DDEB4-EA52-4C39-B054-212F69D88044}"/>
    <cellStyle name="Comma 34 2 2 2 3" xfId="2962" xr:uid="{6DB49904-7ED8-4B49-B3DA-BD7E95246461}"/>
    <cellStyle name="Comma 34 2 2 2 4" xfId="4101" xr:uid="{A13B518D-E8EB-4A3F-A340-5A41141B40C3}"/>
    <cellStyle name="Comma 34 2 2 2 5" xfId="5222" xr:uid="{B6B01FD7-1550-49E7-9F4F-124E9871CD55}"/>
    <cellStyle name="Comma 34 2 2 2 6" xfId="6336" xr:uid="{6A93BE74-B49A-432D-9D1E-88F4C9BEDA81}"/>
    <cellStyle name="Comma 34 2 2 2 7" xfId="7431" xr:uid="{51825093-E1E0-4D73-B84E-E6F6FE76937D}"/>
    <cellStyle name="Comma 34 2 2 3" xfId="1911" xr:uid="{624AF5DE-1166-4B41-BCD6-21B9A3716A80}"/>
    <cellStyle name="Comma 34 2 2 3 2" xfId="2325" xr:uid="{117C8E67-BC4D-4697-AC93-0E841C6F4A98}"/>
    <cellStyle name="Comma 34 2 2 3 2 2" xfId="3508" xr:uid="{32613989-D18D-4077-AF01-E8A4F6661953}"/>
    <cellStyle name="Comma 34 2 2 3 2 3" xfId="4647" xr:uid="{B379F556-C473-4361-B96A-860D8E1A917F}"/>
    <cellStyle name="Comma 34 2 2 3 2 4" xfId="5768" xr:uid="{EA77C5DD-436F-47AC-8447-E7CEE8A12FC5}"/>
    <cellStyle name="Comma 34 2 2 3 2 5" xfId="6882" xr:uid="{FF068A79-80F1-4B70-9F8C-4B5483A59AF4}"/>
    <cellStyle name="Comma 34 2 2 3 2 6" xfId="7937" xr:uid="{4C1524A1-00AE-4E6F-A361-5699139FD923}"/>
    <cellStyle name="Comma 34 2 2 3 3" xfId="3094" xr:uid="{A0515649-7B44-4C2E-8D35-4E5DCCAA2ED9}"/>
    <cellStyle name="Comma 34 2 2 3 4" xfId="4233" xr:uid="{9D628FF4-8357-4983-8E8A-AB0BDDB4655C}"/>
    <cellStyle name="Comma 34 2 2 3 5" xfId="5354" xr:uid="{A02580DF-E046-4732-A8D3-005FCC24045A}"/>
    <cellStyle name="Comma 34 2 2 3 6" xfId="6468" xr:uid="{FCD77E58-4F15-4243-8000-D85A2C99365C}"/>
    <cellStyle name="Comma 34 2 2 3 7" xfId="7553" xr:uid="{B70AD364-0144-4244-9D04-AC2DBBB47978}"/>
    <cellStyle name="Comma 34 2 2 4" xfId="2038" xr:uid="{D5CD686A-E9C8-4543-8B3C-384077644FAF}"/>
    <cellStyle name="Comma 34 2 2 4 2" xfId="3221" xr:uid="{38FDCB05-306A-4105-82EA-C43DBB181019}"/>
    <cellStyle name="Comma 34 2 2 4 3" xfId="4360" xr:uid="{AE5195F9-081D-46F2-B587-0B8A536F51BC}"/>
    <cellStyle name="Comma 34 2 2 4 4" xfId="5481" xr:uid="{E26F46EE-5AEE-4D70-9E41-4D7163108DFF}"/>
    <cellStyle name="Comma 34 2 2 4 5" xfId="6595" xr:uid="{CA763E27-EE3A-43B0-A551-251D0F26B58E}"/>
    <cellStyle name="Comma 34 2 2 4 6" xfId="7670" xr:uid="{D5B82A93-260B-4073-BCDC-5E353902FCB2}"/>
    <cellStyle name="Comma 34 2 2 5" xfId="2511" xr:uid="{3DBCB97F-B000-44AB-9EBF-5BC7D773CAB6}"/>
    <cellStyle name="Comma 34 2 2 5 2" xfId="3665" xr:uid="{B89C4B1C-3503-4448-BE83-0FDE7460EF47}"/>
    <cellStyle name="Comma 34 2 2 5 3" xfId="4799" xr:uid="{24BFFA88-9C25-46E0-A4FE-64FF1B53D9F6}"/>
    <cellStyle name="Comma 34 2 2 5 4" xfId="5919" xr:uid="{F3D98C64-50F4-41FE-89C7-28D49C09ACE7}"/>
    <cellStyle name="Comma 34 2 2 5 5" xfId="7033" xr:uid="{49578DAE-9FB2-488A-B2C1-D9F5F6AE5185}"/>
    <cellStyle name="Comma 34 2 2 5 6" xfId="8064" xr:uid="{69185C45-34FF-4F9D-B2A2-C293DD7A8755}"/>
    <cellStyle name="Comma 34 2 2 6" xfId="2640" xr:uid="{7AED66D7-53C7-4BA7-986E-73B220A62CA3}"/>
    <cellStyle name="Comma 34 2 2 6 2" xfId="3794" xr:uid="{26B8654C-A1EB-4363-AD78-BAB450101C12}"/>
    <cellStyle name="Comma 34 2 2 6 3" xfId="4928" xr:uid="{9D0AECFC-5693-45EC-8A9E-1BC1E3F90876}"/>
    <cellStyle name="Comma 34 2 2 6 4" xfId="6048" xr:uid="{E92CC85A-98D4-4A5F-BC0B-5CB11F5B5E71}"/>
    <cellStyle name="Comma 34 2 2 6 5" xfId="7162" xr:uid="{42840711-F166-4C1C-9288-377E52E3B5CE}"/>
    <cellStyle name="Comma 34 2 2 6 6" xfId="8183" xr:uid="{297E1BEB-99FE-4E7B-AE75-69B38627CA5E}"/>
    <cellStyle name="Comma 34 2 2 7" xfId="2807" xr:uid="{5F6E746C-2269-4999-9C68-4B0AF75894C5}"/>
    <cellStyle name="Comma 34 2 2 8" xfId="3946" xr:uid="{FF1B5770-49F4-4DF6-B35E-21AF34AE7BF4}"/>
    <cellStyle name="Comma 34 2 2 9" xfId="5067" xr:uid="{F6C79A2A-4E9D-4A33-BA08-1059A0B63675}"/>
    <cellStyle name="Comma 34 2 3" xfId="1679" xr:uid="{921265F0-8E8B-4C5C-A0D8-748EF92963BB}"/>
    <cellStyle name="Comma 34 2 3 2" xfId="2093" xr:uid="{631A7813-78CA-414D-AC4B-C218172C1DB8}"/>
    <cellStyle name="Comma 34 2 3 2 2" xfId="3276" xr:uid="{23EA9426-E8E8-469C-A862-9AA4F7FE97C9}"/>
    <cellStyle name="Comma 34 2 3 2 3" xfId="4415" xr:uid="{43834C9B-FD86-4A24-A8AB-7C43D58BE191}"/>
    <cellStyle name="Comma 34 2 3 2 4" xfId="5536" xr:uid="{1732FA2F-AE03-4DDF-A0EA-E56DF254EBD6}"/>
    <cellStyle name="Comma 34 2 3 2 5" xfId="6650" xr:uid="{CFE8C842-CE2F-4E4A-9D15-602E56312A82}"/>
    <cellStyle name="Comma 34 2 3 2 6" xfId="7720" xr:uid="{57E4CA14-5D8E-4403-B3C5-15518DB7F63E}"/>
    <cellStyle name="Comma 34 2 3 3" xfId="2862" xr:uid="{B33771E4-594C-476F-8DD7-67F578399A02}"/>
    <cellStyle name="Comma 34 2 3 4" xfId="4001" xr:uid="{7E97AC5D-8DC5-4D2F-896B-94ED74F64617}"/>
    <cellStyle name="Comma 34 2 3 5" xfId="5122" xr:uid="{D3B26EB2-FE61-4937-8B1D-9009F460920E}"/>
    <cellStyle name="Comma 34 2 3 6" xfId="6236" xr:uid="{64CB08E5-2BFE-4844-8635-0056D8CDCF08}"/>
    <cellStyle name="Comma 34 2 3 7" xfId="7336" xr:uid="{891A2C32-F443-46A0-A26B-6D28819FD32F}"/>
    <cellStyle name="Comma 34 2 4" xfId="1811" xr:uid="{0857F482-DB6A-4D31-963E-EDE03AF76726}"/>
    <cellStyle name="Comma 34 2 4 2" xfId="2225" xr:uid="{AE050B0A-D8FE-461D-93BC-6297C95700E7}"/>
    <cellStyle name="Comma 34 2 4 2 2" xfId="3408" xr:uid="{F9F2ECE7-38DB-456B-8AC9-07C2AFB8583F}"/>
    <cellStyle name="Comma 34 2 4 2 3" xfId="4547" xr:uid="{CAC008BB-D767-442F-B53E-BA4BFB3240CC}"/>
    <cellStyle name="Comma 34 2 4 2 4" xfId="5668" xr:uid="{EFC17216-E695-4AD6-875D-2620473E8EE7}"/>
    <cellStyle name="Comma 34 2 4 2 5" xfId="6782" xr:uid="{5B684B3F-0E30-48CD-9CA8-389551679D9A}"/>
    <cellStyle name="Comma 34 2 4 2 6" xfId="7842" xr:uid="{3FDAA44E-9F61-47A5-9A12-925A263DCFEE}"/>
    <cellStyle name="Comma 34 2 4 3" xfId="2994" xr:uid="{4300A121-2343-43E9-8323-E315385A38AF}"/>
    <cellStyle name="Comma 34 2 4 4" xfId="4133" xr:uid="{8BE140DC-9686-4271-B2C1-CF3D10E57F00}"/>
    <cellStyle name="Comma 34 2 4 5" xfId="5254" xr:uid="{DB15AD6D-DE05-485C-A3BC-8B2759D0D0E0}"/>
    <cellStyle name="Comma 34 2 4 6" xfId="6368" xr:uid="{1F0A6870-B252-41B2-B823-6E69CCCF4555}"/>
    <cellStyle name="Comma 34 2 4 7" xfId="7458" xr:uid="{C2D3E44D-AFBE-4328-A2B3-CE5981F1AB4C}"/>
    <cellStyle name="Comma 34 2 5" xfId="1938" xr:uid="{B4244D21-0681-4D78-9AFE-EC098B6494A5}"/>
    <cellStyle name="Comma 34 2 5 2" xfId="3121" xr:uid="{E95465AB-71D9-4258-9585-FA1BCFC893FA}"/>
    <cellStyle name="Comma 34 2 5 3" xfId="4260" xr:uid="{008E1FD0-9832-4FE7-AB07-19B1E7042633}"/>
    <cellStyle name="Comma 34 2 5 4" xfId="5381" xr:uid="{2A06A616-89DA-421D-854E-D12F14ED49D4}"/>
    <cellStyle name="Comma 34 2 5 5" xfId="6495" xr:uid="{FA17BB0B-1642-410D-89B3-1053142A8FA4}"/>
    <cellStyle name="Comma 34 2 5 6" xfId="7575" xr:uid="{AA16B1DF-754E-4094-80B1-F90753FCF36A}"/>
    <cellStyle name="Comma 34 2 6" xfId="2411" xr:uid="{D3ADBD59-CCE2-438D-B09C-46898224E2B6}"/>
    <cellStyle name="Comma 34 2 6 2" xfId="3565" xr:uid="{C556C735-CC9B-4E75-95D6-237A6DE19903}"/>
    <cellStyle name="Comma 34 2 6 3" xfId="4699" xr:uid="{AD29DDE3-5C0C-4B76-992D-BE60AB0077A1}"/>
    <cellStyle name="Comma 34 2 6 4" xfId="5819" xr:uid="{FDEBA3C4-EDC1-48E3-B343-2E98FE7CC1D9}"/>
    <cellStyle name="Comma 34 2 6 5" xfId="6933" xr:uid="{E3BF5F04-0759-4E23-AAFC-6789A3327C92}"/>
    <cellStyle name="Comma 34 2 6 6" xfId="7969" xr:uid="{2144632E-5E5B-4B5F-AF68-0046D3E6942F}"/>
    <cellStyle name="Comma 34 2 7" xfId="2540" xr:uid="{D339EEA0-FEF9-4810-9BC4-75A50053058D}"/>
    <cellStyle name="Comma 34 2 7 2" xfId="3694" xr:uid="{CBB6EFEB-E73A-44F3-844E-52733C52E3C9}"/>
    <cellStyle name="Comma 34 2 7 3" xfId="4828" xr:uid="{60450E0F-6690-47B0-998B-2F6A8DBDBFB5}"/>
    <cellStyle name="Comma 34 2 7 4" xfId="5948" xr:uid="{D0F9ACA7-6AD8-4E40-84A2-FD9F6394B2B0}"/>
    <cellStyle name="Comma 34 2 7 5" xfId="7062" xr:uid="{21169087-BDBC-482E-BE23-AD1612CF4FE3}"/>
    <cellStyle name="Comma 34 2 7 6" xfId="8088" xr:uid="{377199AA-167C-483E-AB9C-6885E226C7E7}"/>
    <cellStyle name="Comma 34 2 8" xfId="2707" xr:uid="{5266BF17-3AFB-4C94-99D0-E12671D3F6AC}"/>
    <cellStyle name="Comma 34 2 9" xfId="3846" xr:uid="{1228E350-4446-45A6-BEE4-B9A7BB9BA865}"/>
    <cellStyle name="Comma 35" xfId="282" xr:uid="{00000000-0005-0000-0000-0000D9000000}"/>
    <cellStyle name="Comma 35 2" xfId="1591" xr:uid="{1736FB32-92A2-46BC-9710-B2D5239AD0D3}"/>
    <cellStyle name="Comma 35 2 10" xfId="6148" xr:uid="{4BEA87EA-86F0-42FF-80CE-174DC6C12B36}"/>
    <cellStyle name="Comma 35 2 11" xfId="7254" xr:uid="{E2563856-A0F6-40CD-A8F2-A79CDD39BC88}"/>
    <cellStyle name="Comma 35 2 12" xfId="8276" xr:uid="{1FA1B2C8-2EC6-4CF4-AAAE-9142EBEC1904}"/>
    <cellStyle name="Comma 35 2 2" xfId="1746" xr:uid="{04596B1E-1E99-48F9-9DE2-B37698771E2B}"/>
    <cellStyle name="Comma 35 2 2 2" xfId="2160" xr:uid="{AB789ECB-4D15-43F5-95FE-C94E242FE31D}"/>
    <cellStyle name="Comma 35 2 2 2 2" xfId="3343" xr:uid="{7BA70BCA-F2CE-4562-92C1-42175E7A5B7D}"/>
    <cellStyle name="Comma 35 2 2 2 3" xfId="4482" xr:uid="{FAE3F058-4471-466D-82E3-73BF01B0AC34}"/>
    <cellStyle name="Comma 35 2 2 2 4" xfId="5603" xr:uid="{05F79DB1-6A25-43C8-8D84-81A8C34841E6}"/>
    <cellStyle name="Comma 35 2 2 2 5" xfId="6717" xr:uid="{F166251B-5DB2-4CE8-8046-39EE439D51A3}"/>
    <cellStyle name="Comma 35 2 2 2 6" xfId="7783" xr:uid="{0743235F-B1C5-4362-9505-1486BA6E17E6}"/>
    <cellStyle name="Comma 35 2 2 3" xfId="2929" xr:uid="{AC2B6E29-AE11-4579-A520-D8B7CD15C5BF}"/>
    <cellStyle name="Comma 35 2 2 4" xfId="4068" xr:uid="{F3C7C8D8-71D4-4ACF-9DBF-A039E7DC55F4}"/>
    <cellStyle name="Comma 35 2 2 5" xfId="5189" xr:uid="{5F773B86-6C7A-4166-87AB-87B92795AB63}"/>
    <cellStyle name="Comma 35 2 2 6" xfId="6303" xr:uid="{9A670B3F-29C8-4392-B4D8-548BE6B4D6B4}"/>
    <cellStyle name="Comma 35 2 2 7" xfId="7399" xr:uid="{E78DD829-BC4D-49B6-827F-2DB1FBD1DDE9}"/>
    <cellStyle name="Comma 35 2 3" xfId="1878" xr:uid="{7079F365-22F4-41B3-BCF1-CD3C9A066666}"/>
    <cellStyle name="Comma 35 2 3 2" xfId="2292" xr:uid="{F05D48C6-7357-4A89-8F10-00606337281F}"/>
    <cellStyle name="Comma 35 2 3 2 2" xfId="3475" xr:uid="{5D4187E2-F7F9-4FE2-A7FA-E9C6AE10E563}"/>
    <cellStyle name="Comma 35 2 3 2 3" xfId="4614" xr:uid="{6D0242F3-062D-4A65-A69A-8E6737079D43}"/>
    <cellStyle name="Comma 35 2 3 2 4" xfId="5735" xr:uid="{1520E6E8-ABCE-40CC-AEC8-49B9C9E657BC}"/>
    <cellStyle name="Comma 35 2 3 2 5" xfId="6849" xr:uid="{D2374111-7A82-42E6-84C9-6C4B7366172A}"/>
    <cellStyle name="Comma 35 2 3 2 6" xfId="7905" xr:uid="{51B9C934-D583-4DC6-B8A6-86109B314740}"/>
    <cellStyle name="Comma 35 2 3 3" xfId="3061" xr:uid="{148AE134-E451-40D1-A274-F8FB59E503A4}"/>
    <cellStyle name="Comma 35 2 3 4" xfId="4200" xr:uid="{7B49FC95-A285-4F49-8217-FE6EAA148C95}"/>
    <cellStyle name="Comma 35 2 3 5" xfId="5321" xr:uid="{C9268DAA-EA3D-40D1-9BA6-3080894BC8FB}"/>
    <cellStyle name="Comma 35 2 3 6" xfId="6435" xr:uid="{CFF5AC70-5ACD-44D9-9121-6C3408F2F497}"/>
    <cellStyle name="Comma 35 2 3 7" xfId="7521" xr:uid="{DFB81D37-C831-43FA-B8C8-77A13FBB1C7E}"/>
    <cellStyle name="Comma 35 2 4" xfId="2005" xr:uid="{EF5EF49E-8266-42E9-BBF9-8C5A83ED4FB2}"/>
    <cellStyle name="Comma 35 2 4 2" xfId="3188" xr:uid="{1E8DE412-451A-4D89-9F5A-ADD61C560D85}"/>
    <cellStyle name="Comma 35 2 4 3" xfId="4327" xr:uid="{759C71A3-FD80-40BA-95EE-AF540B08768A}"/>
    <cellStyle name="Comma 35 2 4 4" xfId="5448" xr:uid="{AF58DF93-FD74-4D23-A093-3F3979DA526A}"/>
    <cellStyle name="Comma 35 2 4 5" xfId="6562" xr:uid="{B3E08153-0F3D-4B39-9766-0B9AC8102233}"/>
    <cellStyle name="Comma 35 2 4 6" xfId="7638" xr:uid="{2830A125-D9BC-4DC0-A700-5FBF132BC8BF}"/>
    <cellStyle name="Comma 35 2 5" xfId="2478" xr:uid="{9B6142D2-C7C5-43D2-A271-94C010412826}"/>
    <cellStyle name="Comma 35 2 5 2" xfId="3632" xr:uid="{802CE551-39C7-462A-BF59-C8D4F6ADF73C}"/>
    <cellStyle name="Comma 35 2 5 3" xfId="4766" xr:uid="{9C652602-D1DB-4848-B6F4-A3EE4AC35F11}"/>
    <cellStyle name="Comma 35 2 5 4" xfId="5886" xr:uid="{7F099FD7-E059-4A53-A201-0F84EF7E1524}"/>
    <cellStyle name="Comma 35 2 5 5" xfId="7000" xr:uid="{B9ECA58D-FB6B-4E92-A609-C8FEAA3B04AE}"/>
    <cellStyle name="Comma 35 2 5 6" xfId="8032" xr:uid="{CC674F05-EC59-433D-BBA6-E1E0D31A69F9}"/>
    <cellStyle name="Comma 35 2 6" xfId="2607" xr:uid="{CF014C29-1155-4B65-B615-019D54E176F4}"/>
    <cellStyle name="Comma 35 2 6 2" xfId="3761" xr:uid="{AD6480D1-C3B9-485E-B9BC-40CCBB1E22FE}"/>
    <cellStyle name="Comma 35 2 6 3" xfId="4895" xr:uid="{A201FF8D-B6C2-4F33-AB96-4966903BB3C4}"/>
    <cellStyle name="Comma 35 2 6 4" xfId="6015" xr:uid="{25BD6745-564B-4B63-8135-6FFAA75F7C85}"/>
    <cellStyle name="Comma 35 2 6 5" xfId="7129" xr:uid="{A86749B1-452E-463D-83D9-9023B69878EA}"/>
    <cellStyle name="Comma 35 2 6 6" xfId="8151" xr:uid="{AECC8294-0298-4CFC-90A6-5F121927F417}"/>
    <cellStyle name="Comma 35 2 7" xfId="2774" xr:uid="{174F399C-50A2-41C0-9276-581FFE48CACA}"/>
    <cellStyle name="Comma 35 2 8" xfId="3913" xr:uid="{E2CA03F8-2C34-4041-9805-E8D4D93BCA0E}"/>
    <cellStyle name="Comma 35 2 9" xfId="5034" xr:uid="{12918073-DD86-4563-BED9-E85D5759481E}"/>
    <cellStyle name="Comma 36" xfId="8" xr:uid="{00000000-0005-0000-0000-0000DA000000}"/>
    <cellStyle name="Comma 36 2" xfId="283" xr:uid="{00000000-0005-0000-0000-0000DB000000}"/>
    <cellStyle name="Comma 36 2 2" xfId="97" xr:uid="{00000000-0005-0000-0000-0000DC000000}"/>
    <cellStyle name="Comma 36 2 2 2" xfId="1548" xr:uid="{80D93558-FE76-4A0D-A876-23386982F444}"/>
    <cellStyle name="Comma 36 2 2 2 10" xfId="6105" xr:uid="{F9B17ECE-A582-4F83-9E9D-D1F0247E1B8F}"/>
    <cellStyle name="Comma 36 2 2 2 11" xfId="7211" xr:uid="{A2C2D4EE-4BD3-4CB3-A5E1-0095B5FBD565}"/>
    <cellStyle name="Comma 36 2 2 2 12" xfId="8233" xr:uid="{71503B6E-A6DA-409A-ABE8-2405B00E3ED7}"/>
    <cellStyle name="Comma 36 2 2 2 2" xfId="1703" xr:uid="{CF639E5E-136B-4D89-813C-F5DD1F9CE250}"/>
    <cellStyle name="Comma 36 2 2 2 2 2" xfId="2117" xr:uid="{8AE2EBF4-E256-4E08-9D71-6A075695A6B5}"/>
    <cellStyle name="Comma 36 2 2 2 2 2 2" xfId="3300" xr:uid="{A0BF16FC-DFB1-402B-A9C7-BE7885D9FD93}"/>
    <cellStyle name="Comma 36 2 2 2 2 2 3" xfId="4439" xr:uid="{36295642-B8DB-435C-8828-ABB516143C36}"/>
    <cellStyle name="Comma 36 2 2 2 2 2 4" xfId="5560" xr:uid="{A13DFF0D-2B1A-4704-85F9-248693808DFD}"/>
    <cellStyle name="Comma 36 2 2 2 2 2 5" xfId="6674" xr:uid="{EAAF34FC-14A1-4736-92AF-2FB6960ED4B8}"/>
    <cellStyle name="Comma 36 2 2 2 2 2 6" xfId="7740" xr:uid="{A39A86C5-B0FA-4DC4-BF6B-483B307CFDCE}"/>
    <cellStyle name="Comma 36 2 2 2 2 3" xfId="2886" xr:uid="{318640B7-49EE-46E4-9C7B-3D83E9304544}"/>
    <cellStyle name="Comma 36 2 2 2 2 4" xfId="4025" xr:uid="{3CD07E77-8CAC-470E-9A16-A260C039F10D}"/>
    <cellStyle name="Comma 36 2 2 2 2 5" xfId="5146" xr:uid="{EF6D6E30-5231-44ED-BDC4-AC17AB97A88E}"/>
    <cellStyle name="Comma 36 2 2 2 2 6" xfId="6260" xr:uid="{DF8D2A62-9ACC-4011-9A11-119110D52FFD}"/>
    <cellStyle name="Comma 36 2 2 2 2 7" xfId="7356" xr:uid="{7C92746D-F41C-4481-BA88-D9CEDCAFF0A8}"/>
    <cellStyle name="Comma 36 2 2 2 3" xfId="1835" xr:uid="{A88E035D-2DB7-4E02-9CC6-22AD965C4E32}"/>
    <cellStyle name="Comma 36 2 2 2 3 2" xfId="2249" xr:uid="{4534942B-D860-40A4-B885-EEB3E2E8CA2E}"/>
    <cellStyle name="Comma 36 2 2 2 3 2 2" xfId="3432" xr:uid="{A2B534C8-5ECE-4865-9207-642D4C7F9528}"/>
    <cellStyle name="Comma 36 2 2 2 3 2 3" xfId="4571" xr:uid="{BE3A6646-AEBD-4061-9EAB-63F0DFD53EE0}"/>
    <cellStyle name="Comma 36 2 2 2 3 2 4" xfId="5692" xr:uid="{2E4A12D7-5360-425B-91B8-61C07AB4A786}"/>
    <cellStyle name="Comma 36 2 2 2 3 2 5" xfId="6806" xr:uid="{9CF8500B-FD6F-4277-95A3-03F1F2114299}"/>
    <cellStyle name="Comma 36 2 2 2 3 2 6" xfId="7862" xr:uid="{5B6D3401-8476-405F-B078-918C0FFF21C8}"/>
    <cellStyle name="Comma 36 2 2 2 3 3" xfId="3018" xr:uid="{4B6B7B80-9315-4AA3-8414-355098333816}"/>
    <cellStyle name="Comma 36 2 2 2 3 4" xfId="4157" xr:uid="{4EA8526A-D02E-4DAB-9FEE-D0F5FFB85EB5}"/>
    <cellStyle name="Comma 36 2 2 2 3 5" xfId="5278" xr:uid="{0360B88B-4A76-4411-AD11-FFBC013542DF}"/>
    <cellStyle name="Comma 36 2 2 2 3 6" xfId="6392" xr:uid="{B5320CDF-8B20-4830-8863-F1DE513289CD}"/>
    <cellStyle name="Comma 36 2 2 2 3 7" xfId="7478" xr:uid="{C54936CA-8D88-4688-9455-1398456D516C}"/>
    <cellStyle name="Comma 36 2 2 2 4" xfId="1962" xr:uid="{1A389BBF-E718-4DEF-B748-3251B67BB61B}"/>
    <cellStyle name="Comma 36 2 2 2 4 2" xfId="3145" xr:uid="{4555E6A6-9938-49DE-87D1-1C31041BF97B}"/>
    <cellStyle name="Comma 36 2 2 2 4 3" xfId="4284" xr:uid="{6C5E4676-4689-4660-907F-14E511AA0188}"/>
    <cellStyle name="Comma 36 2 2 2 4 4" xfId="5405" xr:uid="{70CB4CB1-8303-43D4-A5E9-0C68F5C27318}"/>
    <cellStyle name="Comma 36 2 2 2 4 5" xfId="6519" xr:uid="{E4B56147-1E5D-4D81-9C97-412BF7007CAC}"/>
    <cellStyle name="Comma 36 2 2 2 4 6" xfId="7595" xr:uid="{717A3C03-393B-4ED8-A8FD-85E77147EB5E}"/>
    <cellStyle name="Comma 36 2 2 2 5" xfId="2435" xr:uid="{D29B008B-31CF-46A3-BB89-3C2359FAF812}"/>
    <cellStyle name="Comma 36 2 2 2 5 2" xfId="3589" xr:uid="{7EB7C39B-E2F4-4FFB-9C00-C9E9F3525B47}"/>
    <cellStyle name="Comma 36 2 2 2 5 3" xfId="4723" xr:uid="{DFD0760E-77D8-41F1-8201-098474242938}"/>
    <cellStyle name="Comma 36 2 2 2 5 4" xfId="5843" xr:uid="{50F3249D-24D3-4676-A657-4D0DB9EEF0CE}"/>
    <cellStyle name="Comma 36 2 2 2 5 5" xfId="6957" xr:uid="{B914FDA5-B1CB-4953-946E-F7EF41FA6949}"/>
    <cellStyle name="Comma 36 2 2 2 5 6" xfId="7989" xr:uid="{F88234FB-44B4-4AB0-A50C-C0D289B8C44F}"/>
    <cellStyle name="Comma 36 2 2 2 6" xfId="2564" xr:uid="{AB945576-60F1-4D65-A32D-EC42DE4737F4}"/>
    <cellStyle name="Comma 36 2 2 2 6 2" xfId="3718" xr:uid="{5A3B37D1-E7FA-4CD8-ADCD-CB81AB456C59}"/>
    <cellStyle name="Comma 36 2 2 2 6 3" xfId="4852" xr:uid="{1BF2B103-2339-441E-83C0-F3824FCEBCF8}"/>
    <cellStyle name="Comma 36 2 2 2 6 4" xfId="5972" xr:uid="{50B5E846-A3BF-4A94-9799-4B1BF0CA8590}"/>
    <cellStyle name="Comma 36 2 2 2 6 5" xfId="7086" xr:uid="{7B75D7CD-1C3C-4459-83BB-FD79F54F5C73}"/>
    <cellStyle name="Comma 36 2 2 2 6 6" xfId="8108" xr:uid="{E4C2CEB3-1B39-4F06-A96E-E03DA3662CE1}"/>
    <cellStyle name="Comma 36 2 2 2 7" xfId="2731" xr:uid="{C5B87FA9-653B-4D5F-BA9A-86F0E1E6DDC6}"/>
    <cellStyle name="Comma 36 2 2 2 8" xfId="3870" xr:uid="{6B4D24E2-F628-4448-9C33-035760651E6D}"/>
    <cellStyle name="Comma 36 2 2 2 9" xfId="4991" xr:uid="{4021ADA3-ECEA-4D2A-9906-D09690215E21}"/>
    <cellStyle name="Comma 36 2 3" xfId="1592" xr:uid="{7D875699-5D5E-4863-88E0-8960C0D3E909}"/>
    <cellStyle name="Comma 36 2 3 10" xfId="6149" xr:uid="{985E5F56-68F0-4D39-B1DE-1EAD1A1CE20A}"/>
    <cellStyle name="Comma 36 2 3 11" xfId="7255" xr:uid="{1339D552-9115-465B-B190-E60A509F334D}"/>
    <cellStyle name="Comma 36 2 3 12" xfId="8277" xr:uid="{29870CE1-B500-4F4F-8176-BF32E136815E}"/>
    <cellStyle name="Comma 36 2 3 2" xfId="1747" xr:uid="{A7913504-99D6-4473-86DA-78D72D945853}"/>
    <cellStyle name="Comma 36 2 3 2 2" xfId="2161" xr:uid="{BC913427-39D4-4EE5-BC27-0BB464E287B8}"/>
    <cellStyle name="Comma 36 2 3 2 2 2" xfId="3344" xr:uid="{BB5FE53F-1E7D-4F47-8B3A-43750FD7A8FF}"/>
    <cellStyle name="Comma 36 2 3 2 2 3" xfId="4483" xr:uid="{42812A82-D801-408A-A083-F35DE58E8755}"/>
    <cellStyle name="Comma 36 2 3 2 2 4" xfId="5604" xr:uid="{4A70695B-248F-4847-9441-D11398B80E86}"/>
    <cellStyle name="Comma 36 2 3 2 2 5" xfId="6718" xr:uid="{5B42C273-8839-4347-BA2B-79003117DFCF}"/>
    <cellStyle name="Comma 36 2 3 2 2 6" xfId="7784" xr:uid="{A6E3B0A7-1F64-40C9-A6A7-EC2B6B83F0C3}"/>
    <cellStyle name="Comma 36 2 3 2 3" xfId="2930" xr:uid="{0629B4E1-CBE3-4800-A866-77E4EF1FC104}"/>
    <cellStyle name="Comma 36 2 3 2 4" xfId="4069" xr:uid="{8A161BCC-1947-49EB-B05E-60BAD6DD3690}"/>
    <cellStyle name="Comma 36 2 3 2 5" xfId="5190" xr:uid="{E590A000-9D77-474E-A8DC-B714FDBE1B67}"/>
    <cellStyle name="Comma 36 2 3 2 6" xfId="6304" xr:uid="{C88FABC9-257B-42E9-B094-5CA8106C008A}"/>
    <cellStyle name="Comma 36 2 3 2 7" xfId="7400" xr:uid="{139E9D22-46FB-492C-B0EF-8E9F4E8DFEB9}"/>
    <cellStyle name="Comma 36 2 3 3" xfId="1879" xr:uid="{09CAC210-1CEF-4A6C-94A0-61076AD352CF}"/>
    <cellStyle name="Comma 36 2 3 3 2" xfId="2293" xr:uid="{D4630318-40D6-4B76-B4E8-F3A27350F501}"/>
    <cellStyle name="Comma 36 2 3 3 2 2" xfId="3476" xr:uid="{64B4E266-192B-4031-B767-FF163F26878C}"/>
    <cellStyle name="Comma 36 2 3 3 2 3" xfId="4615" xr:uid="{E3DC2FD1-A0EF-42D9-8D58-BEF8486E5FB7}"/>
    <cellStyle name="Comma 36 2 3 3 2 4" xfId="5736" xr:uid="{F3EB7199-EBF4-4C6A-8584-724F1B7429C2}"/>
    <cellStyle name="Comma 36 2 3 3 2 5" xfId="6850" xr:uid="{102D5063-9394-4A1D-A5E6-4F135ECC6038}"/>
    <cellStyle name="Comma 36 2 3 3 2 6" xfId="7906" xr:uid="{E7C64A9F-53CD-410E-A9D1-09AB1CE1EA78}"/>
    <cellStyle name="Comma 36 2 3 3 3" xfId="3062" xr:uid="{5B9CF860-4688-4306-B155-F55C007C49EB}"/>
    <cellStyle name="Comma 36 2 3 3 4" xfId="4201" xr:uid="{B0CD74D4-998B-4F06-B15A-C4177FA975C4}"/>
    <cellStyle name="Comma 36 2 3 3 5" xfId="5322" xr:uid="{4C675EEA-9870-4B5C-9F30-EF47DA13171B}"/>
    <cellStyle name="Comma 36 2 3 3 6" xfId="6436" xr:uid="{9DB7CFE6-966A-4FA5-A646-469E74B21BA6}"/>
    <cellStyle name="Comma 36 2 3 3 7" xfId="7522" xr:uid="{1E019EA4-6008-4D28-A011-EE82E61BF63A}"/>
    <cellStyle name="Comma 36 2 3 4" xfId="2006" xr:uid="{F6E6F02A-948D-4D06-8EF4-C3AEF2C50FAA}"/>
    <cellStyle name="Comma 36 2 3 4 2" xfId="3189" xr:uid="{006D9005-492C-4C58-BD37-1D76EE56605C}"/>
    <cellStyle name="Comma 36 2 3 4 3" xfId="4328" xr:uid="{FC90DDCF-A523-4446-A236-59BAF3CED833}"/>
    <cellStyle name="Comma 36 2 3 4 4" xfId="5449" xr:uid="{599579EF-7A5D-479B-BCB4-C80C699375E3}"/>
    <cellStyle name="Comma 36 2 3 4 5" xfId="6563" xr:uid="{F81CA69F-B044-46C8-BFF7-75F60AB77162}"/>
    <cellStyle name="Comma 36 2 3 4 6" xfId="7639" xr:uid="{2CDAEAA1-C409-4E7E-8A91-78711A498227}"/>
    <cellStyle name="Comma 36 2 3 5" xfId="2479" xr:uid="{0E2118E6-175D-4D63-A246-55025A70DE6D}"/>
    <cellStyle name="Comma 36 2 3 5 2" xfId="3633" xr:uid="{EC51D87D-9EC0-4DA0-B4E7-2D44B53243C0}"/>
    <cellStyle name="Comma 36 2 3 5 3" xfId="4767" xr:uid="{59B03B7A-5BF2-4F9D-81FA-8A107EA87506}"/>
    <cellStyle name="Comma 36 2 3 5 4" xfId="5887" xr:uid="{222598B1-B47D-4B27-895A-4E12D32CF58D}"/>
    <cellStyle name="Comma 36 2 3 5 5" xfId="7001" xr:uid="{F9B574C4-08AA-4291-A03D-447EB4F8D3F0}"/>
    <cellStyle name="Comma 36 2 3 5 6" xfId="8033" xr:uid="{5FC9BD78-7FDF-4BB0-BAE3-DF0B9EF28693}"/>
    <cellStyle name="Comma 36 2 3 6" xfId="2608" xr:uid="{C792A767-C25E-4C22-9CA0-8614992DB6AD}"/>
    <cellStyle name="Comma 36 2 3 6 2" xfId="3762" xr:uid="{94EF5269-E847-4059-BC27-CB54172BE0BC}"/>
    <cellStyle name="Comma 36 2 3 6 3" xfId="4896" xr:uid="{752BCC8D-080C-4593-9C78-9D183A8D8C05}"/>
    <cellStyle name="Comma 36 2 3 6 4" xfId="6016" xr:uid="{875CDC70-C070-4E2B-9F2E-2157932BD43A}"/>
    <cellStyle name="Comma 36 2 3 6 5" xfId="7130" xr:uid="{6A336661-2DF8-4503-8350-BE43DCC0B1EF}"/>
    <cellStyle name="Comma 36 2 3 6 6" xfId="8152" xr:uid="{EB297027-A329-417A-A332-189CE40B118B}"/>
    <cellStyle name="Comma 36 2 3 7" xfId="2775" xr:uid="{D7BB36B8-F6F7-448E-8E06-4D9B4BBC7BB5}"/>
    <cellStyle name="Comma 36 2 3 8" xfId="3914" xr:uid="{3F8D5E59-BBE8-4ED6-9144-A4D7920F2AF7}"/>
    <cellStyle name="Comma 36 2 3 9" xfId="5035" xr:uid="{9FC212CE-27FC-42BB-ACC8-197DD4B96DD6}"/>
    <cellStyle name="Comma 36 3" xfId="1536" xr:uid="{BCB6830D-5C5D-45C0-BC32-0BD882AF8137}"/>
    <cellStyle name="Comma 36 3 10" xfId="6093" xr:uid="{74B4EC4B-BD98-4594-A885-ABD7E4809547}"/>
    <cellStyle name="Comma 36 3 11" xfId="7202" xr:uid="{7256A692-75B8-4B82-9B1B-A0E2CFCA4489}"/>
    <cellStyle name="Comma 36 3 12" xfId="8224" xr:uid="{46D25AA5-F559-4922-A066-02E571889607}"/>
    <cellStyle name="Comma 36 3 2" xfId="1691" xr:uid="{433BDFF4-C28A-415C-8538-1BA4A5B68AF7}"/>
    <cellStyle name="Comma 36 3 2 2" xfId="2105" xr:uid="{26AE41BD-A805-4A5D-B504-D0683072079E}"/>
    <cellStyle name="Comma 36 3 2 2 2" xfId="3288" xr:uid="{1B1C3B5E-7599-4E40-9E53-402679C24EB4}"/>
    <cellStyle name="Comma 36 3 2 2 3" xfId="4427" xr:uid="{C36D92FD-C3BD-4F0C-8B81-78A32DAAD8CB}"/>
    <cellStyle name="Comma 36 3 2 2 4" xfId="5548" xr:uid="{7D95BBEC-8436-4ACB-A892-69E86128E4E1}"/>
    <cellStyle name="Comma 36 3 2 2 5" xfId="6662" xr:uid="{F888AA0B-9039-4AD1-8EE9-C6084E879067}"/>
    <cellStyle name="Comma 36 3 2 2 6" xfId="7731" xr:uid="{DD58D15A-3BA1-4DAD-8F2D-7FE3C3846141}"/>
    <cellStyle name="Comma 36 3 2 3" xfId="2874" xr:uid="{6A6596E3-518D-45DD-944C-5829C8579EA0}"/>
    <cellStyle name="Comma 36 3 2 4" xfId="4013" xr:uid="{4A41F4AD-3DC2-474A-B16C-D38956FC393D}"/>
    <cellStyle name="Comma 36 3 2 5" xfId="5134" xr:uid="{F6F5AFA7-6F7E-4483-AA98-E43C61A053F2}"/>
    <cellStyle name="Comma 36 3 2 6" xfId="6248" xr:uid="{40C92749-D0D9-4DE5-BDA0-634953999BA1}"/>
    <cellStyle name="Comma 36 3 2 7" xfId="7347" xr:uid="{A47FB573-3967-409F-BD2C-697BDB1A7423}"/>
    <cellStyle name="Comma 36 3 3" xfId="1823" xr:uid="{4856374E-A04F-4185-9754-BA4661252175}"/>
    <cellStyle name="Comma 36 3 3 2" xfId="2237" xr:uid="{D1935086-BBB6-4AB8-AA2C-E266BF1E22F7}"/>
    <cellStyle name="Comma 36 3 3 2 2" xfId="3420" xr:uid="{9317884B-C7BF-467D-B401-79D8260B6E89}"/>
    <cellStyle name="Comma 36 3 3 2 3" xfId="4559" xr:uid="{0430CC9D-5D90-4E7C-88D3-3E8A33232569}"/>
    <cellStyle name="Comma 36 3 3 2 4" xfId="5680" xr:uid="{E7FBF797-C85B-4646-81F2-B1400B8DCC8C}"/>
    <cellStyle name="Comma 36 3 3 2 5" xfId="6794" xr:uid="{A55786B9-874E-422A-B060-884529A027E8}"/>
    <cellStyle name="Comma 36 3 3 2 6" xfId="7853" xr:uid="{7C8F90A9-0276-46BE-A42C-0F50FA493271}"/>
    <cellStyle name="Comma 36 3 3 3" xfId="3006" xr:uid="{FD1E6B41-4E22-4FF4-B894-5E6D3D0869F9}"/>
    <cellStyle name="Comma 36 3 3 4" xfId="4145" xr:uid="{C92104C1-9915-4EE5-B691-9D78950CABA9}"/>
    <cellStyle name="Comma 36 3 3 5" xfId="5266" xr:uid="{98754F11-BC1B-462A-8EDE-154C2D57D6EA}"/>
    <cellStyle name="Comma 36 3 3 6" xfId="6380" xr:uid="{B4AAE156-0B72-4CF0-89DE-E41C207D8837}"/>
    <cellStyle name="Comma 36 3 3 7" xfId="7469" xr:uid="{FC3D7960-5D71-4936-AB77-0D17D206F0BB}"/>
    <cellStyle name="Comma 36 3 4" xfId="1950" xr:uid="{9FA1425B-1870-4889-9855-7E4633EB86AD}"/>
    <cellStyle name="Comma 36 3 4 2" xfId="3133" xr:uid="{4F84E9DD-37A3-4A47-9875-9514D4FCF3EB}"/>
    <cellStyle name="Comma 36 3 4 3" xfId="4272" xr:uid="{C4456A98-6559-4FDE-9309-547F15E05577}"/>
    <cellStyle name="Comma 36 3 4 4" xfId="5393" xr:uid="{72D9E7A3-06D5-4584-BA5D-68B70EF98C24}"/>
    <cellStyle name="Comma 36 3 4 5" xfId="6507" xr:uid="{ED81D70A-5F68-4F37-90E0-C8CFC8747279}"/>
    <cellStyle name="Comma 36 3 4 6" xfId="7586" xr:uid="{6519B5C0-2AA4-481E-A450-8E0865802E5E}"/>
    <cellStyle name="Comma 36 3 5" xfId="2423" xr:uid="{BCC6ADF9-CD49-4A12-ACFA-E5873F6EC786}"/>
    <cellStyle name="Comma 36 3 5 2" xfId="3577" xr:uid="{0FDC4BB3-ACAF-459B-973D-633277E2B8D7}"/>
    <cellStyle name="Comma 36 3 5 3" xfId="4711" xr:uid="{0B1158A4-651E-4661-816B-6C83E39D939C}"/>
    <cellStyle name="Comma 36 3 5 4" xfId="5831" xr:uid="{A5B2FD72-2B8F-4703-969A-98A79D4D668D}"/>
    <cellStyle name="Comma 36 3 5 5" xfId="6945" xr:uid="{12C8B812-B9A4-4788-B4C1-6AE4342518F2}"/>
    <cellStyle name="Comma 36 3 5 6" xfId="7980" xr:uid="{5E36CE50-729D-4ACA-A838-387432E8E8AD}"/>
    <cellStyle name="Comma 36 3 6" xfId="2552" xr:uid="{A9EE5D66-1591-45DE-8C19-3BC49C5197FF}"/>
    <cellStyle name="Comma 36 3 6 2" xfId="3706" xr:uid="{513A5416-274B-4424-B8C7-45B8BB911A9F}"/>
    <cellStyle name="Comma 36 3 6 3" xfId="4840" xr:uid="{57C1E505-CF0A-4C3E-9C62-AE7F3C49CA52}"/>
    <cellStyle name="Comma 36 3 6 4" xfId="5960" xr:uid="{47BD2750-45E7-4D35-A4E4-EC657F275233}"/>
    <cellStyle name="Comma 36 3 6 5" xfId="7074" xr:uid="{2F0C6FC2-1277-4A45-BE55-DA9D1DA9F3CE}"/>
    <cellStyle name="Comma 36 3 6 6" xfId="8099" xr:uid="{1CFEF3A3-CCD7-403E-8682-C213C760B1EC}"/>
    <cellStyle name="Comma 36 3 7" xfId="2719" xr:uid="{E8DB613A-1FB2-4B63-88D6-D8351B4EB857}"/>
    <cellStyle name="Comma 36 3 8" xfId="3858" xr:uid="{D5A865A8-571D-42B3-89F2-FA5551B180CE}"/>
    <cellStyle name="Comma 36 3 9" xfId="4979" xr:uid="{6CA3507E-868C-4441-9B49-7DA2BBDDD9EC}"/>
    <cellStyle name="Comma 36 4" xfId="2665" xr:uid="{8F00B661-E3EC-4B19-95C5-5065DE565F4C}"/>
    <cellStyle name="Comma 36 4 2" xfId="3815" xr:uid="{C6D2B81A-B1E8-483D-94FE-A4E609BB75F5}"/>
    <cellStyle name="Comma 36 4 3" xfId="4948" xr:uid="{022534E9-9F21-4CE7-A593-E20C69493303}"/>
    <cellStyle name="Comma 36 4 4" xfId="6068" xr:uid="{0FD0AE48-A4EA-430C-A0EC-5847CAF620FD}"/>
    <cellStyle name="Comma 36 4 5" xfId="7182" xr:uid="{08974233-C0AF-437C-880A-E027719BBE6C}"/>
    <cellStyle name="Comma 36 4 6" xfId="8202" xr:uid="{85A7AC80-166D-411E-AE94-4DCAD2A05914}"/>
    <cellStyle name="Comma 36 5" xfId="8326" xr:uid="{C626F62B-D1D3-4931-ABC5-1B5E1F7B1E35}"/>
    <cellStyle name="Comma 37" xfId="284" xr:uid="{00000000-0005-0000-0000-0000DD000000}"/>
    <cellStyle name="Comma 37 2" xfId="1376" xr:uid="{00000000-0005-0000-0000-0000DE000000}"/>
    <cellStyle name="Comma 38" xfId="90" xr:uid="{00000000-0005-0000-0000-0000DF000000}"/>
    <cellStyle name="Comma 38 2" xfId="1546" xr:uid="{F95563E2-5172-46A3-8DE1-5473412CD282}"/>
    <cellStyle name="Comma 38 2 10" xfId="6103" xr:uid="{C947FB41-B50A-4256-8AC8-31D58D615F17}"/>
    <cellStyle name="Comma 38 2 11" xfId="7209" xr:uid="{8D6B1A29-376F-47D1-81F2-A1BCAA5356F8}"/>
    <cellStyle name="Comma 38 2 12" xfId="8231" xr:uid="{2C591A36-F701-4D86-8A1A-2834B0FE8EFC}"/>
    <cellStyle name="Comma 38 2 2" xfId="1701" xr:uid="{7652543D-CE0C-4D3A-BF53-76219860EA45}"/>
    <cellStyle name="Comma 38 2 2 2" xfId="2115" xr:uid="{FBA714FC-AFB9-4ECD-A142-D93B3B3D39FB}"/>
    <cellStyle name="Comma 38 2 2 2 2" xfId="3298" xr:uid="{6208143E-B75F-4BED-8646-EEFC637EBE61}"/>
    <cellStyle name="Comma 38 2 2 2 3" xfId="4437" xr:uid="{61A9C411-E105-45F6-9FBA-4245321662F1}"/>
    <cellStyle name="Comma 38 2 2 2 4" xfId="5558" xr:uid="{7B39B4B7-15AB-44E1-A2F2-4BFD230DA607}"/>
    <cellStyle name="Comma 38 2 2 2 5" xfId="6672" xr:uid="{8F1695F2-231F-48D0-8568-AADEDC1BB0AD}"/>
    <cellStyle name="Comma 38 2 2 2 6" xfId="7738" xr:uid="{47F09DD0-07D0-4823-97EB-6BCA0E2D7359}"/>
    <cellStyle name="Comma 38 2 2 3" xfId="2884" xr:uid="{8572E7ED-FB4A-43A8-8CFB-80AB8C019D28}"/>
    <cellStyle name="Comma 38 2 2 4" xfId="4023" xr:uid="{D9E2F69E-B22F-4D0F-8F58-78FC60EC8DB6}"/>
    <cellStyle name="Comma 38 2 2 5" xfId="5144" xr:uid="{8BB75180-326B-4C24-A11E-174242888ABE}"/>
    <cellStyle name="Comma 38 2 2 6" xfId="6258" xr:uid="{28F4A432-4B34-44F2-8CD5-FAF70D04C903}"/>
    <cellStyle name="Comma 38 2 2 7" xfId="7354" xr:uid="{8329BA4F-322B-460D-9C95-50AB4F385B5D}"/>
    <cellStyle name="Comma 38 2 3" xfId="1833" xr:uid="{A0617BB1-106C-48BF-9C9E-982E1BFC4D51}"/>
    <cellStyle name="Comma 38 2 3 2" xfId="2247" xr:uid="{5AD9A7D0-13EB-405A-BD84-7704E9667625}"/>
    <cellStyle name="Comma 38 2 3 2 2" xfId="3430" xr:uid="{F9A913D1-4810-4965-8792-69155BFF6C6B}"/>
    <cellStyle name="Comma 38 2 3 2 3" xfId="4569" xr:uid="{F99C15BE-40B1-4E2D-B501-DD6A0A93CB98}"/>
    <cellStyle name="Comma 38 2 3 2 4" xfId="5690" xr:uid="{D021B1F2-7225-4C5F-B067-6E7561B1F030}"/>
    <cellStyle name="Comma 38 2 3 2 5" xfId="6804" xr:uid="{D73900F4-2DE3-432D-83F3-8FB31E407132}"/>
    <cellStyle name="Comma 38 2 3 2 6" xfId="7860" xr:uid="{12E2F9C9-0E1F-4EE1-8291-69799FF07843}"/>
    <cellStyle name="Comma 38 2 3 3" xfId="3016" xr:uid="{468B0A4F-D8BE-4F80-ABA9-0D6DD8CBD160}"/>
    <cellStyle name="Comma 38 2 3 4" xfId="4155" xr:uid="{6F79C4C0-CDEF-4521-AC2B-89C8521558B6}"/>
    <cellStyle name="Comma 38 2 3 5" xfId="5276" xr:uid="{2B6C9AEE-16A7-4CD6-99BB-74CBD1EF8066}"/>
    <cellStyle name="Comma 38 2 3 6" xfId="6390" xr:uid="{318F3E9D-CB44-4AA8-ADB9-A48BEF179E01}"/>
    <cellStyle name="Comma 38 2 3 7" xfId="7476" xr:uid="{BD9F5522-705C-4347-B4ED-AEF3A9B2FF61}"/>
    <cellStyle name="Comma 38 2 4" xfId="1960" xr:uid="{34159B09-973E-4A02-837F-6222B4D21257}"/>
    <cellStyle name="Comma 38 2 4 2" xfId="3143" xr:uid="{76C9D97C-CAA9-4A77-86F9-F45B3C512004}"/>
    <cellStyle name="Comma 38 2 4 3" xfId="4282" xr:uid="{0B3EB910-A52D-441D-AA3B-CE767B337868}"/>
    <cellStyle name="Comma 38 2 4 4" xfId="5403" xr:uid="{C1062ACC-2A07-4E88-BB21-D1F5BAF64FF8}"/>
    <cellStyle name="Comma 38 2 4 5" xfId="6517" xr:uid="{C0C21EA0-9954-49A1-80A7-1C9CCE82DC3E}"/>
    <cellStyle name="Comma 38 2 4 6" xfId="7593" xr:uid="{7A8EB941-9FE0-4CF2-A0D2-BA1242858AF9}"/>
    <cellStyle name="Comma 38 2 5" xfId="2433" xr:uid="{831BDB07-ACCB-4DA2-AE2F-51CC910FD87F}"/>
    <cellStyle name="Comma 38 2 5 2" xfId="3587" xr:uid="{A540235C-3311-48CC-BDF8-F077106630A9}"/>
    <cellStyle name="Comma 38 2 5 3" xfId="4721" xr:uid="{C1D1120C-FE19-4BAB-BF14-6E7CED64796A}"/>
    <cellStyle name="Comma 38 2 5 4" xfId="5841" xr:uid="{C4056BA3-5651-4350-95C7-DB77E455882E}"/>
    <cellStyle name="Comma 38 2 5 5" xfId="6955" xr:uid="{8AA5C5F7-269F-4FD1-B9D4-F141147D7210}"/>
    <cellStyle name="Comma 38 2 5 6" xfId="7987" xr:uid="{6F6AA5FB-6486-4C7C-9223-D385EB7EBE01}"/>
    <cellStyle name="Comma 38 2 6" xfId="2562" xr:uid="{DD496E3A-9034-49B7-AB04-544250016BED}"/>
    <cellStyle name="Comma 38 2 6 2" xfId="3716" xr:uid="{E8819AC0-ED42-4197-A2FB-34C4C1C17ABF}"/>
    <cellStyle name="Comma 38 2 6 3" xfId="4850" xr:uid="{67FCAA19-7695-47E0-8E4F-AE506E12FABE}"/>
    <cellStyle name="Comma 38 2 6 4" xfId="5970" xr:uid="{8E4DAE7D-9102-408A-82A1-A7BD857AB9B0}"/>
    <cellStyle name="Comma 38 2 6 5" xfId="7084" xr:uid="{63C429B7-5E4C-4DBC-89D0-DEB02CA81AAC}"/>
    <cellStyle name="Comma 38 2 6 6" xfId="8106" xr:uid="{BD39C268-028F-485D-98F6-1B962074B52E}"/>
    <cellStyle name="Comma 38 2 7" xfId="2729" xr:uid="{C3D96112-9221-49AC-A6E3-48753A000221}"/>
    <cellStyle name="Comma 38 2 8" xfId="3868" xr:uid="{C8491A09-8006-4A12-AB3F-6C9C97368836}"/>
    <cellStyle name="Comma 38 2 9" xfId="4989" xr:uid="{9D07E3F5-7495-4808-B8EB-9053B1FB5CEE}"/>
    <cellStyle name="Comma 39" xfId="14" xr:uid="{00000000-0005-0000-0000-0000E0000000}"/>
    <cellStyle name="Comma 4" xfId="91" xr:uid="{00000000-0005-0000-0000-0000E1000000}"/>
    <cellStyle name="Comma 4 2" xfId="285" xr:uid="{00000000-0005-0000-0000-0000E2000000}"/>
    <cellStyle name="Comma 4 2 2" xfId="1429" xr:uid="{00000000-0005-0000-0000-0000E3000000}"/>
    <cellStyle name="Comma 4 2 2 10" xfId="4968" xr:uid="{8F0E7EAC-DE2B-42C1-86E2-329F3DBBED52}"/>
    <cellStyle name="Comma 4 2 2 11" xfId="6082" xr:uid="{72E117EA-CEF1-41A0-A19C-1513DFBA1219}"/>
    <cellStyle name="Comma 4 2 2 12" xfId="7192" xr:uid="{AC2F601C-1E4E-44CE-A63F-9AD8F94B31DE}"/>
    <cellStyle name="Comma 4 2 2 13" xfId="8214" xr:uid="{FD306CAB-0BED-4130-AF2B-A30657796DA1}"/>
    <cellStyle name="Comma 4 2 2 2" xfId="1625" xr:uid="{41EC4FCA-B91D-4839-8D0D-5A643677E73A}"/>
    <cellStyle name="Comma 4 2 2 2 10" xfId="6182" xr:uid="{ABE53E12-F5D1-45A4-BDBA-963CB25783BE}"/>
    <cellStyle name="Comma 4 2 2 2 11" xfId="7287" xr:uid="{1C8BF1D2-348B-4600-B23C-14B306404B5F}"/>
    <cellStyle name="Comma 4 2 2 2 12" xfId="8309" xr:uid="{76F8A6DE-2533-4D4B-A634-85B1E9C516C4}"/>
    <cellStyle name="Comma 4 2 2 2 2" xfId="1780" xr:uid="{06D224C5-07E1-41E9-9A4C-9B99F22ED8EB}"/>
    <cellStyle name="Comma 4 2 2 2 2 2" xfId="2194" xr:uid="{9AC6C921-8833-4D79-9E35-E514E52E242E}"/>
    <cellStyle name="Comma 4 2 2 2 2 2 2" xfId="3377" xr:uid="{4B42EDA8-0017-4A4B-8038-35469A4D6B70}"/>
    <cellStyle name="Comma 4 2 2 2 2 2 3" xfId="4516" xr:uid="{7A4C7819-B36A-4686-8240-3369786DD632}"/>
    <cellStyle name="Comma 4 2 2 2 2 2 4" xfId="5637" xr:uid="{CC14D0A7-D540-451E-8F51-9F1AE00B6DB5}"/>
    <cellStyle name="Comma 4 2 2 2 2 2 5" xfId="6751" xr:uid="{9C6048D5-0A9C-46CF-A4E1-EF3E5DE06BBE}"/>
    <cellStyle name="Comma 4 2 2 2 2 2 6" xfId="7816" xr:uid="{74BEE5F3-AD9E-47B5-8A57-33560FCACCEA}"/>
    <cellStyle name="Comma 4 2 2 2 2 3" xfId="2963" xr:uid="{F1C0EAE0-84B1-423F-8D47-CE8CB3D66A83}"/>
    <cellStyle name="Comma 4 2 2 2 2 4" xfId="4102" xr:uid="{49A5FC59-0C97-49D8-9F24-37E43AD7406F}"/>
    <cellStyle name="Comma 4 2 2 2 2 5" xfId="5223" xr:uid="{56509F24-B179-4954-897A-7DD3A8B26861}"/>
    <cellStyle name="Comma 4 2 2 2 2 6" xfId="6337" xr:uid="{F59319A7-1FF9-4909-A60D-5475214C8B13}"/>
    <cellStyle name="Comma 4 2 2 2 2 7" xfId="7432" xr:uid="{8BE85B37-68B8-4E9F-915D-577F961BDF6B}"/>
    <cellStyle name="Comma 4 2 2 2 3" xfId="1912" xr:uid="{A1C6C3D6-56F3-41CD-B524-65D514430AEA}"/>
    <cellStyle name="Comma 4 2 2 2 3 2" xfId="2326" xr:uid="{77244F8E-9ECA-4F35-BCD8-2AB84F6AFA47}"/>
    <cellStyle name="Comma 4 2 2 2 3 2 2" xfId="3509" xr:uid="{30A32191-04C3-461A-BBBF-0E2D5443164E}"/>
    <cellStyle name="Comma 4 2 2 2 3 2 3" xfId="4648" xr:uid="{38DA6DEA-9B2B-401C-96C5-E94281A8856A}"/>
    <cellStyle name="Comma 4 2 2 2 3 2 4" xfId="5769" xr:uid="{1A03A54A-FFE8-40EC-89DF-91A041E6D218}"/>
    <cellStyle name="Comma 4 2 2 2 3 2 5" xfId="6883" xr:uid="{07F9E282-08BC-4152-9F32-86343561A32B}"/>
    <cellStyle name="Comma 4 2 2 2 3 2 6" xfId="7938" xr:uid="{7226BDC1-535E-4FC9-8D77-FAC3BCBC8FD9}"/>
    <cellStyle name="Comma 4 2 2 2 3 3" xfId="3095" xr:uid="{C5335804-00F4-4E54-BBD1-5162A2DC7E5A}"/>
    <cellStyle name="Comma 4 2 2 2 3 4" xfId="4234" xr:uid="{8B56C680-18F5-4A97-8904-964D50F86084}"/>
    <cellStyle name="Comma 4 2 2 2 3 5" xfId="5355" xr:uid="{D70E07C5-9D7B-4B88-85D8-77A92B0CA139}"/>
    <cellStyle name="Comma 4 2 2 2 3 6" xfId="6469" xr:uid="{7A7D7AF0-C0C6-400C-ABAA-AEB7FD561BF1}"/>
    <cellStyle name="Comma 4 2 2 2 3 7" xfId="7554" xr:uid="{696BE019-E1EF-47E4-8A4A-2222A538061F}"/>
    <cellStyle name="Comma 4 2 2 2 4" xfId="2039" xr:uid="{4C6A5DC6-236C-4632-882E-D54303F257CE}"/>
    <cellStyle name="Comma 4 2 2 2 4 2" xfId="3222" xr:uid="{086760CD-004C-42CD-85C6-3767FF0BA880}"/>
    <cellStyle name="Comma 4 2 2 2 4 3" xfId="4361" xr:uid="{CF2A4C5C-A132-4AF0-9C04-0F02540F49B6}"/>
    <cellStyle name="Comma 4 2 2 2 4 4" xfId="5482" xr:uid="{8647F113-1F96-4EF6-8704-2780CEA64E6E}"/>
    <cellStyle name="Comma 4 2 2 2 4 5" xfId="6596" xr:uid="{0F017195-9C0E-4212-8301-860034F3FF31}"/>
    <cellStyle name="Comma 4 2 2 2 4 6" xfId="7671" xr:uid="{9FD17DD1-4A83-4604-9BDE-D17620E6E6A8}"/>
    <cellStyle name="Comma 4 2 2 2 5" xfId="2512" xr:uid="{D8F52E47-AF0B-40D5-BA7C-EA94BEDD3562}"/>
    <cellStyle name="Comma 4 2 2 2 5 2" xfId="3666" xr:uid="{61985E74-97C4-421C-B382-3EEFFFE28D83}"/>
    <cellStyle name="Comma 4 2 2 2 5 3" xfId="4800" xr:uid="{67FA1FD5-7962-49FC-BBDE-808DADAEA69D}"/>
    <cellStyle name="Comma 4 2 2 2 5 4" xfId="5920" xr:uid="{30FFA8AB-7484-4AD4-B9F9-D29A131EDCC7}"/>
    <cellStyle name="Comma 4 2 2 2 5 5" xfId="7034" xr:uid="{2B23DB55-9ED1-4496-8EA7-2EBFFB3B7BFD}"/>
    <cellStyle name="Comma 4 2 2 2 5 6" xfId="8065" xr:uid="{0DA7875B-A500-4B49-AC50-7764C92793A8}"/>
    <cellStyle name="Comma 4 2 2 2 6" xfId="2641" xr:uid="{DB8C1C05-B63B-426E-913F-C7CF0B46ECBE}"/>
    <cellStyle name="Comma 4 2 2 2 6 2" xfId="3795" xr:uid="{B06FB7A3-40D9-44A9-B5EA-0715E92655DD}"/>
    <cellStyle name="Comma 4 2 2 2 6 3" xfId="4929" xr:uid="{AA4E882A-2613-4727-852B-01B2D5E7607A}"/>
    <cellStyle name="Comma 4 2 2 2 6 4" xfId="6049" xr:uid="{30D3B93C-F99C-4531-B2A3-6D6421C137AE}"/>
    <cellStyle name="Comma 4 2 2 2 6 5" xfId="7163" xr:uid="{B355B876-6675-482A-9061-478501214AAB}"/>
    <cellStyle name="Comma 4 2 2 2 6 6" xfId="8184" xr:uid="{340F0150-5D91-446C-AF39-993E729279B1}"/>
    <cellStyle name="Comma 4 2 2 2 7" xfId="2808" xr:uid="{3AADA594-0355-4BD6-8F0D-2777729735D9}"/>
    <cellStyle name="Comma 4 2 2 2 8" xfId="3947" xr:uid="{8D21EB5E-824A-4D4F-8C5A-291327921A39}"/>
    <cellStyle name="Comma 4 2 2 2 9" xfId="5068" xr:uid="{0FCEDEF1-AB6B-4EFE-BA9C-462EC62338F9}"/>
    <cellStyle name="Comma 4 2 2 3" xfId="1680" xr:uid="{C823DA35-226C-49DD-9A3A-2EB73E5BD7D9}"/>
    <cellStyle name="Comma 4 2 2 3 2" xfId="2094" xr:uid="{7D6845D7-C9F5-494E-A5FB-12EFECAAD15E}"/>
    <cellStyle name="Comma 4 2 2 3 2 2" xfId="3277" xr:uid="{9991EF89-1B92-4412-90FB-1D1430E63F0D}"/>
    <cellStyle name="Comma 4 2 2 3 2 3" xfId="4416" xr:uid="{1BFA4AB7-A63C-4E25-B3E1-BCB4207279AB}"/>
    <cellStyle name="Comma 4 2 2 3 2 4" xfId="5537" xr:uid="{E9E5CE03-7830-4A27-9D86-DCADBC7C2784}"/>
    <cellStyle name="Comma 4 2 2 3 2 5" xfId="6651" xr:uid="{0C907104-D530-4BD1-9194-1FFB12E4506B}"/>
    <cellStyle name="Comma 4 2 2 3 2 6" xfId="7721" xr:uid="{E9BAB73F-E75E-4177-9D26-6B0353CF5AB2}"/>
    <cellStyle name="Comma 4 2 2 3 3" xfId="2863" xr:uid="{9F1C56E1-4104-4285-8475-959C545943AD}"/>
    <cellStyle name="Comma 4 2 2 3 4" xfId="4002" xr:uid="{532F9987-2396-437A-BA0E-46AE6C36A50D}"/>
    <cellStyle name="Comma 4 2 2 3 5" xfId="5123" xr:uid="{D7AC56BD-6B6E-4DC5-8DF2-534B6E849C2B}"/>
    <cellStyle name="Comma 4 2 2 3 6" xfId="6237" xr:uid="{2EABB310-3195-41E3-93D0-D19968E6C579}"/>
    <cellStyle name="Comma 4 2 2 3 7" xfId="7337" xr:uid="{159D4AF8-03B4-48A8-BA97-479A787B2346}"/>
    <cellStyle name="Comma 4 2 2 4" xfId="1812" xr:uid="{32211125-7AD5-4B5A-8EFD-36A2B1A2D96E}"/>
    <cellStyle name="Comma 4 2 2 4 2" xfId="2226" xr:uid="{35C4B819-40E0-4BB8-99D2-7EC9A002F31A}"/>
    <cellStyle name="Comma 4 2 2 4 2 2" xfId="3409" xr:uid="{A505D506-75F3-4927-A238-1E931AE23F16}"/>
    <cellStyle name="Comma 4 2 2 4 2 3" xfId="4548" xr:uid="{148D2AB3-B803-4B75-9954-2E05B67A66C3}"/>
    <cellStyle name="Comma 4 2 2 4 2 4" xfId="5669" xr:uid="{AFA26B27-FC85-4B95-94B8-C403D66E3314}"/>
    <cellStyle name="Comma 4 2 2 4 2 5" xfId="6783" xr:uid="{4DD3E05D-0FA4-4ACE-B39B-0164193733B9}"/>
    <cellStyle name="Comma 4 2 2 4 2 6" xfId="7843" xr:uid="{8DA9CF35-31F7-40B7-8401-8B5FBB3E6347}"/>
    <cellStyle name="Comma 4 2 2 4 3" xfId="2995" xr:uid="{8DF485AE-2D3F-4057-B196-B5207FA45F8A}"/>
    <cellStyle name="Comma 4 2 2 4 4" xfId="4134" xr:uid="{29BDD32C-C6F9-4617-B6CC-9A695F8BBAB7}"/>
    <cellStyle name="Comma 4 2 2 4 5" xfId="5255" xr:uid="{689DD398-494A-421C-9DB9-F7C0E52248DD}"/>
    <cellStyle name="Comma 4 2 2 4 6" xfId="6369" xr:uid="{2112C808-D17C-4813-B9BC-1B71B136EA96}"/>
    <cellStyle name="Comma 4 2 2 4 7" xfId="7459" xr:uid="{0ECBD33D-82E1-4A82-980C-5875F423A565}"/>
    <cellStyle name="Comma 4 2 2 5" xfId="1939" xr:uid="{3C544F8C-E273-46A4-8FFC-984E5EB00BFA}"/>
    <cellStyle name="Comma 4 2 2 5 2" xfId="3122" xr:uid="{38B09AEF-5D08-4B8C-BC85-8E360886F477}"/>
    <cellStyle name="Comma 4 2 2 5 3" xfId="4261" xr:uid="{67B8615D-043A-4EDA-AFDC-2BC96C3BAE62}"/>
    <cellStyle name="Comma 4 2 2 5 4" xfId="5382" xr:uid="{3D7FA79B-3088-47B9-BFAF-DAAB010848CF}"/>
    <cellStyle name="Comma 4 2 2 5 5" xfId="6496" xr:uid="{94995029-4F4E-4F3B-A6EB-9E53E96458B0}"/>
    <cellStyle name="Comma 4 2 2 5 6" xfId="7576" xr:uid="{5B07DB1D-4AA1-49C2-ACF5-801ABD2B6D20}"/>
    <cellStyle name="Comma 4 2 2 6" xfId="2412" xr:uid="{630712E2-B685-4149-86D3-D24B29A5D399}"/>
    <cellStyle name="Comma 4 2 2 6 2" xfId="3566" xr:uid="{263B181E-5E37-43DF-946D-81273E7094D3}"/>
    <cellStyle name="Comma 4 2 2 6 3" xfId="4700" xr:uid="{C33F8706-DDE7-4716-8C95-7754DC03C1FB}"/>
    <cellStyle name="Comma 4 2 2 6 4" xfId="5820" xr:uid="{85D7DCC2-1A09-445F-8882-BE6FAEB2FE45}"/>
    <cellStyle name="Comma 4 2 2 6 5" xfId="6934" xr:uid="{554C7550-83A0-44D5-BFAC-D728059E9EA4}"/>
    <cellStyle name="Comma 4 2 2 6 6" xfId="7970" xr:uid="{D877CCB6-0CC4-4D11-9F36-C5CD29B7756F}"/>
    <cellStyle name="Comma 4 2 2 7" xfId="2541" xr:uid="{BD642C1C-9FD2-4D9C-9063-8A135A2F37D0}"/>
    <cellStyle name="Comma 4 2 2 7 2" xfId="3695" xr:uid="{65B70D9A-94EB-4620-9681-1BF96261B714}"/>
    <cellStyle name="Comma 4 2 2 7 3" xfId="4829" xr:uid="{2D88742D-DCF8-4A97-BC0A-A988689BD47E}"/>
    <cellStyle name="Comma 4 2 2 7 4" xfId="5949" xr:uid="{C87CE612-2F49-4D74-9670-5BA2A501B8EE}"/>
    <cellStyle name="Comma 4 2 2 7 5" xfId="7063" xr:uid="{C170164C-9FE7-4934-ABCE-552CDCFE317C}"/>
    <cellStyle name="Comma 4 2 2 7 6" xfId="8089" xr:uid="{65CC9226-AA81-4186-8088-0D6C1DD1C984}"/>
    <cellStyle name="Comma 4 2 2 8" xfId="2708" xr:uid="{9A9CCDE4-83A5-4EC8-99E0-9A7732D6DFD1}"/>
    <cellStyle name="Comma 4 2 2 9" xfId="3847" xr:uid="{646BABDB-53AD-4F87-AFCA-D72E7E6BBFD3}"/>
    <cellStyle name="Comma 4 2 3" xfId="2362" xr:uid="{0EAE039D-E595-4847-8234-D3C39D65A1F0}"/>
    <cellStyle name="Comma 4 2 3 2" xfId="3534" xr:uid="{59200AB1-0948-4C50-A79D-4943FCA703FE}"/>
    <cellStyle name="Comma 4 2 3 3" xfId="4671" xr:uid="{90CAEDD0-FF58-4C78-B5DD-15D913E976B4}"/>
    <cellStyle name="Comma 4 2 3 4" xfId="5792" xr:uid="{552EEB55-B1DB-4F55-BD93-6F8E3958C5A5}"/>
    <cellStyle name="Comma 4 2 3 5" xfId="6906" xr:uid="{8175C7B4-7B6E-4677-8DFB-7069E908ECB7}"/>
    <cellStyle name="Comma 4 2 3 6" xfId="7959" xr:uid="{D2897AD1-3AAD-4EE8-9304-A72F4207A29F}"/>
    <cellStyle name="Comma 4 3" xfId="286" xr:uid="{00000000-0005-0000-0000-0000E4000000}"/>
    <cellStyle name="Comma 4 3 2" xfId="1430" xr:uid="{00000000-0005-0000-0000-0000E5000000}"/>
    <cellStyle name="Comma 4 3 2 10" xfId="4969" xr:uid="{F5AB8437-67E1-4A95-8120-C83466755772}"/>
    <cellStyle name="Comma 4 3 2 11" xfId="6083" xr:uid="{F529AC7B-13A2-4D3B-B5CF-C026626D2A67}"/>
    <cellStyle name="Comma 4 3 2 12" xfId="7193" xr:uid="{F3D52A30-217D-4831-B938-669F9EAEBA12}"/>
    <cellStyle name="Comma 4 3 2 13" xfId="8215" xr:uid="{010DE609-67F2-43C7-B17B-A63931EDBAA9}"/>
    <cellStyle name="Comma 4 3 2 2" xfId="1626" xr:uid="{CD4D5724-16D4-4BC3-8704-B8ACDCAEF3FC}"/>
    <cellStyle name="Comma 4 3 2 2 10" xfId="6183" xr:uid="{D965DF2E-F946-44C1-A5EF-1BA03A67FA7C}"/>
    <cellStyle name="Comma 4 3 2 2 11" xfId="7288" xr:uid="{1A2B5445-D901-41E7-83C8-A40127A5EE93}"/>
    <cellStyle name="Comma 4 3 2 2 12" xfId="8310" xr:uid="{59F794F5-9526-4C9C-BB62-9871A2AC4C81}"/>
    <cellStyle name="Comma 4 3 2 2 2" xfId="1781" xr:uid="{25C315B2-BCA4-40E6-AA5D-A365F9D58172}"/>
    <cellStyle name="Comma 4 3 2 2 2 2" xfId="2195" xr:uid="{E1FBD511-19D8-4128-9EA8-6E6C71A62679}"/>
    <cellStyle name="Comma 4 3 2 2 2 2 2" xfId="3378" xr:uid="{DC71E6D0-33E5-4EF7-8284-F9FC028AE39D}"/>
    <cellStyle name="Comma 4 3 2 2 2 2 3" xfId="4517" xr:uid="{1401C8C5-BB73-4360-B693-C0ABA7FEA561}"/>
    <cellStyle name="Comma 4 3 2 2 2 2 4" xfId="5638" xr:uid="{9539D370-122B-492F-B782-25027B1F2E1D}"/>
    <cellStyle name="Comma 4 3 2 2 2 2 5" xfId="6752" xr:uid="{68792FA2-8D21-45A5-8B42-530B6E46FF79}"/>
    <cellStyle name="Comma 4 3 2 2 2 2 6" xfId="7817" xr:uid="{DD427DB2-A64F-4580-B4DE-2D28D9BAB37D}"/>
    <cellStyle name="Comma 4 3 2 2 2 3" xfId="2964" xr:uid="{06E2558D-D338-4E56-A10C-9976DB34563D}"/>
    <cellStyle name="Comma 4 3 2 2 2 4" xfId="4103" xr:uid="{6C7051B1-84C4-437A-872F-45D10FFD73C8}"/>
    <cellStyle name="Comma 4 3 2 2 2 5" xfId="5224" xr:uid="{DFAA224E-B7C9-4112-8164-5E38AA899199}"/>
    <cellStyle name="Comma 4 3 2 2 2 6" xfId="6338" xr:uid="{091951D7-7AD9-4FA4-89FB-CB6EFE3EEE34}"/>
    <cellStyle name="Comma 4 3 2 2 2 7" xfId="7433" xr:uid="{43DAB836-052D-4F0F-92B5-FC95E670DA55}"/>
    <cellStyle name="Comma 4 3 2 2 3" xfId="1913" xr:uid="{0D739174-5823-48AC-ACC2-7863F30956FF}"/>
    <cellStyle name="Comma 4 3 2 2 3 2" xfId="2327" xr:uid="{54835244-D07E-478E-B30F-F189D92CA28E}"/>
    <cellStyle name="Comma 4 3 2 2 3 2 2" xfId="3510" xr:uid="{1D7CB397-8C7E-4ED5-ABE8-6EDA4826EFFB}"/>
    <cellStyle name="Comma 4 3 2 2 3 2 3" xfId="4649" xr:uid="{CD052052-1C10-403A-A751-6319166DCDD6}"/>
    <cellStyle name="Comma 4 3 2 2 3 2 4" xfId="5770" xr:uid="{BC3727FE-8E4D-4612-9F96-FCACAFDDDB29}"/>
    <cellStyle name="Comma 4 3 2 2 3 2 5" xfId="6884" xr:uid="{30571DBD-FA23-4F53-83EE-4E2CCDCE817B}"/>
    <cellStyle name="Comma 4 3 2 2 3 2 6" xfId="7939" xr:uid="{A41D8DCA-A646-4523-881C-42C0393B5A8E}"/>
    <cellStyle name="Comma 4 3 2 2 3 3" xfId="3096" xr:uid="{41C0D393-8CC6-4B20-8104-0B6D75256D02}"/>
    <cellStyle name="Comma 4 3 2 2 3 4" xfId="4235" xr:uid="{5878E28A-3D49-4953-B8AE-A46BD2F16EFD}"/>
    <cellStyle name="Comma 4 3 2 2 3 5" xfId="5356" xr:uid="{E2D19A9F-ADC7-4D40-BC6C-5A199A28BB74}"/>
    <cellStyle name="Comma 4 3 2 2 3 6" xfId="6470" xr:uid="{D6045C1A-AC93-44F1-A21A-294ADF275980}"/>
    <cellStyle name="Comma 4 3 2 2 3 7" xfId="7555" xr:uid="{73D8BCC3-8992-4F8B-B0DA-AEB24F7954CF}"/>
    <cellStyle name="Comma 4 3 2 2 4" xfId="2040" xr:uid="{EA40DFC1-DEF6-4DAB-8015-922DA3B47D47}"/>
    <cellStyle name="Comma 4 3 2 2 4 2" xfId="3223" xr:uid="{1CC600E9-32FD-4D4E-9840-0DB51751D990}"/>
    <cellStyle name="Comma 4 3 2 2 4 3" xfId="4362" xr:uid="{B43EC7F6-4B2B-473D-B5BE-EE02B19047E4}"/>
    <cellStyle name="Comma 4 3 2 2 4 4" xfId="5483" xr:uid="{DCFF3EA8-B800-4747-B1DB-EA84AA4B6E3E}"/>
    <cellStyle name="Comma 4 3 2 2 4 5" xfId="6597" xr:uid="{4DC3221F-8647-4309-8C09-9D7F4788ABB7}"/>
    <cellStyle name="Comma 4 3 2 2 4 6" xfId="7672" xr:uid="{224E39E0-045F-45E7-A949-E04C59D3C5C7}"/>
    <cellStyle name="Comma 4 3 2 2 5" xfId="2513" xr:uid="{21B56B92-C213-4E7E-8F3B-864926A73126}"/>
    <cellStyle name="Comma 4 3 2 2 5 2" xfId="3667" xr:uid="{CB8E9C72-9F23-4405-8D38-F47AAB94BC5E}"/>
    <cellStyle name="Comma 4 3 2 2 5 3" xfId="4801" xr:uid="{E6C35686-FD88-489F-B90D-315971CA11CD}"/>
    <cellStyle name="Comma 4 3 2 2 5 4" xfId="5921" xr:uid="{5E363ECA-87DF-449E-B83E-7609E0E6A94F}"/>
    <cellStyle name="Comma 4 3 2 2 5 5" xfId="7035" xr:uid="{DC309E27-E22B-4084-8125-7B7F9A4DD901}"/>
    <cellStyle name="Comma 4 3 2 2 5 6" xfId="8066" xr:uid="{C92CB6D5-9B95-4F79-80D4-914821F73EF0}"/>
    <cellStyle name="Comma 4 3 2 2 6" xfId="2642" xr:uid="{E37EFAE8-D6A7-4347-8E8D-8007258D1F7D}"/>
    <cellStyle name="Comma 4 3 2 2 6 2" xfId="3796" xr:uid="{509305F7-904D-4196-8710-7D90ECA9AA80}"/>
    <cellStyle name="Comma 4 3 2 2 6 3" xfId="4930" xr:uid="{B5325371-BF69-41F0-A4B8-26C776B9075F}"/>
    <cellStyle name="Comma 4 3 2 2 6 4" xfId="6050" xr:uid="{107C062D-1D31-4660-B39D-D6338A7620FA}"/>
    <cellStyle name="Comma 4 3 2 2 6 5" xfId="7164" xr:uid="{0C46DF6C-2E1B-480B-9D52-DDA18511A6EE}"/>
    <cellStyle name="Comma 4 3 2 2 6 6" xfId="8185" xr:uid="{CA888CBE-220E-4E36-899B-EA36392AFCAC}"/>
    <cellStyle name="Comma 4 3 2 2 7" xfId="2809" xr:uid="{A4EDBB39-021F-4E36-B3FA-63B22BBE9C87}"/>
    <cellStyle name="Comma 4 3 2 2 8" xfId="3948" xr:uid="{46CE07A4-AF0A-4F06-B808-03A32A9906C4}"/>
    <cellStyle name="Comma 4 3 2 2 9" xfId="5069" xr:uid="{60E5CE6C-DE57-4C0C-9670-A7EA0830DFAE}"/>
    <cellStyle name="Comma 4 3 2 3" xfId="1681" xr:uid="{AC366215-5A3A-4F86-AD45-B75DC5DC87D8}"/>
    <cellStyle name="Comma 4 3 2 3 2" xfId="2095" xr:uid="{DCCBFD48-4062-467C-8072-7D335F2DAB32}"/>
    <cellStyle name="Comma 4 3 2 3 2 2" xfId="3278" xr:uid="{A94BF22D-5C5A-4C12-9CD0-D9AFDDE804B9}"/>
    <cellStyle name="Comma 4 3 2 3 2 3" xfId="4417" xr:uid="{449AD0FC-39DD-4572-BDFF-B5387567CE93}"/>
    <cellStyle name="Comma 4 3 2 3 2 4" xfId="5538" xr:uid="{5A775E92-DB44-41C3-94A5-150E9DE95E93}"/>
    <cellStyle name="Comma 4 3 2 3 2 5" xfId="6652" xr:uid="{1F6024AF-1867-4909-8174-8E98C44C19C8}"/>
    <cellStyle name="Comma 4 3 2 3 2 6" xfId="7722" xr:uid="{D619FD64-6C6C-4777-A1CA-306AD98B81C6}"/>
    <cellStyle name="Comma 4 3 2 3 3" xfId="2864" xr:uid="{211A3C20-4316-4DC7-A330-D152333C3CDD}"/>
    <cellStyle name="Comma 4 3 2 3 4" xfId="4003" xr:uid="{C579B155-2522-4DB7-904F-8CC44FF2FC78}"/>
    <cellStyle name="Comma 4 3 2 3 5" xfId="5124" xr:uid="{1787341F-3A6F-42FE-9F73-8ECD52521B91}"/>
    <cellStyle name="Comma 4 3 2 3 6" xfId="6238" xr:uid="{B05EF400-0B8C-46DD-8D80-5813CD11AA20}"/>
    <cellStyle name="Comma 4 3 2 3 7" xfId="7338" xr:uid="{3EEE1819-D41B-4ECD-B253-410127D08FB2}"/>
    <cellStyle name="Comma 4 3 2 4" xfId="1813" xr:uid="{A3115E4D-A0EB-47AB-BBDC-0890B7B88B26}"/>
    <cellStyle name="Comma 4 3 2 4 2" xfId="2227" xr:uid="{FC7F232C-1032-4E41-B3A6-6237DA72C607}"/>
    <cellStyle name="Comma 4 3 2 4 2 2" xfId="3410" xr:uid="{867FE4CB-F82E-4ABF-BA2B-E60AD49A1E2F}"/>
    <cellStyle name="Comma 4 3 2 4 2 3" xfId="4549" xr:uid="{A5EB311A-95AF-4EEB-AD5C-7689AC372060}"/>
    <cellStyle name="Comma 4 3 2 4 2 4" xfId="5670" xr:uid="{C546EE72-B5DF-411A-AD69-7AB67CA5301E}"/>
    <cellStyle name="Comma 4 3 2 4 2 5" xfId="6784" xr:uid="{E57B4B58-EFEE-4522-B9FB-5919B4830BEE}"/>
    <cellStyle name="Comma 4 3 2 4 2 6" xfId="7844" xr:uid="{7326F173-0C2F-41FC-A7D0-342C083EECFA}"/>
    <cellStyle name="Comma 4 3 2 4 3" xfId="2996" xr:uid="{EFDB512D-E6D6-4CD1-97AB-0E14AD3A9FF9}"/>
    <cellStyle name="Comma 4 3 2 4 4" xfId="4135" xr:uid="{4ECA1991-EDAA-4FDE-AF6A-B5D3C2C7A963}"/>
    <cellStyle name="Comma 4 3 2 4 5" xfId="5256" xr:uid="{F8FB03AF-5120-469E-BBE5-BE05DC47FC93}"/>
    <cellStyle name="Comma 4 3 2 4 6" xfId="6370" xr:uid="{8433A19F-B9D9-4304-82EB-E54D9FD5F33C}"/>
    <cellStyle name="Comma 4 3 2 4 7" xfId="7460" xr:uid="{11EA15CD-00C8-4F8F-9C0A-F7634CCA5EEA}"/>
    <cellStyle name="Comma 4 3 2 5" xfId="1940" xr:uid="{57C123D9-809A-4C04-86B6-B4FA884A9275}"/>
    <cellStyle name="Comma 4 3 2 5 2" xfId="3123" xr:uid="{D4F95CD5-F7F2-420A-8863-0B7650AEC09E}"/>
    <cellStyle name="Comma 4 3 2 5 3" xfId="4262" xr:uid="{56170C2C-6538-44B8-BFC8-A8EF1F983A68}"/>
    <cellStyle name="Comma 4 3 2 5 4" xfId="5383" xr:uid="{13A7A666-2E21-4E35-8040-F0E8E45F8805}"/>
    <cellStyle name="Comma 4 3 2 5 5" xfId="6497" xr:uid="{D4568E04-004C-4986-90A1-D7D821D2EEA2}"/>
    <cellStyle name="Comma 4 3 2 5 6" xfId="7577" xr:uid="{884E8B57-617B-485F-B5F1-20F3F9869C04}"/>
    <cellStyle name="Comma 4 3 2 6" xfId="2413" xr:uid="{31A4A7DA-D540-4F80-8066-168B0F3452C8}"/>
    <cellStyle name="Comma 4 3 2 6 2" xfId="3567" xr:uid="{CD6D7390-8FB8-4BC5-9BAA-6A6513EF2E1E}"/>
    <cellStyle name="Comma 4 3 2 6 3" xfId="4701" xr:uid="{55955521-32A8-4BDC-94C6-DC569D79EE72}"/>
    <cellStyle name="Comma 4 3 2 6 4" xfId="5821" xr:uid="{CC327C8D-097E-4FFD-BCF9-19CF528AF143}"/>
    <cellStyle name="Comma 4 3 2 6 5" xfId="6935" xr:uid="{21B4A8EF-F71A-4BB9-9490-7F11E79A2030}"/>
    <cellStyle name="Comma 4 3 2 6 6" xfId="7971" xr:uid="{CD28DB44-26F6-4EA2-87DC-26E9032C6489}"/>
    <cellStyle name="Comma 4 3 2 7" xfId="2542" xr:uid="{E8D73779-3874-4108-82A7-C04E3D12360B}"/>
    <cellStyle name="Comma 4 3 2 7 2" xfId="3696" xr:uid="{FF94CA07-D59A-4D4F-A2E9-428DF68BA73B}"/>
    <cellStyle name="Comma 4 3 2 7 3" xfId="4830" xr:uid="{09FF0CB3-2C7E-4CAB-8C08-4A7FE2193EAB}"/>
    <cellStyle name="Comma 4 3 2 7 4" xfId="5950" xr:uid="{643498BB-A5CB-477B-8A2F-0E00FEEE2C08}"/>
    <cellStyle name="Comma 4 3 2 7 5" xfId="7064" xr:uid="{8DC3E4BF-2F14-461E-9962-2F884204F6EB}"/>
    <cellStyle name="Comma 4 3 2 7 6" xfId="8090" xr:uid="{258E2632-8D17-47EC-A418-F12B41C0CFB0}"/>
    <cellStyle name="Comma 4 3 2 8" xfId="2709" xr:uid="{A4CE5680-3851-4B84-A4D9-F540B042BFC5}"/>
    <cellStyle name="Comma 4 3 2 9" xfId="3848" xr:uid="{0C88A659-40BA-4D24-8E32-466647CF9FB7}"/>
    <cellStyle name="Comma 4 3 3" xfId="1594" xr:uid="{E1814952-5676-42E4-9698-7C78AAE30FF0}"/>
    <cellStyle name="Comma 4 3 3 10" xfId="6151" xr:uid="{2AB6F9D0-80E7-4F60-89A0-F4571062009E}"/>
    <cellStyle name="Comma 4 3 3 11" xfId="7257" xr:uid="{9C35503E-FAE9-432E-9627-C88E0A442D4B}"/>
    <cellStyle name="Comma 4 3 3 12" xfId="8279" xr:uid="{995D1DC1-DC62-4D65-8DB5-FB1EF8606A05}"/>
    <cellStyle name="Comma 4 3 3 2" xfId="1749" xr:uid="{EA67F86F-DA99-4336-BCD3-64FE55AABE8C}"/>
    <cellStyle name="Comma 4 3 3 2 2" xfId="2163" xr:uid="{F4E0A65A-DD14-4B30-AA5F-C13BCCA50106}"/>
    <cellStyle name="Comma 4 3 3 2 2 2" xfId="3346" xr:uid="{8A490514-9B70-4914-BDD6-0DE13236419D}"/>
    <cellStyle name="Comma 4 3 3 2 2 3" xfId="4485" xr:uid="{73A99FB9-1AB5-4007-BCA2-57385C2CB95B}"/>
    <cellStyle name="Comma 4 3 3 2 2 4" xfId="5606" xr:uid="{86D642F4-3A25-45BF-B16B-D01936466C1E}"/>
    <cellStyle name="Comma 4 3 3 2 2 5" xfId="6720" xr:uid="{8D0EBC90-9C25-4B6F-9922-A71968293F34}"/>
    <cellStyle name="Comma 4 3 3 2 2 6" xfId="7786" xr:uid="{6D5F8A9A-7D00-4F2F-B6E3-003320F3E08A}"/>
    <cellStyle name="Comma 4 3 3 2 3" xfId="2932" xr:uid="{79732A51-5713-4482-BAEF-95C82EFB86AB}"/>
    <cellStyle name="Comma 4 3 3 2 4" xfId="4071" xr:uid="{3CCF31F9-79D8-4B27-A0B1-8D8118A854E0}"/>
    <cellStyle name="Comma 4 3 3 2 5" xfId="5192" xr:uid="{88F00308-8EEE-4E49-98C5-B986012EDF1C}"/>
    <cellStyle name="Comma 4 3 3 2 6" xfId="6306" xr:uid="{02AD5C03-D3A8-48D2-BFC4-32175DE4ABCF}"/>
    <cellStyle name="Comma 4 3 3 2 7" xfId="7402" xr:uid="{F15A8CAD-AFC3-47B0-B9D3-D23AA2AC7878}"/>
    <cellStyle name="Comma 4 3 3 3" xfId="1881" xr:uid="{0EEC5EF6-9B85-438B-B308-C0813BF4AD84}"/>
    <cellStyle name="Comma 4 3 3 3 2" xfId="2295" xr:uid="{CAD5909B-992F-40F9-8D91-006BD27E8FB8}"/>
    <cellStyle name="Comma 4 3 3 3 2 2" xfId="3478" xr:uid="{9E64B803-9B1C-418C-A8AD-B5C508C95DB1}"/>
    <cellStyle name="Comma 4 3 3 3 2 3" xfId="4617" xr:uid="{F12791A2-0C77-42AC-B187-ABABE3E5B9A9}"/>
    <cellStyle name="Comma 4 3 3 3 2 4" xfId="5738" xr:uid="{C8EBA375-483D-450E-95A5-8D7424BBC50C}"/>
    <cellStyle name="Comma 4 3 3 3 2 5" xfId="6852" xr:uid="{4EC5E5B3-AB7A-4188-BBB2-B635DAFE44E4}"/>
    <cellStyle name="Comma 4 3 3 3 2 6" xfId="7908" xr:uid="{826A8143-683E-4487-B547-02ED02ADDCE3}"/>
    <cellStyle name="Comma 4 3 3 3 3" xfId="3064" xr:uid="{AD23D81A-ABDF-46F2-BAF0-27BF54565746}"/>
    <cellStyle name="Comma 4 3 3 3 4" xfId="4203" xr:uid="{C1152E64-88A4-4C21-B2A4-5C65DA286C3E}"/>
    <cellStyle name="Comma 4 3 3 3 5" xfId="5324" xr:uid="{4432FB0D-66B1-4492-A97D-DA01439D0418}"/>
    <cellStyle name="Comma 4 3 3 3 6" xfId="6438" xr:uid="{B6324FAE-60D8-41F6-A5F0-A91B7DC9F992}"/>
    <cellStyle name="Comma 4 3 3 3 7" xfId="7524" xr:uid="{4AFB140C-30EE-47B4-865B-2C8F1D8E5628}"/>
    <cellStyle name="Comma 4 3 3 4" xfId="2008" xr:uid="{8573DBAC-803C-45E7-BAA0-6BC5481EFDF3}"/>
    <cellStyle name="Comma 4 3 3 4 2" xfId="3191" xr:uid="{385F7815-CBF2-4F2C-9687-1EF5E34EFC21}"/>
    <cellStyle name="Comma 4 3 3 4 3" xfId="4330" xr:uid="{6A9A814C-D682-4D7D-BBFE-F25301AC6459}"/>
    <cellStyle name="Comma 4 3 3 4 4" xfId="5451" xr:uid="{3C80B191-E41A-4B91-B38D-7365B5B4F83A}"/>
    <cellStyle name="Comma 4 3 3 4 5" xfId="6565" xr:uid="{AC353501-21D1-499E-9432-D852D593CB92}"/>
    <cellStyle name="Comma 4 3 3 4 6" xfId="7641" xr:uid="{87C0FB38-5D98-4CA5-871C-7C9EB35D40BF}"/>
    <cellStyle name="Comma 4 3 3 5" xfId="2481" xr:uid="{4FCBC0FE-F10D-4A7C-863E-414A93D72F8F}"/>
    <cellStyle name="Comma 4 3 3 5 2" xfId="3635" xr:uid="{6ABF03E1-C5C0-4C44-AC29-27866366EA7A}"/>
    <cellStyle name="Comma 4 3 3 5 3" xfId="4769" xr:uid="{904616F3-493D-4AAF-A01A-AA96C9789E45}"/>
    <cellStyle name="Comma 4 3 3 5 4" xfId="5889" xr:uid="{752C250A-5413-4073-8EB7-3C298A5A27F6}"/>
    <cellStyle name="Comma 4 3 3 5 5" xfId="7003" xr:uid="{9A5E27ED-4257-4414-8B1A-053BCEEE00B1}"/>
    <cellStyle name="Comma 4 3 3 5 6" xfId="8035" xr:uid="{8DA68229-EDD5-4724-996A-3401EED9B331}"/>
    <cellStyle name="Comma 4 3 3 6" xfId="2610" xr:uid="{F104003F-658A-4E18-8785-72D1F68D0992}"/>
    <cellStyle name="Comma 4 3 3 6 2" xfId="3764" xr:uid="{AB085C98-9DBD-4530-91C1-3EF26AAFDD4C}"/>
    <cellStyle name="Comma 4 3 3 6 3" xfId="4898" xr:uid="{D5789E5D-C5D0-47B2-A782-DB55BBF1A71E}"/>
    <cellStyle name="Comma 4 3 3 6 4" xfId="6018" xr:uid="{842CBB01-0141-4EEB-B1E1-2EC6FF9CE2BA}"/>
    <cellStyle name="Comma 4 3 3 6 5" xfId="7132" xr:uid="{887C493B-6987-4328-9BE9-D7AE5E88F829}"/>
    <cellStyle name="Comma 4 3 3 6 6" xfId="8154" xr:uid="{C91A247B-B4F9-4808-9CFE-E262B5F99321}"/>
    <cellStyle name="Comma 4 3 3 7" xfId="2777" xr:uid="{2E90D4FA-D696-4D53-B601-02E3999EF093}"/>
    <cellStyle name="Comma 4 3 3 8" xfId="3916" xr:uid="{60F05D2D-8FC8-4051-BE66-0B3089D8CE1D}"/>
    <cellStyle name="Comma 4 3 3 9" xfId="5037" xr:uid="{09E110EA-C657-42E8-9419-A3EA7D6F2D9C}"/>
    <cellStyle name="Comma 4 4" xfId="1547" xr:uid="{F173E66E-A4E6-4809-BEBF-5A8FE03DE166}"/>
    <cellStyle name="Comma 4 4 10" xfId="6104" xr:uid="{024FEFAB-109B-42E7-B5A0-ADAC1DBDAEC5}"/>
    <cellStyle name="Comma 4 4 11" xfId="7210" xr:uid="{55102B12-66CE-47BF-95B8-6A5BD26E3FE8}"/>
    <cellStyle name="Comma 4 4 12" xfId="8232" xr:uid="{EAE02119-67EE-407C-971E-4319E7057874}"/>
    <cellStyle name="Comma 4 4 2" xfId="1702" xr:uid="{9CD005CE-6B5B-42F7-9D57-21D3401DFE05}"/>
    <cellStyle name="Comma 4 4 2 2" xfId="2116" xr:uid="{2816F66D-A453-4A64-8298-860E8BE1548E}"/>
    <cellStyle name="Comma 4 4 2 2 2" xfId="3299" xr:uid="{07FF20C7-EF7E-4A16-A487-57058EA2C70B}"/>
    <cellStyle name="Comma 4 4 2 2 3" xfId="4438" xr:uid="{52129E6F-F524-4D2C-8159-74BD94D795D7}"/>
    <cellStyle name="Comma 4 4 2 2 4" xfId="5559" xr:uid="{945D12FC-0775-4164-8074-66CA7E1A6613}"/>
    <cellStyle name="Comma 4 4 2 2 5" xfId="6673" xr:uid="{DC1866A4-AA6E-4B3D-8C30-2D798D002E72}"/>
    <cellStyle name="Comma 4 4 2 2 6" xfId="7739" xr:uid="{2E70BE12-3A77-497E-A22C-69383AF34B4D}"/>
    <cellStyle name="Comma 4 4 2 3" xfId="2885" xr:uid="{43678F8E-DEBD-48CB-9D5A-0A44E8152C60}"/>
    <cellStyle name="Comma 4 4 2 4" xfId="4024" xr:uid="{E67FA465-2BA3-49E4-94B1-1373A29B6614}"/>
    <cellStyle name="Comma 4 4 2 5" xfId="5145" xr:uid="{61215B99-08EF-45F6-88AC-5CB39474921C}"/>
    <cellStyle name="Comma 4 4 2 6" xfId="6259" xr:uid="{7E0D52AD-9CF1-447E-8C1E-5A235CCD2C81}"/>
    <cellStyle name="Comma 4 4 2 7" xfId="7355" xr:uid="{B73322AB-F3A6-4FA4-A9DB-BA769FCADF0D}"/>
    <cellStyle name="Comma 4 4 3" xfId="1834" xr:uid="{A37BA89B-1A34-42F4-BDBA-0620B704B008}"/>
    <cellStyle name="Comma 4 4 3 2" xfId="2248" xr:uid="{23090540-7DBE-4CEB-90DF-82FEDAFDAD8B}"/>
    <cellStyle name="Comma 4 4 3 2 2" xfId="3431" xr:uid="{FE8AB7E7-B5FB-4157-B209-B1FFF2E18D75}"/>
    <cellStyle name="Comma 4 4 3 2 3" xfId="4570" xr:uid="{427FA1B5-3704-41F2-A9BA-99A609C9C795}"/>
    <cellStyle name="Comma 4 4 3 2 4" xfId="5691" xr:uid="{F26DAAE8-5BC2-4955-87E4-0EBC8F76167B}"/>
    <cellStyle name="Comma 4 4 3 2 5" xfId="6805" xr:uid="{49AD40A9-B135-40CC-B248-34B69FC6AC05}"/>
    <cellStyle name="Comma 4 4 3 2 6" xfId="7861" xr:uid="{FB58C357-E3EC-4FBE-A24F-27E4731095FF}"/>
    <cellStyle name="Comma 4 4 3 3" xfId="3017" xr:uid="{E8B80B20-B29F-4D83-B574-59CE2BBBCAA6}"/>
    <cellStyle name="Comma 4 4 3 4" xfId="4156" xr:uid="{5DDF9C2D-D79D-47E7-9DDC-39DC97C00545}"/>
    <cellStyle name="Comma 4 4 3 5" xfId="5277" xr:uid="{6C997EC1-3DC8-47BB-B0FA-1E255E076B93}"/>
    <cellStyle name="Comma 4 4 3 6" xfId="6391" xr:uid="{289061BD-A1E4-406C-AFB1-68387F2C025E}"/>
    <cellStyle name="Comma 4 4 3 7" xfId="7477" xr:uid="{B0EF9F07-4989-4A40-A383-65194366E7FB}"/>
    <cellStyle name="Comma 4 4 4" xfId="1961" xr:uid="{035E6BE7-C859-4417-BB2E-81CBEC290B3D}"/>
    <cellStyle name="Comma 4 4 4 2" xfId="3144" xr:uid="{3AAD902A-9BB7-41C2-A133-FCD01872FD1C}"/>
    <cellStyle name="Comma 4 4 4 3" xfId="4283" xr:uid="{15DD485A-23B7-42FC-A89F-06C03894AD4D}"/>
    <cellStyle name="Comma 4 4 4 4" xfId="5404" xr:uid="{CAD83FAC-BA0B-44DD-9629-57B2B861E52A}"/>
    <cellStyle name="Comma 4 4 4 5" xfId="6518" xr:uid="{7F79BBC0-97C8-42DB-87CB-314AD221C084}"/>
    <cellStyle name="Comma 4 4 4 6" xfId="7594" xr:uid="{0DEA6427-89B2-43D4-97CD-1886137DB07B}"/>
    <cellStyle name="Comma 4 4 5" xfId="2434" xr:uid="{F00E38E7-3CFB-4A48-90B2-1FBA4E6C945E}"/>
    <cellStyle name="Comma 4 4 5 2" xfId="3588" xr:uid="{A1B8B0D5-1941-4B82-8BF5-A171A2F346FD}"/>
    <cellStyle name="Comma 4 4 5 3" xfId="4722" xr:uid="{7DE38B9B-964D-46E1-BC05-AFC95B8301A1}"/>
    <cellStyle name="Comma 4 4 5 4" xfId="5842" xr:uid="{4308AAED-E92D-4190-9AD3-2FAF7EAF60DB}"/>
    <cellStyle name="Comma 4 4 5 5" xfId="6956" xr:uid="{D7BF2D7D-1856-4276-B6D8-EDE2D7C89B55}"/>
    <cellStyle name="Comma 4 4 5 6" xfId="7988" xr:uid="{F3934D06-1743-4EA1-B96F-9DDBF73B1A72}"/>
    <cellStyle name="Comma 4 4 6" xfId="2563" xr:uid="{55BDFE14-84E6-41D4-9597-04F0A52ACEB3}"/>
    <cellStyle name="Comma 4 4 6 2" xfId="3717" xr:uid="{4FE5BD00-34D3-4944-9C01-8ABEEEECCFBE}"/>
    <cellStyle name="Comma 4 4 6 3" xfId="4851" xr:uid="{E6BC370E-1759-4639-B157-E49F29A6F861}"/>
    <cellStyle name="Comma 4 4 6 4" xfId="5971" xr:uid="{FE12F7A0-FFEE-4ABD-87A9-90912E801402}"/>
    <cellStyle name="Comma 4 4 6 5" xfId="7085" xr:uid="{B416A678-F7B6-4560-A162-1DD3A515C0C2}"/>
    <cellStyle name="Comma 4 4 6 6" xfId="8107" xr:uid="{5ED263DA-C881-4441-BBB6-DA8A2CA38182}"/>
    <cellStyle name="Comma 4 4 7" xfId="2730" xr:uid="{BBA0BF54-F7BD-447A-BB8E-849ED1B8E853}"/>
    <cellStyle name="Comma 4 4 8" xfId="3869" xr:uid="{8833485E-D701-4808-B84A-D5CC10F8F639}"/>
    <cellStyle name="Comma 4 4 9" xfId="4990" xr:uid="{FB00B713-8ED7-4347-832C-56403D7CFBCC}"/>
    <cellStyle name="Comma 4 5" xfId="2361" xr:uid="{404FA409-8D6E-4F94-8FCC-7A6C062C679D}"/>
    <cellStyle name="Comma 4 5 2" xfId="3533" xr:uid="{AD217CED-1965-40E5-A337-62BBC4E07186}"/>
    <cellStyle name="Comma 4 5 3" xfId="4670" xr:uid="{C7866297-50C0-40F0-BB05-070C3E1C6194}"/>
    <cellStyle name="Comma 4 5 4" xfId="5791" xr:uid="{DAC5D3AD-CF72-49AD-87BE-300E5C0C4BD2}"/>
    <cellStyle name="Comma 4 5 5" xfId="6905" xr:uid="{3D130015-E993-4362-B434-0D7D1CD082B2}"/>
    <cellStyle name="Comma 4 5 6" xfId="7958" xr:uid="{657905AC-305D-4B46-BEEB-6935E9A0381E}"/>
    <cellStyle name="Comma 40" xfId="287" xr:uid="{00000000-0005-0000-0000-0000E6000000}"/>
    <cellStyle name="Comma 40 2" xfId="1595" xr:uid="{A9712BCD-F4E3-48C3-BC47-6E9D2156466F}"/>
    <cellStyle name="Comma 40 2 10" xfId="6152" xr:uid="{496D92CD-0186-4D0F-B6AC-8B76E3AEE76C}"/>
    <cellStyle name="Comma 40 2 11" xfId="7258" xr:uid="{93E9FAC8-C235-4348-AD62-B67FDF3E37AA}"/>
    <cellStyle name="Comma 40 2 12" xfId="8280" xr:uid="{8A687C84-4123-4F18-A9DA-78813F558BBA}"/>
    <cellStyle name="Comma 40 2 2" xfId="1750" xr:uid="{6DE7AE9C-7972-4AC2-9CFD-AD9881E410E2}"/>
    <cellStyle name="Comma 40 2 2 2" xfId="2164" xr:uid="{8F575DD6-41CD-40E8-909D-B9A25E61E031}"/>
    <cellStyle name="Comma 40 2 2 2 2" xfId="3347" xr:uid="{06D2B5DE-10D7-42A2-B9D8-93B617DEABA5}"/>
    <cellStyle name="Comma 40 2 2 2 3" xfId="4486" xr:uid="{DC5EEA61-2076-4167-81DE-78218AF430A6}"/>
    <cellStyle name="Comma 40 2 2 2 4" xfId="5607" xr:uid="{149CBEC3-DD8A-4120-A061-86215D65EBDB}"/>
    <cellStyle name="Comma 40 2 2 2 5" xfId="6721" xr:uid="{4FBF42ED-68F0-4221-BDF5-C3E49495667A}"/>
    <cellStyle name="Comma 40 2 2 2 6" xfId="7787" xr:uid="{C28C95F1-3BC8-4C4E-A9CB-66C8736B79A3}"/>
    <cellStyle name="Comma 40 2 2 3" xfId="2933" xr:uid="{054D3A79-A87E-4E9F-A7E0-B527B79A8840}"/>
    <cellStyle name="Comma 40 2 2 4" xfId="4072" xr:uid="{D3A3D643-EF02-4FEC-AD4B-1C6C89FC9F3B}"/>
    <cellStyle name="Comma 40 2 2 5" xfId="5193" xr:uid="{F9EDC1FE-26F7-4FFF-8856-943D746E9294}"/>
    <cellStyle name="Comma 40 2 2 6" xfId="6307" xr:uid="{80387C0B-DA50-49B2-9130-C141A7BE28C2}"/>
    <cellStyle name="Comma 40 2 2 7" xfId="7403" xr:uid="{839409D7-2E6C-48A1-A376-B140199B8972}"/>
    <cellStyle name="Comma 40 2 3" xfId="1882" xr:uid="{6DF6EAAE-02CA-4CEA-9D1D-3497AB020242}"/>
    <cellStyle name="Comma 40 2 3 2" xfId="2296" xr:uid="{34385959-F2AA-4463-B69C-1D2E1F6D4BB9}"/>
    <cellStyle name="Comma 40 2 3 2 2" xfId="3479" xr:uid="{4AA70D07-FC85-4FB9-B5E1-6996C6AA864E}"/>
    <cellStyle name="Comma 40 2 3 2 3" xfId="4618" xr:uid="{783F1F1C-BA6D-405D-9DA2-42078DD77D39}"/>
    <cellStyle name="Comma 40 2 3 2 4" xfId="5739" xr:uid="{E7B3CD14-F85A-434E-A36F-202E2F00D681}"/>
    <cellStyle name="Comma 40 2 3 2 5" xfId="6853" xr:uid="{DF1DDD6D-BB4A-4D0A-A2E1-0A79BA3A0DDA}"/>
    <cellStyle name="Comma 40 2 3 2 6" xfId="7909" xr:uid="{023DB3DA-F4C0-4FBA-A84B-462F410BC957}"/>
    <cellStyle name="Comma 40 2 3 3" xfId="3065" xr:uid="{C36030ED-7DCC-4D6A-8FBE-8203D9B1ABFD}"/>
    <cellStyle name="Comma 40 2 3 4" xfId="4204" xr:uid="{30F612F5-95F5-45B2-9628-4A69AED76BA1}"/>
    <cellStyle name="Comma 40 2 3 5" xfId="5325" xr:uid="{1F359686-6AD0-4670-AEB9-CDE54E665D27}"/>
    <cellStyle name="Comma 40 2 3 6" xfId="6439" xr:uid="{30D9E508-7AB4-4B22-A1AC-B04541B3DC42}"/>
    <cellStyle name="Comma 40 2 3 7" xfId="7525" xr:uid="{BE54E624-7A1E-4379-8A08-5D6BDF81A21B}"/>
    <cellStyle name="Comma 40 2 4" xfId="2009" xr:uid="{C2BCC447-EE41-410A-91CA-DEDEDF310337}"/>
    <cellStyle name="Comma 40 2 4 2" xfId="3192" xr:uid="{6F1CE2D8-E009-40C8-BF52-FBE59DF01115}"/>
    <cellStyle name="Comma 40 2 4 3" xfId="4331" xr:uid="{E78C0279-94BE-42BD-BEFC-A22611DEEF54}"/>
    <cellStyle name="Comma 40 2 4 4" xfId="5452" xr:uid="{4851A49E-0807-43BD-89C7-7E28EBD9D2DB}"/>
    <cellStyle name="Comma 40 2 4 5" xfId="6566" xr:uid="{A20F24FC-0A3F-4CDA-A819-CFE79230C921}"/>
    <cellStyle name="Comma 40 2 4 6" xfId="7642" xr:uid="{0F1DAF46-48EA-490A-9AF6-BF08FD017E23}"/>
    <cellStyle name="Comma 40 2 5" xfId="2482" xr:uid="{59968BDB-320F-48F8-97E3-EF2091537DFE}"/>
    <cellStyle name="Comma 40 2 5 2" xfId="3636" xr:uid="{263A129C-0593-401E-B8E7-FF1F5AE8D8E5}"/>
    <cellStyle name="Comma 40 2 5 3" xfId="4770" xr:uid="{CFAE5636-E4DD-466E-9128-EB485451DC29}"/>
    <cellStyle name="Comma 40 2 5 4" xfId="5890" xr:uid="{4498F2CB-E73D-4781-B0DF-E67B199BC14F}"/>
    <cellStyle name="Comma 40 2 5 5" xfId="7004" xr:uid="{485DFD88-6A01-426C-B628-A716587C0BCE}"/>
    <cellStyle name="Comma 40 2 5 6" xfId="8036" xr:uid="{AE3E70F8-3DCF-48C8-A621-22C1A8C36135}"/>
    <cellStyle name="Comma 40 2 6" xfId="2611" xr:uid="{FF199B3C-AD6E-4729-BA23-35FDFC5B9B55}"/>
    <cellStyle name="Comma 40 2 6 2" xfId="3765" xr:uid="{3E8ACCA9-B964-4D3A-985B-BCFD47A2128F}"/>
    <cellStyle name="Comma 40 2 6 3" xfId="4899" xr:uid="{3B4AE084-00AD-455D-8659-377812D63CDD}"/>
    <cellStyle name="Comma 40 2 6 4" xfId="6019" xr:uid="{C1D832F7-46FB-4BED-8401-C298C5C5B3D9}"/>
    <cellStyle name="Comma 40 2 6 5" xfId="7133" xr:uid="{4E0A99AB-48B7-4AD0-8CBA-6AB4978E0334}"/>
    <cellStyle name="Comma 40 2 6 6" xfId="8155" xr:uid="{25B3923B-4C07-40D9-94B5-0611B69CF2C8}"/>
    <cellStyle name="Comma 40 2 7" xfId="2778" xr:uid="{F37F8E83-6828-40D7-BAEA-8B6324ECC467}"/>
    <cellStyle name="Comma 40 2 8" xfId="3917" xr:uid="{99AFB8B0-3DC3-480B-84BD-FEF3F64BF76B}"/>
    <cellStyle name="Comma 40 2 9" xfId="5038" xr:uid="{D5CCDB5F-7F36-427E-ACAD-84FF45C4DBB8}"/>
    <cellStyle name="Comma 41" xfId="1358" xr:uid="{00000000-0005-0000-0000-0000E7000000}"/>
    <cellStyle name="Comma 41 2" xfId="1612" xr:uid="{913B8A77-F05A-4EA6-9CA7-40AB87F51756}"/>
    <cellStyle name="Comma 41 2 10" xfId="6169" xr:uid="{CFDA8C59-3083-4DE6-BC43-0AB9CFD4C866}"/>
    <cellStyle name="Comma 41 2 11" xfId="7275" xr:uid="{F890C170-82CF-48CE-80B1-399BB7F33D0D}"/>
    <cellStyle name="Comma 41 2 12" xfId="8297" xr:uid="{11035BDE-2D4F-46BB-8BA2-537E3A8EB3EB}"/>
    <cellStyle name="Comma 41 2 2" xfId="1767" xr:uid="{1E361F5C-178F-48AC-AE6D-DA5A8AD86AEA}"/>
    <cellStyle name="Comma 41 2 2 2" xfId="2181" xr:uid="{81DDE11B-4870-46D6-A17A-D963C13FAC7F}"/>
    <cellStyle name="Comma 41 2 2 2 2" xfId="3364" xr:uid="{239BEE93-A600-4409-93AB-3DFA291BB4FF}"/>
    <cellStyle name="Comma 41 2 2 2 3" xfId="4503" xr:uid="{749CE321-F7CC-415B-B0A6-76ECB9ADEE19}"/>
    <cellStyle name="Comma 41 2 2 2 4" xfId="5624" xr:uid="{177D9F5D-099A-4AF0-AD8D-90D3F9F7610C}"/>
    <cellStyle name="Comma 41 2 2 2 5" xfId="6738" xr:uid="{4CE60ECB-FEBA-4382-BBCD-966EFAD933CE}"/>
    <cellStyle name="Comma 41 2 2 2 6" xfId="7804" xr:uid="{7860448A-A4A4-44EE-A8CA-7D7DFF5D5672}"/>
    <cellStyle name="Comma 41 2 2 3" xfId="2950" xr:uid="{12EB0CBA-FF89-4624-9876-D92033355773}"/>
    <cellStyle name="Comma 41 2 2 4" xfId="4089" xr:uid="{EC452698-00B9-4055-8F16-7A891CA77B70}"/>
    <cellStyle name="Comma 41 2 2 5" xfId="5210" xr:uid="{F6B7B1BA-2696-4DDA-A14A-EFCE1951F384}"/>
    <cellStyle name="Comma 41 2 2 6" xfId="6324" xr:uid="{9042BB4E-A354-472D-A2A2-4F395C241019}"/>
    <cellStyle name="Comma 41 2 2 7" xfId="7420" xr:uid="{BE98BD18-FD5D-4194-8DC1-65C481D67633}"/>
    <cellStyle name="Comma 41 2 3" xfId="1899" xr:uid="{483AB0A9-41FF-4768-BCAE-4890361F93E4}"/>
    <cellStyle name="Comma 41 2 3 2" xfId="2313" xr:uid="{815B540E-9BB8-4F71-9133-73BAE9F35E46}"/>
    <cellStyle name="Comma 41 2 3 2 2" xfId="3496" xr:uid="{5C15644A-2408-4D47-B98D-A73CF5235AC7}"/>
    <cellStyle name="Comma 41 2 3 2 3" xfId="4635" xr:uid="{7F20B1DE-4A43-4C46-AE59-F7216273BF08}"/>
    <cellStyle name="Comma 41 2 3 2 4" xfId="5756" xr:uid="{A5D2FA16-2FAC-4D7F-B045-D61400897B1A}"/>
    <cellStyle name="Comma 41 2 3 2 5" xfId="6870" xr:uid="{5A4545A9-FB25-4A71-B5C9-6F21384A94CC}"/>
    <cellStyle name="Comma 41 2 3 2 6" xfId="7926" xr:uid="{678FAEA2-9141-480F-B3DE-FEB4BE11B5A9}"/>
    <cellStyle name="Comma 41 2 3 3" xfId="3082" xr:uid="{C40FA2FC-0030-48E0-8BF2-CBF17E2F2EBB}"/>
    <cellStyle name="Comma 41 2 3 4" xfId="4221" xr:uid="{C478B2E9-FE3A-467C-9570-7B38100378D9}"/>
    <cellStyle name="Comma 41 2 3 5" xfId="5342" xr:uid="{14175775-D068-4153-9451-F6C8EDFD37C5}"/>
    <cellStyle name="Comma 41 2 3 6" xfId="6456" xr:uid="{1477BFEC-C1F4-4B14-9026-1508C69501B5}"/>
    <cellStyle name="Comma 41 2 3 7" xfId="7542" xr:uid="{B5FF1C50-CA64-4BD8-9356-B6EB65E0859D}"/>
    <cellStyle name="Comma 41 2 4" xfId="2026" xr:uid="{A6323471-F965-4F20-B38F-B976BC977493}"/>
    <cellStyle name="Comma 41 2 4 2" xfId="3209" xr:uid="{1738E29E-69F7-4192-B915-26B19E5183E0}"/>
    <cellStyle name="Comma 41 2 4 3" xfId="4348" xr:uid="{45B97B63-22AE-4D7D-B589-7EA6900C0B11}"/>
    <cellStyle name="Comma 41 2 4 4" xfId="5469" xr:uid="{83655677-B211-48DA-BD80-E923BC2AC7DA}"/>
    <cellStyle name="Comma 41 2 4 5" xfId="6583" xr:uid="{02ED00E4-2AAD-412E-9C53-56FD240D7371}"/>
    <cellStyle name="Comma 41 2 4 6" xfId="7659" xr:uid="{7CB9CE94-FD26-416C-A459-7173FBDC2D21}"/>
    <cellStyle name="Comma 41 2 5" xfId="2499" xr:uid="{37215870-C5C1-464F-B9F0-DD870CC1F60A}"/>
    <cellStyle name="Comma 41 2 5 2" xfId="3653" xr:uid="{B11508AC-C685-4A36-AD63-5445BAD31A45}"/>
    <cellStyle name="Comma 41 2 5 3" xfId="4787" xr:uid="{D6BE1611-7F3E-4127-A04B-C30DC2C8A4F2}"/>
    <cellStyle name="Comma 41 2 5 4" xfId="5907" xr:uid="{E93FF73D-8CBD-4C92-B972-350E50398A12}"/>
    <cellStyle name="Comma 41 2 5 5" xfId="7021" xr:uid="{9253B9F3-341B-4763-83FE-C21239743686}"/>
    <cellStyle name="Comma 41 2 5 6" xfId="8053" xr:uid="{014F799B-B4A6-4E03-AD54-E9D1B9CFD8A2}"/>
    <cellStyle name="Comma 41 2 6" xfId="2628" xr:uid="{13C9B201-FEA1-4BA5-91E7-B0A25958C966}"/>
    <cellStyle name="Comma 41 2 6 2" xfId="3782" xr:uid="{93DF19D2-40B3-429B-AAFE-C41EA8F6CF69}"/>
    <cellStyle name="Comma 41 2 6 3" xfId="4916" xr:uid="{8CCCB1B0-25C8-42EE-A796-EB466D1297A4}"/>
    <cellStyle name="Comma 41 2 6 4" xfId="6036" xr:uid="{EA00630A-E949-402B-990B-A9404DE53E97}"/>
    <cellStyle name="Comma 41 2 6 5" xfId="7150" xr:uid="{E4C24071-E6BA-4AE8-B5C9-3C6E086BEE5C}"/>
    <cellStyle name="Comma 41 2 6 6" xfId="8172" xr:uid="{A2578E71-C3D8-49BC-9BDB-EEABF782C5F6}"/>
    <cellStyle name="Comma 41 2 7" xfId="2795" xr:uid="{04AF519E-EFB9-4E31-B3DA-1D01FF514AAA}"/>
    <cellStyle name="Comma 41 2 8" xfId="3934" xr:uid="{832B8333-3FF1-43F0-8C61-2300281C38C1}"/>
    <cellStyle name="Comma 41 2 9" xfId="5055" xr:uid="{69E0431C-A9B3-4C6F-8C16-AD5098BD8362}"/>
    <cellStyle name="Comma 42" xfId="1353" xr:uid="{00000000-0005-0000-0000-0000E8000000}"/>
    <cellStyle name="Comma 42 2" xfId="1431" xr:uid="{00000000-0005-0000-0000-0000E9000000}"/>
    <cellStyle name="Comma 42 2 10" xfId="4970" xr:uid="{55509B2C-8D13-4824-ACDD-91F2E2051192}"/>
    <cellStyle name="Comma 42 2 11" xfId="6084" xr:uid="{C62BB165-93F1-4A0F-8E86-6B8657A3C848}"/>
    <cellStyle name="Comma 42 2 12" xfId="7194" xr:uid="{7C526D3A-C906-4C0E-A935-E549767F9E41}"/>
    <cellStyle name="Comma 42 2 13" xfId="8216" xr:uid="{767C96D4-27E7-4BB8-8F7D-13C0AD8FBDFA}"/>
    <cellStyle name="Comma 42 2 14" xfId="8328" xr:uid="{77ACA5AE-7534-479F-B7B1-6340414545CE}"/>
    <cellStyle name="Comma 42 2 2" xfId="1627" xr:uid="{10E1BE82-68F3-4026-AF32-9965BB75181B}"/>
    <cellStyle name="Comma 42 2 2 10" xfId="6184" xr:uid="{1599D6EE-3DCD-4C74-9515-2910E040F9F0}"/>
    <cellStyle name="Comma 42 2 2 11" xfId="7289" xr:uid="{78641C0A-D20F-48EC-AD5F-0F63C8B2C397}"/>
    <cellStyle name="Comma 42 2 2 12" xfId="8311" xr:uid="{6D507561-4437-4397-B842-78A2ADE155DF}"/>
    <cellStyle name="Comma 42 2 2 2" xfId="1782" xr:uid="{F6CB689C-B01D-484D-B4F7-EC53B345F8EA}"/>
    <cellStyle name="Comma 42 2 2 2 2" xfId="2196" xr:uid="{D41B13FC-6D04-4AEC-9FD0-6BDC0C794221}"/>
    <cellStyle name="Comma 42 2 2 2 2 2" xfId="3379" xr:uid="{267E471A-027A-40AC-BBF0-DAA8D7D636AC}"/>
    <cellStyle name="Comma 42 2 2 2 2 3" xfId="4518" xr:uid="{D27E5FB9-C974-4965-9A3F-55DF10D0E31E}"/>
    <cellStyle name="Comma 42 2 2 2 2 4" xfId="5639" xr:uid="{8DB4079E-5A55-4D01-8B26-1522DDB2861A}"/>
    <cellStyle name="Comma 42 2 2 2 2 5" xfId="6753" xr:uid="{E4B6DC7F-CEA4-4406-8FFE-ED0CE99A744E}"/>
    <cellStyle name="Comma 42 2 2 2 2 6" xfId="7818" xr:uid="{F1E79B0C-7332-404E-A20D-4A9FF7BEB1D5}"/>
    <cellStyle name="Comma 42 2 2 2 3" xfId="2965" xr:uid="{5CD8CC8B-C4D9-4013-9F5F-7DA3E2246FC6}"/>
    <cellStyle name="Comma 42 2 2 2 4" xfId="4104" xr:uid="{4C493C86-DD16-4702-B607-8F2436457C7A}"/>
    <cellStyle name="Comma 42 2 2 2 5" xfId="5225" xr:uid="{C0836649-D644-4285-AC0A-36B27A0D53A1}"/>
    <cellStyle name="Comma 42 2 2 2 6" xfId="6339" xr:uid="{2B8803B5-CB34-4717-BAF7-D6FDB62CEF38}"/>
    <cellStyle name="Comma 42 2 2 2 7" xfId="7434" xr:uid="{52DBDD18-E5F8-43A8-AD88-2908FC7A72FE}"/>
    <cellStyle name="Comma 42 2 2 3" xfId="1914" xr:uid="{ECE8FBA1-C1BF-45FE-81A9-095112CF8C58}"/>
    <cellStyle name="Comma 42 2 2 3 2" xfId="2328" xr:uid="{3B1C5FDD-1207-4B99-B74E-B3E7B04F118E}"/>
    <cellStyle name="Comma 42 2 2 3 2 2" xfId="3511" xr:uid="{6B77DB47-8BD2-4769-935E-3852E5C2842C}"/>
    <cellStyle name="Comma 42 2 2 3 2 3" xfId="4650" xr:uid="{6D68ED01-002B-4C1B-9B42-8A11B7765DF6}"/>
    <cellStyle name="Comma 42 2 2 3 2 4" xfId="5771" xr:uid="{71B97EF4-CAAB-4351-A47F-127E46B4DD5C}"/>
    <cellStyle name="Comma 42 2 2 3 2 5" xfId="6885" xr:uid="{DCD3A0DD-20C9-4462-9915-7106BA529591}"/>
    <cellStyle name="Comma 42 2 2 3 2 6" xfId="7940" xr:uid="{F1361EB5-2F4D-44C5-8A45-3D7873E58CF5}"/>
    <cellStyle name="Comma 42 2 2 3 3" xfId="3097" xr:uid="{32C62AD9-1308-46DF-BA50-BD1E2C3A71ED}"/>
    <cellStyle name="Comma 42 2 2 3 4" xfId="4236" xr:uid="{6CD915B1-1F1C-4A62-983B-DE9B8F4C13F8}"/>
    <cellStyle name="Comma 42 2 2 3 5" xfId="5357" xr:uid="{9C783ABF-8D5C-409D-AFCB-0ED57F88105C}"/>
    <cellStyle name="Comma 42 2 2 3 6" xfId="6471" xr:uid="{CF65B279-C18C-4883-863E-C4E249305093}"/>
    <cellStyle name="Comma 42 2 2 3 7" xfId="7556" xr:uid="{7C1A72BA-DD1A-4161-87C3-DD41B33A207D}"/>
    <cellStyle name="Comma 42 2 2 4" xfId="2041" xr:uid="{AA16E279-9B10-4D1C-AC24-4C85C3EE9B95}"/>
    <cellStyle name="Comma 42 2 2 4 2" xfId="3224" xr:uid="{B5ECD8A2-0C44-49F3-BBAF-2C4F76BFE95C}"/>
    <cellStyle name="Comma 42 2 2 4 3" xfId="4363" xr:uid="{1FEE2391-6D8D-485C-9A9A-3C84B8F5BD98}"/>
    <cellStyle name="Comma 42 2 2 4 4" xfId="5484" xr:uid="{3B62E96B-36DC-4C75-B522-BDE908E1D7B4}"/>
    <cellStyle name="Comma 42 2 2 4 5" xfId="6598" xr:uid="{04528AD8-BBE0-4829-B401-1E8B13BA1BA6}"/>
    <cellStyle name="Comma 42 2 2 4 6" xfId="7673" xr:uid="{97579EB9-43B5-47A7-A7CB-EDA57A48F954}"/>
    <cellStyle name="Comma 42 2 2 5" xfId="2514" xr:uid="{DE32F7C3-B923-4770-BF6D-F13D8C071E66}"/>
    <cellStyle name="Comma 42 2 2 5 2" xfId="3668" xr:uid="{7E9D4102-1586-4A30-BB06-AF372588449B}"/>
    <cellStyle name="Comma 42 2 2 5 3" xfId="4802" xr:uid="{EFF8921B-767E-4734-A521-2131C3B8D5A9}"/>
    <cellStyle name="Comma 42 2 2 5 4" xfId="5922" xr:uid="{05F11318-4E44-4C22-88D3-7808ADA820E1}"/>
    <cellStyle name="Comma 42 2 2 5 5" xfId="7036" xr:uid="{0AA7729E-8600-4538-BFB6-4CA011E27A13}"/>
    <cellStyle name="Comma 42 2 2 5 6" xfId="8067" xr:uid="{5468B87E-ECEE-4DC7-A557-8BFDB4DA4EE5}"/>
    <cellStyle name="Comma 42 2 2 6" xfId="2643" xr:uid="{344E32C9-F2D9-49FD-BC90-2BAEC11C64A4}"/>
    <cellStyle name="Comma 42 2 2 6 2" xfId="3797" xr:uid="{4DA14241-0E60-4DBA-9BCF-BB0A7431E584}"/>
    <cellStyle name="Comma 42 2 2 6 3" xfId="4931" xr:uid="{961260C9-7EBC-4A36-8B67-233814039827}"/>
    <cellStyle name="Comma 42 2 2 6 4" xfId="6051" xr:uid="{631BA4D4-A781-4AB1-A58E-BB651BEB48A3}"/>
    <cellStyle name="Comma 42 2 2 6 5" xfId="7165" xr:uid="{E5FF5F07-7103-465C-BB19-7233E8CCEFDC}"/>
    <cellStyle name="Comma 42 2 2 6 6" xfId="8186" xr:uid="{F5EDF27C-99F9-4022-84C9-606226D64360}"/>
    <cellStyle name="Comma 42 2 2 7" xfId="2810" xr:uid="{520DA5E7-3796-4734-8EB1-1CF2A0F49A1E}"/>
    <cellStyle name="Comma 42 2 2 8" xfId="3949" xr:uid="{2D98CF2D-E2ED-4608-AC8B-278774E8ED76}"/>
    <cellStyle name="Comma 42 2 2 9" xfId="5070" xr:uid="{2151C202-7542-4710-A25E-A078C7DD6B7E}"/>
    <cellStyle name="Comma 42 2 3" xfId="1682" xr:uid="{676D1C97-1C90-42A7-91FA-37D2CF9319D0}"/>
    <cellStyle name="Comma 42 2 3 2" xfId="2096" xr:uid="{0289413C-D334-47A2-8828-ABAE16EF3E4A}"/>
    <cellStyle name="Comma 42 2 3 2 2" xfId="3279" xr:uid="{E4553940-8359-4A5C-A04D-F557C0EA16B0}"/>
    <cellStyle name="Comma 42 2 3 2 3" xfId="4418" xr:uid="{07C14462-6D8D-4B85-AB2C-9CD93ABED28E}"/>
    <cellStyle name="Comma 42 2 3 2 4" xfId="5539" xr:uid="{FCDD22E5-A535-4ED2-BA30-8B68998A569D}"/>
    <cellStyle name="Comma 42 2 3 2 5" xfId="6653" xr:uid="{260A8694-A229-4CC7-93AB-DD69B829D7E8}"/>
    <cellStyle name="Comma 42 2 3 2 6" xfId="7723" xr:uid="{304742A0-0CA0-4254-A44B-C423FA49CCF6}"/>
    <cellStyle name="Comma 42 2 3 3" xfId="2865" xr:uid="{900E51A3-EE7B-40B7-80B9-3EAA446CC3D9}"/>
    <cellStyle name="Comma 42 2 3 4" xfId="4004" xr:uid="{20705EE6-211A-4CA8-B2B3-6A569B18CCB0}"/>
    <cellStyle name="Comma 42 2 3 5" xfId="5125" xr:uid="{6472082B-6BB4-4A92-8CD2-727139E3874C}"/>
    <cellStyle name="Comma 42 2 3 6" xfId="6239" xr:uid="{AFEE4C57-8B1C-4B48-9994-9761BD3069FD}"/>
    <cellStyle name="Comma 42 2 3 7" xfId="7339" xr:uid="{FF6B8D4D-164C-48EA-8163-7FA568868730}"/>
    <cellStyle name="Comma 42 2 4" xfId="1814" xr:uid="{F46BD895-7429-4578-BADE-B847255E992D}"/>
    <cellStyle name="Comma 42 2 4 2" xfId="2228" xr:uid="{78F036F9-E03E-4BD5-8095-BDB322EB5DB8}"/>
    <cellStyle name="Comma 42 2 4 2 2" xfId="3411" xr:uid="{7DA4E66B-BAF4-400C-8112-B8E1020A79B1}"/>
    <cellStyle name="Comma 42 2 4 2 3" xfId="4550" xr:uid="{401314C3-A5ED-485C-A692-07898CF7212D}"/>
    <cellStyle name="Comma 42 2 4 2 4" xfId="5671" xr:uid="{CEFA2E9E-96AC-4580-BBB8-00E81E5A1E21}"/>
    <cellStyle name="Comma 42 2 4 2 5" xfId="6785" xr:uid="{3E473D76-2862-4D4E-A0A2-C9274FDEAD92}"/>
    <cellStyle name="Comma 42 2 4 2 6" xfId="7845" xr:uid="{236B6AC3-209D-47F7-8693-5E78925538E9}"/>
    <cellStyle name="Comma 42 2 4 3" xfId="2997" xr:uid="{1537DE8A-3821-416C-80BD-D2DF2544BE46}"/>
    <cellStyle name="Comma 42 2 4 4" xfId="4136" xr:uid="{E50557D9-42F3-4CA9-8F62-27688E3E1E2A}"/>
    <cellStyle name="Comma 42 2 4 5" xfId="5257" xr:uid="{41F82743-55E7-451D-B7AB-02DB4E0A376A}"/>
    <cellStyle name="Comma 42 2 4 6" xfId="6371" xr:uid="{FD024178-979A-4838-8452-6A8263BA4F5E}"/>
    <cellStyle name="Comma 42 2 4 7" xfId="7461" xr:uid="{7B416B89-0407-4271-BF74-B5F55ACC91E2}"/>
    <cellStyle name="Comma 42 2 5" xfId="1941" xr:uid="{A4E0D6E2-4456-4D8C-9406-7AEA3CECBF2D}"/>
    <cellStyle name="Comma 42 2 5 2" xfId="3124" xr:uid="{08689C7F-0EFB-4BF9-947C-A514FB0209A3}"/>
    <cellStyle name="Comma 42 2 5 3" xfId="4263" xr:uid="{668DDAA4-F2D5-4F24-807E-7325E0E968D8}"/>
    <cellStyle name="Comma 42 2 5 4" xfId="5384" xr:uid="{90AAA257-2BC6-4E03-8970-E1F471EF4B4D}"/>
    <cellStyle name="Comma 42 2 5 5" xfId="6498" xr:uid="{1E1D6C91-7CB7-4D6C-A150-E770D5CF865A}"/>
    <cellStyle name="Comma 42 2 5 6" xfId="7578" xr:uid="{7DF0102E-85F3-4787-AC83-D945DBD93610}"/>
    <cellStyle name="Comma 42 2 6" xfId="2414" xr:uid="{7404D1E9-A79E-4AA5-A7DE-2978175D3339}"/>
    <cellStyle name="Comma 42 2 6 2" xfId="3568" xr:uid="{7190ABF6-4530-4799-A7BC-102380FF2C1C}"/>
    <cellStyle name="Comma 42 2 6 3" xfId="4702" xr:uid="{0FAA5EC1-FE30-4788-A5DA-39485CAA3EFB}"/>
    <cellStyle name="Comma 42 2 6 4" xfId="5822" xr:uid="{7821DB77-C994-42E7-835B-D39202E9B76E}"/>
    <cellStyle name="Comma 42 2 6 5" xfId="6936" xr:uid="{4995142D-BB4F-48EA-BAFF-63C75B1F14F2}"/>
    <cellStyle name="Comma 42 2 6 6" xfId="7972" xr:uid="{F738D30C-A7A2-4B88-A030-CE4FA8DEC051}"/>
    <cellStyle name="Comma 42 2 7" xfId="2543" xr:uid="{9BDE6802-22EF-49B7-98A0-DC86EC80A032}"/>
    <cellStyle name="Comma 42 2 7 2" xfId="3697" xr:uid="{495B0AF5-5AE5-4CA2-BCBE-E17499A05A3C}"/>
    <cellStyle name="Comma 42 2 7 3" xfId="4831" xr:uid="{E5A297BA-5992-44C3-B4D9-F884E6E08B11}"/>
    <cellStyle name="Comma 42 2 7 4" xfId="5951" xr:uid="{247A7940-8B8C-49A1-9FF6-EF151525741A}"/>
    <cellStyle name="Comma 42 2 7 5" xfId="7065" xr:uid="{E36E808A-5F33-433C-ADC7-4CF851D156EE}"/>
    <cellStyle name="Comma 42 2 7 6" xfId="8091" xr:uid="{8DCFEBD2-207C-4DE8-8FC5-802D445B7293}"/>
    <cellStyle name="Comma 42 2 8" xfId="2710" xr:uid="{C13D872C-F118-455E-A2E3-DAB3A83886DB}"/>
    <cellStyle name="Comma 42 2 9" xfId="3849" xr:uid="{3F89A784-30D5-45C3-8DEC-E77545246E4A}"/>
    <cellStyle name="Comma 43" xfId="1417" xr:uid="{00000000-0005-0000-0000-0000EA000000}"/>
    <cellStyle name="Comma 43 2" xfId="1616" xr:uid="{C994E141-EAD7-452C-B1A2-EDE503B14881}"/>
    <cellStyle name="Comma 43 2 10" xfId="6173" xr:uid="{D9CFB4FF-7400-4864-9E3C-71CC400217BD}"/>
    <cellStyle name="Comma 43 2 11" xfId="7278" xr:uid="{15D6F8F7-84D7-410D-9B30-5429DD0BE21E}"/>
    <cellStyle name="Comma 43 2 12" xfId="8300" xr:uid="{5526966F-0692-4FE0-9AE9-2E49AE89661B}"/>
    <cellStyle name="Comma 43 2 2" xfId="1771" xr:uid="{706D0941-D2C1-4399-9560-A3314B8DC9CE}"/>
    <cellStyle name="Comma 43 2 2 2" xfId="2185" xr:uid="{4D7A32BD-CE87-4C89-AFF5-7F3C049958E6}"/>
    <cellStyle name="Comma 43 2 2 2 2" xfId="3368" xr:uid="{B6A9BBEF-B815-4D64-99BB-9F899D3FDF5E}"/>
    <cellStyle name="Comma 43 2 2 2 3" xfId="4507" xr:uid="{D0722427-45C5-42FA-8227-03A24651CB1A}"/>
    <cellStyle name="Comma 43 2 2 2 4" xfId="5628" xr:uid="{1704D00E-493C-443C-8105-AC3E5B395857}"/>
    <cellStyle name="Comma 43 2 2 2 5" xfId="6742" xr:uid="{8ADD21BF-736C-47FD-B1A8-12E9EEADA57C}"/>
    <cellStyle name="Comma 43 2 2 2 6" xfId="7807" xr:uid="{485D364C-2B66-406E-958F-0BD65AA41DBE}"/>
    <cellStyle name="Comma 43 2 2 3" xfId="2954" xr:uid="{BC5752D0-E107-495A-8E38-4B8B30B95B55}"/>
    <cellStyle name="Comma 43 2 2 4" xfId="4093" xr:uid="{AC35F9F8-C1B2-40C5-8D0A-937883B05905}"/>
    <cellStyle name="Comma 43 2 2 5" xfId="5214" xr:uid="{E293A1B6-DFD5-4B11-949A-581CE070BD70}"/>
    <cellStyle name="Comma 43 2 2 6" xfId="6328" xr:uid="{56000E67-74A9-416D-8E8E-79219E6418D5}"/>
    <cellStyle name="Comma 43 2 2 7" xfId="7423" xr:uid="{3D66EDE6-4F2C-4B19-9D02-52A7A23C82E1}"/>
    <cellStyle name="Comma 43 2 3" xfId="1903" xr:uid="{B90D8EB1-2195-46D8-AD72-74145715B21A}"/>
    <cellStyle name="Comma 43 2 3 2" xfId="2317" xr:uid="{70C07494-0A98-411D-A133-359486E7B712}"/>
    <cellStyle name="Comma 43 2 3 2 2" xfId="3500" xr:uid="{B66AE59D-992A-43D9-ABB2-85060E871249}"/>
    <cellStyle name="Comma 43 2 3 2 3" xfId="4639" xr:uid="{290E1A4C-66A2-4776-B808-F45AF877B9E5}"/>
    <cellStyle name="Comma 43 2 3 2 4" xfId="5760" xr:uid="{A47151D1-F37D-4CB3-A93D-D29097F13EE2}"/>
    <cellStyle name="Comma 43 2 3 2 5" xfId="6874" xr:uid="{C261F502-CEDE-4A13-BEB5-C1AD8F96E83D}"/>
    <cellStyle name="Comma 43 2 3 2 6" xfId="7929" xr:uid="{0A181140-82EA-49E3-AF4A-A8D78645547C}"/>
    <cellStyle name="Comma 43 2 3 3" xfId="3086" xr:uid="{54070D11-1C16-497C-B7CD-CC94474C6FEB}"/>
    <cellStyle name="Comma 43 2 3 4" xfId="4225" xr:uid="{4EFBCB96-C922-4B3A-949C-86D74567BD1C}"/>
    <cellStyle name="Comma 43 2 3 5" xfId="5346" xr:uid="{57A957BA-1AEC-46B2-89B3-67E090F70F02}"/>
    <cellStyle name="Comma 43 2 3 6" xfId="6460" xr:uid="{49EF2ADE-8AB4-410B-92C8-7C4EFA4DDDBE}"/>
    <cellStyle name="Comma 43 2 3 7" xfId="7545" xr:uid="{EEE8ED96-3CDB-43F7-B1EE-14B48A7CDE9C}"/>
    <cellStyle name="Comma 43 2 4" xfId="2030" xr:uid="{BB299D0A-704A-4A2C-99DF-F48626C45BCA}"/>
    <cellStyle name="Comma 43 2 4 2" xfId="3213" xr:uid="{18461633-0F69-4206-B9D5-84D7319B6D0C}"/>
    <cellStyle name="Comma 43 2 4 3" xfId="4352" xr:uid="{E70CCBA6-14F2-470F-86E1-76C87073E041}"/>
    <cellStyle name="Comma 43 2 4 4" xfId="5473" xr:uid="{0B6C350C-C99F-4144-B997-8E463A44748C}"/>
    <cellStyle name="Comma 43 2 4 5" xfId="6587" xr:uid="{1E64D426-C6B3-4280-86EE-19CBBECEBCCE}"/>
    <cellStyle name="Comma 43 2 4 6" xfId="7662" xr:uid="{FA5C2B7F-D30A-43AF-9E4A-8EA0E619CD73}"/>
    <cellStyle name="Comma 43 2 5" xfId="2503" xr:uid="{075FC513-18F0-489D-9E5B-B5E2EF2B6588}"/>
    <cellStyle name="Comma 43 2 5 2" xfId="3657" xr:uid="{420B1328-662F-47A8-A113-1A81DBBEC0B1}"/>
    <cellStyle name="Comma 43 2 5 3" xfId="4791" xr:uid="{8949248D-F285-4E5B-BF8C-BAE327AA3EE7}"/>
    <cellStyle name="Comma 43 2 5 4" xfId="5911" xr:uid="{BFD97C3E-00E8-4FBF-9AA4-80A697DB6230}"/>
    <cellStyle name="Comma 43 2 5 5" xfId="7025" xr:uid="{96014901-0D42-4FBB-AA91-705D43AB2638}"/>
    <cellStyle name="Comma 43 2 5 6" xfId="8056" xr:uid="{A5AE7174-B253-4ADB-A6FE-22F688755877}"/>
    <cellStyle name="Comma 43 2 6" xfId="2632" xr:uid="{7710A028-9DC7-4AF5-9ACB-82B448D33D81}"/>
    <cellStyle name="Comma 43 2 6 2" xfId="3786" xr:uid="{F440B749-CB52-49A3-940D-473D2ACED1CD}"/>
    <cellStyle name="Comma 43 2 6 3" xfId="4920" xr:uid="{0A4E09E9-C8AE-4AAB-9F2E-E8E205282C93}"/>
    <cellStyle name="Comma 43 2 6 4" xfId="6040" xr:uid="{5420C763-7073-47D4-BBC6-69ABE74AEA28}"/>
    <cellStyle name="Comma 43 2 6 5" xfId="7154" xr:uid="{5017F0D9-1416-4C5D-877C-A24B41859B0B}"/>
    <cellStyle name="Comma 43 2 6 6" xfId="8175" xr:uid="{A389A1DD-D8AD-41A0-92ED-A675C308DDA9}"/>
    <cellStyle name="Comma 43 2 7" xfId="2799" xr:uid="{9A1F48B0-0516-4833-BAAD-86F200F01CB4}"/>
    <cellStyle name="Comma 43 2 8" xfId="3938" xr:uid="{6C983F40-0703-4134-8D35-A4F466BC0499}"/>
    <cellStyle name="Comma 43 2 9" xfId="5059" xr:uid="{70D412EF-B7D7-4301-B8A7-6659E9188373}"/>
    <cellStyle name="Comma 44" xfId="1379" xr:uid="{00000000-0005-0000-0000-0000EB000000}"/>
    <cellStyle name="Comma 44 2" xfId="1614" xr:uid="{334E40D3-F83A-41C1-AB8B-0F01B3CE483B}"/>
    <cellStyle name="Comma 44 2 10" xfId="6171" xr:uid="{ABBC65C9-FDB4-4FAD-B083-913408A04C90}"/>
    <cellStyle name="Comma 44 2 11" xfId="7276" xr:uid="{84FA0300-705D-4243-9B2F-B877FDC3B032}"/>
    <cellStyle name="Comma 44 2 12" xfId="8298" xr:uid="{6402DA3E-35FE-40AA-9A72-A341C3F5F29B}"/>
    <cellStyle name="Comma 44 2 2" xfId="1769" xr:uid="{862642C3-FC03-4BE6-950E-845FE04554A2}"/>
    <cellStyle name="Comma 44 2 2 2" xfId="2183" xr:uid="{CB82332F-137E-402F-A3E9-2D71B55A0758}"/>
    <cellStyle name="Comma 44 2 2 2 2" xfId="3366" xr:uid="{5CF4F7EB-4163-4C2C-BF1E-90D1B8CA5EBE}"/>
    <cellStyle name="Comma 44 2 2 2 3" xfId="4505" xr:uid="{B0262666-16BE-4B79-A31C-D35A636FB205}"/>
    <cellStyle name="Comma 44 2 2 2 4" xfId="5626" xr:uid="{08A3EA04-9583-4616-A662-9DF47AD049FF}"/>
    <cellStyle name="Comma 44 2 2 2 5" xfId="6740" xr:uid="{BF2D88C6-9681-42EC-AAC9-941C66A2E931}"/>
    <cellStyle name="Comma 44 2 2 2 6" xfId="7805" xr:uid="{6625934E-9BF6-4550-9791-27721A8166E8}"/>
    <cellStyle name="Comma 44 2 2 3" xfId="2952" xr:uid="{7C8A3434-4BC7-403C-BA8C-E2B8DA64C845}"/>
    <cellStyle name="Comma 44 2 2 4" xfId="4091" xr:uid="{A53C2F3C-430F-4141-B82F-19F5FB81E2D3}"/>
    <cellStyle name="Comma 44 2 2 5" xfId="5212" xr:uid="{E5E92A26-5630-471B-9CA4-524BD97D5B8E}"/>
    <cellStyle name="Comma 44 2 2 6" xfId="6326" xr:uid="{DF32F687-C108-4701-8FC4-76605EB1662C}"/>
    <cellStyle name="Comma 44 2 2 7" xfId="7421" xr:uid="{547467C5-3590-4D36-A8B0-E18684113A37}"/>
    <cellStyle name="Comma 44 2 3" xfId="1901" xr:uid="{3A272CD8-19CD-4540-8D7A-A46F4452E64F}"/>
    <cellStyle name="Comma 44 2 3 2" xfId="2315" xr:uid="{C2437765-5461-4CF2-B42C-18B4BABB04EC}"/>
    <cellStyle name="Comma 44 2 3 2 2" xfId="3498" xr:uid="{B0F8421E-3B67-4E8B-B23D-EADA486F1216}"/>
    <cellStyle name="Comma 44 2 3 2 3" xfId="4637" xr:uid="{88BB33D9-1985-4174-8F85-CBC72E284105}"/>
    <cellStyle name="Comma 44 2 3 2 4" xfId="5758" xr:uid="{56C6E9C6-E0A0-4640-903E-3A1B1F2F9E72}"/>
    <cellStyle name="Comma 44 2 3 2 5" xfId="6872" xr:uid="{368733A7-C222-4CEC-AFEE-327C13A4BD63}"/>
    <cellStyle name="Comma 44 2 3 2 6" xfId="7927" xr:uid="{CF590341-B9CF-43DF-BB9E-2EB0637DFAD4}"/>
    <cellStyle name="Comma 44 2 3 3" xfId="3084" xr:uid="{2842AA9A-DB44-463A-A42A-E5D42D332742}"/>
    <cellStyle name="Comma 44 2 3 4" xfId="4223" xr:uid="{5D3C4E37-D2F2-467F-8083-814C9B03E5D9}"/>
    <cellStyle name="Comma 44 2 3 5" xfId="5344" xr:uid="{70837C6B-47FC-4704-B568-EA844E70A142}"/>
    <cellStyle name="Comma 44 2 3 6" xfId="6458" xr:uid="{E56EDB9B-88D0-4428-89AF-B9AE21617E22}"/>
    <cellStyle name="Comma 44 2 3 7" xfId="7543" xr:uid="{7E646FD5-1A55-4439-A004-54638A67900B}"/>
    <cellStyle name="Comma 44 2 4" xfId="2028" xr:uid="{267D70FC-0196-458A-B9EE-26A2EEA038BC}"/>
    <cellStyle name="Comma 44 2 4 2" xfId="3211" xr:uid="{D8F5F0CF-4207-49F2-8CA0-7202D21E0095}"/>
    <cellStyle name="Comma 44 2 4 3" xfId="4350" xr:uid="{269CB2C1-E662-44FC-99D8-70824FE03F2E}"/>
    <cellStyle name="Comma 44 2 4 4" xfId="5471" xr:uid="{AA32F066-85A8-49F6-9FE8-B4E2CE5DCF7D}"/>
    <cellStyle name="Comma 44 2 4 5" xfId="6585" xr:uid="{6FD31340-7A6D-49CC-BE1F-F11047199F4B}"/>
    <cellStyle name="Comma 44 2 4 6" xfId="7660" xr:uid="{177772CE-6C77-415D-B50D-FADD741D178E}"/>
    <cellStyle name="Comma 44 2 5" xfId="2501" xr:uid="{5E92D795-9F04-49BE-92EE-963AB321F5A7}"/>
    <cellStyle name="Comma 44 2 5 2" xfId="3655" xr:uid="{A352D221-AFA7-430C-B251-8433A5D28459}"/>
    <cellStyle name="Comma 44 2 5 3" xfId="4789" xr:uid="{452F023E-45F3-452B-A58D-27D183DF83F8}"/>
    <cellStyle name="Comma 44 2 5 4" xfId="5909" xr:uid="{B4C5A524-B9D3-4BAD-8C63-B03A9A84F56F}"/>
    <cellStyle name="Comma 44 2 5 5" xfId="7023" xr:uid="{F3A20698-C38C-4DC1-809D-8D33CF021E33}"/>
    <cellStyle name="Comma 44 2 5 6" xfId="8054" xr:uid="{AA681C92-7AC6-415C-9C5E-3A72D372901A}"/>
    <cellStyle name="Comma 44 2 6" xfId="2630" xr:uid="{BF0A6A05-6926-4249-993D-C74890B5A171}"/>
    <cellStyle name="Comma 44 2 6 2" xfId="3784" xr:uid="{D840BA0F-3407-48EA-A92F-1AAA6D49A63D}"/>
    <cellStyle name="Comma 44 2 6 3" xfId="4918" xr:uid="{D2D986CE-C9C4-46D7-B36E-10B09392F716}"/>
    <cellStyle name="Comma 44 2 6 4" xfId="6038" xr:uid="{A466C404-E0D1-4EAA-8A56-25592C3E502A}"/>
    <cellStyle name="Comma 44 2 6 5" xfId="7152" xr:uid="{088F8937-A091-4796-BC4C-F105A2776A45}"/>
    <cellStyle name="Comma 44 2 6 6" xfId="8173" xr:uid="{EABB791E-2086-4E49-9810-FCA68C030E97}"/>
    <cellStyle name="Comma 44 2 7" xfId="2797" xr:uid="{00A1AE40-1A4C-420A-8AC3-205822710B04}"/>
    <cellStyle name="Comma 44 2 8" xfId="3936" xr:uid="{ED3DD1D1-70BF-4E8F-A1A7-F5FAE534AE6A}"/>
    <cellStyle name="Comma 44 2 9" xfId="5057" xr:uid="{B2D3F842-3D4C-482C-A606-A03DF8850896}"/>
    <cellStyle name="Comma 45" xfId="1535" xr:uid="{8EB71C88-B55F-4C4C-8D12-9B4FDCE1FC34}"/>
    <cellStyle name="Comma 45 10" xfId="6092" xr:uid="{3D846BF1-F7FA-41C3-9DF8-B1273D42207C}"/>
    <cellStyle name="Comma 45 11" xfId="7201" xr:uid="{D9A84E8F-68CC-46EA-9F96-59E0CF9A86EE}"/>
    <cellStyle name="Comma 45 12" xfId="8223" xr:uid="{854051F4-5D00-4AC6-9F1C-A217E21667C2}"/>
    <cellStyle name="Comma 45 2" xfId="1690" xr:uid="{2B2D2ADB-E0B1-4959-93A5-FBAB2FA84BFD}"/>
    <cellStyle name="Comma 45 2 2" xfId="2104" xr:uid="{07A816FB-DE95-4BDE-98BE-C3F000DCFB84}"/>
    <cellStyle name="Comma 45 2 2 2" xfId="3287" xr:uid="{7B81448D-2AEF-416F-9712-644CF266DC8F}"/>
    <cellStyle name="Comma 45 2 2 3" xfId="4426" xr:uid="{854C8ECA-B852-450F-A898-FD04D2D16519}"/>
    <cellStyle name="Comma 45 2 2 4" xfId="5547" xr:uid="{FA9FEA5B-6663-4931-8A3F-158F36B725FD}"/>
    <cellStyle name="Comma 45 2 2 5" xfId="6661" xr:uid="{772B74E6-64BE-454C-A9E8-CEAA8DC47D31}"/>
    <cellStyle name="Comma 45 2 2 6" xfId="7730" xr:uid="{DEFBBCAB-CB90-401C-A091-2E182B411FF2}"/>
    <cellStyle name="Comma 45 2 3" xfId="2873" xr:uid="{3F6557C5-FBE5-4008-90D3-E93BCC781606}"/>
    <cellStyle name="Comma 45 2 4" xfId="4012" xr:uid="{BD992541-D813-4857-A12C-9E8BA3BEEA34}"/>
    <cellStyle name="Comma 45 2 5" xfId="5133" xr:uid="{F7D6A384-9D2B-43A3-87D7-0662E0CBDCB3}"/>
    <cellStyle name="Comma 45 2 6" xfId="6247" xr:uid="{96A08196-D84A-4A56-92B9-A12D84DF62DA}"/>
    <cellStyle name="Comma 45 2 7" xfId="7346" xr:uid="{366C4EFE-13BE-405E-B1C3-11C7B96D0910}"/>
    <cellStyle name="Comma 45 3" xfId="1822" xr:uid="{8DC25FF4-444F-4EA4-A43A-3A51040F560B}"/>
    <cellStyle name="Comma 45 3 2" xfId="2236" xr:uid="{10D0B9D5-59D1-499A-B98F-7B57F16CA694}"/>
    <cellStyle name="Comma 45 3 2 2" xfId="3419" xr:uid="{3F817D77-4814-4B86-9683-5ADEA26B9F8A}"/>
    <cellStyle name="Comma 45 3 2 3" xfId="4558" xr:uid="{88240662-8F78-4371-B8A7-ECB62487DEF9}"/>
    <cellStyle name="Comma 45 3 2 4" xfId="5679" xr:uid="{BCCACA25-6F2B-4361-99C9-1A04CB4E923B}"/>
    <cellStyle name="Comma 45 3 2 5" xfId="6793" xr:uid="{71DA09F4-0084-4E6D-BDA2-8E23EB5E7F1C}"/>
    <cellStyle name="Comma 45 3 2 6" xfId="7852" xr:uid="{7027FB69-0B2D-407E-8F14-E014D0CBCE59}"/>
    <cellStyle name="Comma 45 3 3" xfId="3005" xr:uid="{DDEEDE2D-70BC-4184-881E-C55886DD4880}"/>
    <cellStyle name="Comma 45 3 4" xfId="4144" xr:uid="{642D347A-DE63-4665-AE19-B39F1C8CF7D9}"/>
    <cellStyle name="Comma 45 3 5" xfId="5265" xr:uid="{EC9AEB14-1A66-40FC-AD5C-4FF72B32BB3D}"/>
    <cellStyle name="Comma 45 3 6" xfId="6379" xr:uid="{C3B81348-12C6-4382-AC59-DE23D8D085BA}"/>
    <cellStyle name="Comma 45 3 7" xfId="7468" xr:uid="{BC292F33-5271-4D86-AC9B-498E3E0D81B5}"/>
    <cellStyle name="Comma 45 4" xfId="1949" xr:uid="{F43F5858-48DD-451C-BD77-35485BABD107}"/>
    <cellStyle name="Comma 45 4 2" xfId="3132" xr:uid="{400DCB21-EC84-4588-9387-F0316B849AE4}"/>
    <cellStyle name="Comma 45 4 3" xfId="4271" xr:uid="{A1726298-7FE6-49ED-9312-24105A01F65B}"/>
    <cellStyle name="Comma 45 4 4" xfId="5392" xr:uid="{C3E53357-8A38-4BBC-997E-F0625F72A230}"/>
    <cellStyle name="Comma 45 4 5" xfId="6506" xr:uid="{52F7A1A3-DBCF-4A86-A823-71DEC18E091D}"/>
    <cellStyle name="Comma 45 4 6" xfId="7585" xr:uid="{1DB338AD-F6EF-42E6-A9F9-E9A05A768685}"/>
    <cellStyle name="Comma 45 5" xfId="2422" xr:uid="{04A79653-9496-42DF-9E26-FA05566C17B0}"/>
    <cellStyle name="Comma 45 5 2" xfId="3576" xr:uid="{63AAB398-4DA3-41E1-AC23-A8A08EBF7385}"/>
    <cellStyle name="Comma 45 5 3" xfId="4710" xr:uid="{421DE0A6-04B1-40F1-A924-E6BDCBC276A3}"/>
    <cellStyle name="Comma 45 5 4" xfId="5830" xr:uid="{2CE72D2C-3209-4A9A-954F-E55266ECF450}"/>
    <cellStyle name="Comma 45 5 5" xfId="6944" xr:uid="{52D166CF-AF37-47B0-B4DF-22E3AEBB5E01}"/>
    <cellStyle name="Comma 45 5 6" xfId="7979" xr:uid="{B94C30A5-368D-49D3-90DE-5C517203B508}"/>
    <cellStyle name="Comma 45 6" xfId="2551" xr:uid="{D1FA72AB-D760-4BE6-AC6C-127DA37A729D}"/>
    <cellStyle name="Comma 45 6 2" xfId="3705" xr:uid="{E69B73C0-F8BE-48EA-8F24-2D62518C043B}"/>
    <cellStyle name="Comma 45 6 3" xfId="4839" xr:uid="{E5B1033C-1C85-4FF9-A771-C0D3AD5EB6A4}"/>
    <cellStyle name="Comma 45 6 4" xfId="5959" xr:uid="{B21F19EB-5A64-45FF-B6CD-AD9B0F7155A9}"/>
    <cellStyle name="Comma 45 6 5" xfId="7073" xr:uid="{B2241B3B-FB29-44C5-90DC-5794B80401CE}"/>
    <cellStyle name="Comma 45 6 6" xfId="8098" xr:uid="{73E4A67B-30DD-41AA-84C3-C0241654AF42}"/>
    <cellStyle name="Comma 45 7" xfId="2718" xr:uid="{7A3B58DC-9BDC-4A94-B979-C7813A961FE2}"/>
    <cellStyle name="Comma 45 8" xfId="3857" xr:uid="{2DA1D796-FBCF-4AAA-A1C3-3673676B1ECA}"/>
    <cellStyle name="Comma 45 9" xfId="4978" xr:uid="{6633188A-82C9-40A7-B4C9-7C45C14283B3}"/>
    <cellStyle name="Comma 46" xfId="1610" xr:uid="{E63D8E0A-24FF-4616-A418-C0D25FADDEC6}"/>
    <cellStyle name="Comma 46 10" xfId="6167" xr:uid="{A552701F-DFBF-4042-A016-AB7822EEAEF7}"/>
    <cellStyle name="Comma 46 11" xfId="7273" xr:uid="{D51ABE08-51FF-473C-9105-01664DF3A435}"/>
    <cellStyle name="Comma 46 12" xfId="8295" xr:uid="{C080D8CA-6282-4B3C-A9DA-833DB694F8A6}"/>
    <cellStyle name="Comma 46 2" xfId="1765" xr:uid="{3A74571E-194B-4C8B-A888-F04B87ED36A8}"/>
    <cellStyle name="Comma 46 2 2" xfId="2179" xr:uid="{0F37A117-11BB-492A-96AA-D6829DFEE6DD}"/>
    <cellStyle name="Comma 46 2 2 2" xfId="3362" xr:uid="{0DE55AC0-A574-4C3D-9367-74ADA6C7E7A7}"/>
    <cellStyle name="Comma 46 2 2 3" xfId="4501" xr:uid="{7E86A9B3-C3C3-4CA1-8CBF-D78D11040DDE}"/>
    <cellStyle name="Comma 46 2 2 4" xfId="5622" xr:uid="{B9BAB231-5EF2-43C2-A9F2-7A354CDC26A4}"/>
    <cellStyle name="Comma 46 2 2 5" xfId="6736" xr:uid="{C95B55E6-AE2B-4A17-8854-E6584257641A}"/>
    <cellStyle name="Comma 46 2 2 6" xfId="7802" xr:uid="{50B9BF82-AC23-4D7F-B717-653254D52886}"/>
    <cellStyle name="Comma 46 2 3" xfId="2948" xr:uid="{6ACB755B-7DD4-4B85-9F33-3A18B234577E}"/>
    <cellStyle name="Comma 46 2 4" xfId="4087" xr:uid="{46D0BE20-73F1-4E88-9D4F-8ED8F52695EF}"/>
    <cellStyle name="Comma 46 2 5" xfId="5208" xr:uid="{1662D318-5A90-46EB-BDB9-20310E2A7000}"/>
    <cellStyle name="Comma 46 2 6" xfId="6322" xr:uid="{CE2EF0B2-F9F2-4E36-B437-9A1C2A691B15}"/>
    <cellStyle name="Comma 46 2 7" xfId="7418" xr:uid="{5F84E750-4034-4434-9986-05EFBF29CACD}"/>
    <cellStyle name="Comma 46 3" xfId="1897" xr:uid="{81AD9009-6B8B-40DF-B99F-CDA2E383FB4F}"/>
    <cellStyle name="Comma 46 3 2" xfId="2311" xr:uid="{098C8151-5F0B-495A-91F1-DC400F26823E}"/>
    <cellStyle name="Comma 46 3 2 2" xfId="3494" xr:uid="{FF12BC9E-88C7-45F9-89A2-380E3CB94C95}"/>
    <cellStyle name="Comma 46 3 2 3" xfId="4633" xr:uid="{8C6319BA-6CD7-45FA-BCB0-06E44624A6F0}"/>
    <cellStyle name="Comma 46 3 2 4" xfId="5754" xr:uid="{0C8F24D9-7B13-4539-B8A6-33792623B6A0}"/>
    <cellStyle name="Comma 46 3 2 5" xfId="6868" xr:uid="{4110FFE9-9745-40B9-B6EA-E3C86F23B2A9}"/>
    <cellStyle name="Comma 46 3 2 6" xfId="7924" xr:uid="{AA0EB047-5C2B-4084-9BEB-A6381A32C2C4}"/>
    <cellStyle name="Comma 46 3 3" xfId="3080" xr:uid="{846580E4-78A1-4727-9215-078E65D51FDC}"/>
    <cellStyle name="Comma 46 3 4" xfId="4219" xr:uid="{9D601490-1DED-4D4C-AFB8-855C34D6CBC6}"/>
    <cellStyle name="Comma 46 3 5" xfId="5340" xr:uid="{60AD3E2F-79CB-4A60-A9EC-6B0ADD81193C}"/>
    <cellStyle name="Comma 46 3 6" xfId="6454" xr:uid="{A7CBF8D0-86DE-473D-88C4-0956BF1D7500}"/>
    <cellStyle name="Comma 46 3 7" xfId="7540" xr:uid="{DEDC393F-41AB-4AAB-8DDF-3E131F128875}"/>
    <cellStyle name="Comma 46 4" xfId="2024" xr:uid="{21B3C6A2-2808-49C1-A523-0EEC4189AD50}"/>
    <cellStyle name="Comma 46 4 2" xfId="3207" xr:uid="{0D7B24E0-944B-43A3-82B5-41634DB8C84D}"/>
    <cellStyle name="Comma 46 4 3" xfId="4346" xr:uid="{021FE2B4-7DDD-45AA-95A7-F0195C00521D}"/>
    <cellStyle name="Comma 46 4 4" xfId="5467" xr:uid="{D0430B1B-6755-4701-A60A-3704CDE7CD29}"/>
    <cellStyle name="Comma 46 4 5" xfId="6581" xr:uid="{EA2EF0FF-A29B-4917-8B08-A35D0A66A30E}"/>
    <cellStyle name="Comma 46 4 6" xfId="7657" xr:uid="{CDAF3173-13E9-4626-B22C-B116B973DD09}"/>
    <cellStyle name="Comma 46 5" xfId="2497" xr:uid="{9379F66D-E772-4F1E-9774-9DA27699A4D8}"/>
    <cellStyle name="Comma 46 5 2" xfId="3651" xr:uid="{3AA200E0-8892-49A4-B7AE-CF55ED8DB94A}"/>
    <cellStyle name="Comma 46 5 3" xfId="4785" xr:uid="{BD8CAC76-E0C5-419E-A42A-CD87733177C2}"/>
    <cellStyle name="Comma 46 5 4" xfId="5905" xr:uid="{E5427A12-3AF7-4576-96F7-BF43788ACC15}"/>
    <cellStyle name="Comma 46 5 5" xfId="7019" xr:uid="{357F65B9-7F3B-4710-A24E-33CD9AA1EB73}"/>
    <cellStyle name="Comma 46 5 6" xfId="8051" xr:uid="{78736E88-4D48-4F8D-B86F-4E6CB7F53199}"/>
    <cellStyle name="Comma 46 6" xfId="2626" xr:uid="{0C6588D2-3316-4A69-A9F8-0BB7710F67B9}"/>
    <cellStyle name="Comma 46 6 2" xfId="3780" xr:uid="{00315804-A45F-4B5F-A52A-59C9D94A851F}"/>
    <cellStyle name="Comma 46 6 3" xfId="4914" xr:uid="{3DCB1D5B-CE69-42F8-8599-6438D7E58AB2}"/>
    <cellStyle name="Comma 46 6 4" xfId="6034" xr:uid="{FE7BCAE3-10E0-4EE0-B44B-6D4C5894B32D}"/>
    <cellStyle name="Comma 46 6 5" xfId="7148" xr:uid="{B6D7DDB7-03F5-4759-8157-741E5A4BF260}"/>
    <cellStyle name="Comma 46 6 6" xfId="8170" xr:uid="{6720D2A5-7344-4FF0-A6F0-AB36452D02D6}"/>
    <cellStyle name="Comma 46 7" xfId="2793" xr:uid="{7DB2DB5A-E81D-4B8F-8DA2-F0569BA3057C}"/>
    <cellStyle name="Comma 46 8" xfId="3932" xr:uid="{4973E8A1-F439-4786-BB83-605B39E27421}"/>
    <cellStyle name="Comma 46 9" xfId="5053" xr:uid="{22448630-E54F-498D-A2A1-2E09F052E61F}"/>
    <cellStyle name="Comma 47" xfId="1557" xr:uid="{9C840E91-E2D1-4A3A-BF6E-B1C4AA339A19}"/>
    <cellStyle name="Comma 47 10" xfId="6114" xr:uid="{5EE9C005-234F-4BAE-993B-83B31A9A4757}"/>
    <cellStyle name="Comma 47 11" xfId="7220" xr:uid="{8834F3A5-91B9-4ACB-B40F-5C38F8796D30}"/>
    <cellStyle name="Comma 47 12" xfId="8242" xr:uid="{8B0B8E88-1179-4DBF-AE7C-C5CE650D4363}"/>
    <cellStyle name="Comma 47 2" xfId="1712" xr:uid="{C991E277-5638-4B21-B318-8523E44EBADF}"/>
    <cellStyle name="Comma 47 2 2" xfId="2126" xr:uid="{676F068F-5F8C-4F94-A45D-0CF5E1FC7141}"/>
    <cellStyle name="Comma 47 2 2 2" xfId="3309" xr:uid="{92767804-9E2E-44D5-95C8-24DB3D253D32}"/>
    <cellStyle name="Comma 47 2 2 3" xfId="4448" xr:uid="{23D06193-A420-4399-92DD-B177404979E1}"/>
    <cellStyle name="Comma 47 2 2 4" xfId="5569" xr:uid="{D5E13B4E-BE60-40B7-BFAD-7F35A84F7E1A}"/>
    <cellStyle name="Comma 47 2 2 5" xfId="6683" xr:uid="{496FF0DE-E492-45C4-95EB-624FEF6517A6}"/>
    <cellStyle name="Comma 47 2 2 6" xfId="7749" xr:uid="{C3798891-D13B-4C0D-BA3E-D935B0758180}"/>
    <cellStyle name="Comma 47 2 3" xfId="2895" xr:uid="{A367CD79-0EA1-4598-BA28-A24A8383CB66}"/>
    <cellStyle name="Comma 47 2 4" xfId="4034" xr:uid="{10FA2D5B-E337-4EC4-9598-20DE38F5AD1F}"/>
    <cellStyle name="Comma 47 2 5" xfId="5155" xr:uid="{C7F2F3D5-75F3-431F-A90D-BE0078FBE2DA}"/>
    <cellStyle name="Comma 47 2 6" xfId="6269" xr:uid="{547FDAC8-D893-4682-9D14-081240B35BFC}"/>
    <cellStyle name="Comma 47 2 7" xfId="7365" xr:uid="{58BE3957-FA75-436E-87CA-538EF03DC5A2}"/>
    <cellStyle name="Comma 47 3" xfId="1844" xr:uid="{F8A7F7BA-F180-416C-9A3A-CAB5163AF849}"/>
    <cellStyle name="Comma 47 3 2" xfId="2258" xr:uid="{6856230F-DE4F-450C-9DE2-D3F2CEB74AF6}"/>
    <cellStyle name="Comma 47 3 2 2" xfId="3441" xr:uid="{A2D9D410-2601-4E96-94E2-E54F59894BB4}"/>
    <cellStyle name="Comma 47 3 2 3" xfId="4580" xr:uid="{47EDDE5C-C1AE-4E2D-9079-5BF291DE273A}"/>
    <cellStyle name="Comma 47 3 2 4" xfId="5701" xr:uid="{97DD0C2E-5012-4984-941F-AE833F5DA9D1}"/>
    <cellStyle name="Comma 47 3 2 5" xfId="6815" xr:uid="{3673180B-2393-4A2B-BFA3-5A5C269FC6D8}"/>
    <cellStyle name="Comma 47 3 2 6" xfId="7871" xr:uid="{4100863F-220E-4CB7-96AC-F1E5E64ADDA6}"/>
    <cellStyle name="Comma 47 3 3" xfId="3027" xr:uid="{3C61B7A4-A85C-479C-B616-0D765B90BF2B}"/>
    <cellStyle name="Comma 47 3 4" xfId="4166" xr:uid="{43D40E35-7C3A-4584-88DE-C01101BDF1A5}"/>
    <cellStyle name="Comma 47 3 5" xfId="5287" xr:uid="{603A9155-1117-4ED6-BDD0-06FCC4981D1C}"/>
    <cellStyle name="Comma 47 3 6" xfId="6401" xr:uid="{80BCC349-E83F-438A-90D8-B046A03393F0}"/>
    <cellStyle name="Comma 47 3 7" xfId="7487" xr:uid="{4196830B-A8F4-4EF9-A74B-FF1AB7613249}"/>
    <cellStyle name="Comma 47 4" xfId="1971" xr:uid="{808DDD28-E3AB-47C4-A704-150836BFE9C3}"/>
    <cellStyle name="Comma 47 4 2" xfId="3154" xr:uid="{52F57152-E697-4D74-A149-9BBE6F8521E9}"/>
    <cellStyle name="Comma 47 4 3" xfId="4293" xr:uid="{E23CFC44-100B-44A1-97C1-D7FCCBF23756}"/>
    <cellStyle name="Comma 47 4 4" xfId="5414" xr:uid="{433C1B09-FE94-4B7C-B120-6E99B0E95652}"/>
    <cellStyle name="Comma 47 4 5" xfId="6528" xr:uid="{DA4AB28B-A84F-47A1-80DB-1315F2EC5E21}"/>
    <cellStyle name="Comma 47 4 6" xfId="7604" xr:uid="{B08D555D-140D-439F-B22B-FB8745F2ED34}"/>
    <cellStyle name="Comma 47 5" xfId="2444" xr:uid="{D62A9092-F95D-4B46-8543-903B6295E891}"/>
    <cellStyle name="Comma 47 5 2" xfId="3598" xr:uid="{28CFEC86-DF3C-40FF-8385-112665A040A3}"/>
    <cellStyle name="Comma 47 5 3" xfId="4732" xr:uid="{0EC350A3-9CB3-447C-8DFF-88E77884BCB5}"/>
    <cellStyle name="Comma 47 5 4" xfId="5852" xr:uid="{1D164179-2556-4BAF-9E7F-2908F26C13DB}"/>
    <cellStyle name="Comma 47 5 5" xfId="6966" xr:uid="{60000468-49C8-45A0-919D-D5F206219FCA}"/>
    <cellStyle name="Comma 47 5 6" xfId="7998" xr:uid="{B86D657C-9A05-4692-9A38-9A9D3285F5AE}"/>
    <cellStyle name="Comma 47 6" xfId="2573" xr:uid="{8FFA9963-C510-4858-B03E-5819579695AF}"/>
    <cellStyle name="Comma 47 6 2" xfId="3727" xr:uid="{C381EAD8-4452-43C5-82E7-9951BAD0ED50}"/>
    <cellStyle name="Comma 47 6 3" xfId="4861" xr:uid="{83F1EB07-70EF-43D0-B6A6-E33EEEC03DF1}"/>
    <cellStyle name="Comma 47 6 4" xfId="5981" xr:uid="{F7B4E4FB-E0BC-4827-9100-ACC761C31521}"/>
    <cellStyle name="Comma 47 6 5" xfId="7095" xr:uid="{813234DA-C354-4908-A3D9-EBC1C3B0E477}"/>
    <cellStyle name="Comma 47 6 6" xfId="8117" xr:uid="{8F2BFF65-0995-442E-96BD-71321D33842D}"/>
    <cellStyle name="Comma 47 7" xfId="2740" xr:uid="{6CA4009A-BA59-42F5-BA01-A8C28119F3FE}"/>
    <cellStyle name="Comma 47 8" xfId="3879" xr:uid="{25801787-79F3-4C73-98DB-4C904E242ABF}"/>
    <cellStyle name="Comma 47 9" xfId="5000" xr:uid="{DB76197B-4B8C-4907-A43B-6CBECDE852E8}"/>
    <cellStyle name="Comma 48" xfId="1554" xr:uid="{C82BECA4-6E6B-4258-9C58-BBB42ED2FD8A}"/>
    <cellStyle name="Comma 48 10" xfId="6111" xr:uid="{94059988-616E-4AE9-BB0A-726EBA936B25}"/>
    <cellStyle name="Comma 48 11" xfId="7217" xr:uid="{32B94C46-9510-4340-B44D-276D683A63D2}"/>
    <cellStyle name="Comma 48 12" xfId="8239" xr:uid="{E31D60DD-61A0-44EC-AB1F-2733F4C9FAD3}"/>
    <cellStyle name="Comma 48 2" xfId="1709" xr:uid="{D75C1F76-78B9-4EBB-9C17-A26CFF6FD8F1}"/>
    <cellStyle name="Comma 48 2 2" xfId="2123" xr:uid="{32415C33-2614-48B4-B354-318E8D3C48E9}"/>
    <cellStyle name="Comma 48 2 2 2" xfId="3306" xr:uid="{306AAAED-3142-4ADF-9FBC-2C5613FC5AD6}"/>
    <cellStyle name="Comma 48 2 2 3" xfId="4445" xr:uid="{1D541FAE-CC2F-49BC-BB77-D74802BB3005}"/>
    <cellStyle name="Comma 48 2 2 4" xfId="5566" xr:uid="{6C531AAA-4D94-431C-8E55-41E3BFBCA9AC}"/>
    <cellStyle name="Comma 48 2 2 5" xfId="6680" xr:uid="{73127156-EEEE-49AF-A596-C09664C0BD42}"/>
    <cellStyle name="Comma 48 2 2 6" xfId="7746" xr:uid="{E896E714-E56F-486B-BA1F-DAB41A2965AF}"/>
    <cellStyle name="Comma 48 2 3" xfId="2892" xr:uid="{619F97BC-C695-4CF3-8ADE-7D3BF203917C}"/>
    <cellStyle name="Comma 48 2 4" xfId="4031" xr:uid="{6C4AC0E5-F6FB-43B1-9E4C-B7BC27D28A4D}"/>
    <cellStyle name="Comma 48 2 5" xfId="5152" xr:uid="{695494D3-2676-484A-A060-C3C94C7815FF}"/>
    <cellStyle name="Comma 48 2 6" xfId="6266" xr:uid="{3FE52FF8-AA29-41D3-B373-B9E5CF892904}"/>
    <cellStyle name="Comma 48 2 7" xfId="7362" xr:uid="{D6B852D2-B6CA-4B4F-BC89-1C5DA2B891C8}"/>
    <cellStyle name="Comma 48 3" xfId="1841" xr:uid="{3EB35D8E-6FB2-4ED5-AD78-FE96B6D95C3D}"/>
    <cellStyle name="Comma 48 3 2" xfId="2255" xr:uid="{F4C4E8C3-20E8-4057-A0C8-094D19CED30A}"/>
    <cellStyle name="Comma 48 3 2 2" xfId="3438" xr:uid="{5C491CA9-FC4D-480F-BBB3-D6CFDC9C61DB}"/>
    <cellStyle name="Comma 48 3 2 3" xfId="4577" xr:uid="{DBA47326-C623-4132-80D5-8C4383FD6608}"/>
    <cellStyle name="Comma 48 3 2 4" xfId="5698" xr:uid="{AB8A0CCB-45B1-45F0-99A6-F3F09D20997D}"/>
    <cellStyle name="Comma 48 3 2 5" xfId="6812" xr:uid="{4C2A3A3C-C327-4D5B-87E8-EE12B97561AB}"/>
    <cellStyle name="Comma 48 3 2 6" xfId="7868" xr:uid="{170D23E2-9188-45B7-A4DB-543CFDFB8B5C}"/>
    <cellStyle name="Comma 48 3 3" xfId="3024" xr:uid="{9271FC30-B723-4F04-BCCB-2DDA5373AEE7}"/>
    <cellStyle name="Comma 48 3 4" xfId="4163" xr:uid="{A2C45470-A9F1-4AFC-A718-2BD8CC9BBD9F}"/>
    <cellStyle name="Comma 48 3 5" xfId="5284" xr:uid="{5ECA364F-5FEB-46AD-BCB6-0D7359F25052}"/>
    <cellStyle name="Comma 48 3 6" xfId="6398" xr:uid="{AF0E2022-C3ED-44C4-8536-D16084FFAD8E}"/>
    <cellStyle name="Comma 48 3 7" xfId="7484" xr:uid="{172DA63D-7049-4567-992C-987A3FF51AC9}"/>
    <cellStyle name="Comma 48 4" xfId="1968" xr:uid="{03104B55-C191-40E2-AA11-C6210AFBF65F}"/>
    <cellStyle name="Comma 48 4 2" xfId="3151" xr:uid="{2AB6A7E2-2153-4D20-91A8-F5B75FAD2780}"/>
    <cellStyle name="Comma 48 4 3" xfId="4290" xr:uid="{4739C405-9EFE-4A93-A38D-C51C32661752}"/>
    <cellStyle name="Comma 48 4 4" xfId="5411" xr:uid="{B8E6CAEB-87FC-4747-9F88-AE8D3408CB04}"/>
    <cellStyle name="Comma 48 4 5" xfId="6525" xr:uid="{9B9F1428-5B03-4109-90C5-CCDD4910E960}"/>
    <cellStyle name="Comma 48 4 6" xfId="7601" xr:uid="{57A55091-0007-472F-AA95-567D87D404B3}"/>
    <cellStyle name="Comma 48 5" xfId="2441" xr:uid="{7D57A5EC-2D72-44EE-91FA-51EE17F0040B}"/>
    <cellStyle name="Comma 48 5 2" xfId="3595" xr:uid="{0606BEEC-5933-4831-ACEC-83D4BD7071EA}"/>
    <cellStyle name="Comma 48 5 3" xfId="4729" xr:uid="{A45E1761-33A1-408C-89F3-2C6098CC7066}"/>
    <cellStyle name="Comma 48 5 4" xfId="5849" xr:uid="{9C56DD91-DA09-443F-9E1A-6F2421A56AAC}"/>
    <cellStyle name="Comma 48 5 5" xfId="6963" xr:uid="{D78366D5-DE5E-4B6D-9878-566D354BFD2A}"/>
    <cellStyle name="Comma 48 5 6" xfId="7995" xr:uid="{5C2A8044-973C-48AF-B4C4-0098AD175E8C}"/>
    <cellStyle name="Comma 48 6" xfId="2570" xr:uid="{09C51DD2-00FE-4FB2-826A-B1C15E42C8BA}"/>
    <cellStyle name="Comma 48 6 2" xfId="3724" xr:uid="{AB76D02E-A7CF-46EF-B72B-DBE02945B73D}"/>
    <cellStyle name="Comma 48 6 3" xfId="4858" xr:uid="{EC3A7C95-6652-4D4E-9215-E690593257B5}"/>
    <cellStyle name="Comma 48 6 4" xfId="5978" xr:uid="{0D32F64E-2622-491C-84A2-C2545DAA0FA1}"/>
    <cellStyle name="Comma 48 6 5" xfId="7092" xr:uid="{E5616B14-E681-46C5-ACC4-9922774E78B0}"/>
    <cellStyle name="Comma 48 6 6" xfId="8114" xr:uid="{6A377174-8D74-4439-A594-E6CA7A08DFDD}"/>
    <cellStyle name="Comma 48 7" xfId="2737" xr:uid="{134A5278-D72C-4A93-8EE7-CB368E254720}"/>
    <cellStyle name="Comma 48 8" xfId="3876" xr:uid="{28F2F897-7846-4891-AC1F-09962E0475BE}"/>
    <cellStyle name="Comma 48 9" xfId="4997" xr:uid="{3072212B-A586-4658-8E2A-C7819663E95A}"/>
    <cellStyle name="Comma 49" xfId="1555" xr:uid="{1F103EE9-8062-472F-AAB2-413E91805B0B}"/>
    <cellStyle name="Comma 49 10" xfId="6112" xr:uid="{F60FF0A9-226D-4DAD-9E49-7DBE498C9DEC}"/>
    <cellStyle name="Comma 49 11" xfId="7218" xr:uid="{4AF6BD64-8D45-454A-ABD8-DE6D38563083}"/>
    <cellStyle name="Comma 49 12" xfId="8240" xr:uid="{99D8E746-6711-4D4D-B51B-8BB25A0D9133}"/>
    <cellStyle name="Comma 49 2" xfId="1710" xr:uid="{E9ADD1E9-3A4F-48C2-A983-8B7FCAA04114}"/>
    <cellStyle name="Comma 49 2 2" xfId="2124" xr:uid="{FDCA796B-1D1F-4A4A-A77C-69278A59BD01}"/>
    <cellStyle name="Comma 49 2 2 2" xfId="3307" xr:uid="{EFB2A2A0-DC5F-4FF2-9973-F0BECE366D67}"/>
    <cellStyle name="Comma 49 2 2 3" xfId="4446" xr:uid="{0A07C400-D5AF-4108-BB94-58DE9E674425}"/>
    <cellStyle name="Comma 49 2 2 4" xfId="5567" xr:uid="{BC1FD07A-3E4F-472D-AD7D-E9751825FF59}"/>
    <cellStyle name="Comma 49 2 2 5" xfId="6681" xr:uid="{5B655FD4-CFCD-4844-B7B0-0FF1FF389B8D}"/>
    <cellStyle name="Comma 49 2 2 6" xfId="7747" xr:uid="{54F2A954-C48C-4A89-AE25-81EBBFA50117}"/>
    <cellStyle name="Comma 49 2 3" xfId="2893" xr:uid="{83560A82-25D7-4593-A0D0-E4CDB9A61B4D}"/>
    <cellStyle name="Comma 49 2 4" xfId="4032" xr:uid="{2ECA4787-4F7F-4249-A8C8-D37963E5E8E5}"/>
    <cellStyle name="Comma 49 2 5" xfId="5153" xr:uid="{170DA61F-DDB8-4973-8928-8B58DA4D00D4}"/>
    <cellStyle name="Comma 49 2 6" xfId="6267" xr:uid="{F06B3626-F2B8-45B5-8FA6-B36C668FE78F}"/>
    <cellStyle name="Comma 49 2 7" xfId="7363" xr:uid="{553B8E73-74E0-44A3-A7ED-20499A83568C}"/>
    <cellStyle name="Comma 49 3" xfId="1842" xr:uid="{D6F86AD4-FE4F-4A2A-AFFD-E8796C46DDDE}"/>
    <cellStyle name="Comma 49 3 2" xfId="2256" xr:uid="{471BCE01-E939-44FB-8326-6AED408BA132}"/>
    <cellStyle name="Comma 49 3 2 2" xfId="3439" xr:uid="{13B8A822-A975-4B31-B5DD-0A2BFA522773}"/>
    <cellStyle name="Comma 49 3 2 3" xfId="4578" xr:uid="{E812B7A0-B2CD-47E8-AEA1-8A8C4CD69DC1}"/>
    <cellStyle name="Comma 49 3 2 4" xfId="5699" xr:uid="{DB814B57-DBB6-4F66-B4E1-71BBD15852EB}"/>
    <cellStyle name="Comma 49 3 2 5" xfId="6813" xr:uid="{AEDB093F-6936-4263-871C-3C11023E8692}"/>
    <cellStyle name="Comma 49 3 2 6" xfId="7869" xr:uid="{C4FCF1AA-CC42-4B10-B178-A66CB02DD8D1}"/>
    <cellStyle name="Comma 49 3 3" xfId="3025" xr:uid="{1E47E203-7E30-4038-8B93-3D6AF047B14C}"/>
    <cellStyle name="Comma 49 3 4" xfId="4164" xr:uid="{1BA68AF2-B3D2-46F6-84DD-8EEC0C43FAC2}"/>
    <cellStyle name="Comma 49 3 5" xfId="5285" xr:uid="{694F94A9-DFF6-48A7-BFD2-A1B9672FBEA2}"/>
    <cellStyle name="Comma 49 3 6" xfId="6399" xr:uid="{EB181BA3-FEEC-4B7E-B4D1-1B5A9347B1B7}"/>
    <cellStyle name="Comma 49 3 7" xfId="7485" xr:uid="{AF5B3DE1-5FAB-429D-AC45-871B25A5121E}"/>
    <cellStyle name="Comma 49 4" xfId="1969" xr:uid="{235C987C-00C3-4156-8A27-E26D9D054411}"/>
    <cellStyle name="Comma 49 4 2" xfId="3152" xr:uid="{2180040E-B9B8-4599-A31D-AD1225E0FAAA}"/>
    <cellStyle name="Comma 49 4 3" xfId="4291" xr:uid="{B202FB24-0546-44A7-9612-594E9A83A118}"/>
    <cellStyle name="Comma 49 4 4" xfId="5412" xr:uid="{F97D7EBF-2EA0-45C6-82CD-F907D0FEC3E4}"/>
    <cellStyle name="Comma 49 4 5" xfId="6526" xr:uid="{2BC92773-58A1-4387-8B0B-8F17513F4333}"/>
    <cellStyle name="Comma 49 4 6" xfId="7602" xr:uid="{D21A3273-FA0F-4FC9-96CC-38E0809E4211}"/>
    <cellStyle name="Comma 49 5" xfId="2442" xr:uid="{94A5E3AA-7CD5-4D49-903D-8EAADF51C6BF}"/>
    <cellStyle name="Comma 49 5 2" xfId="3596" xr:uid="{447DC0EF-D313-484E-A4F4-DF14EB8C13CE}"/>
    <cellStyle name="Comma 49 5 3" xfId="4730" xr:uid="{BD700E9E-C4C8-4811-8013-04AA989D3C6B}"/>
    <cellStyle name="Comma 49 5 4" xfId="5850" xr:uid="{0CBEDCE5-71CF-49B9-84F5-6A4EBD4685F6}"/>
    <cellStyle name="Comma 49 5 5" xfId="6964" xr:uid="{D356FED7-B1FC-4D47-A43D-822B7C63AF03}"/>
    <cellStyle name="Comma 49 5 6" xfId="7996" xr:uid="{DEF5D824-CE55-4DD3-B9D6-4F13B92B8029}"/>
    <cellStyle name="Comma 49 6" xfId="2571" xr:uid="{FD2AD716-40B6-42A8-90CA-22F2F2E640E7}"/>
    <cellStyle name="Comma 49 6 2" xfId="3725" xr:uid="{01262100-223C-4875-B119-CF3DF7F560D2}"/>
    <cellStyle name="Comma 49 6 3" xfId="4859" xr:uid="{B47D42E7-7B20-472A-B40D-9DF2FC128A3E}"/>
    <cellStyle name="Comma 49 6 4" xfId="5979" xr:uid="{CA3B80A8-980C-43D0-A0D0-73EF671AC2D1}"/>
    <cellStyle name="Comma 49 6 5" xfId="7093" xr:uid="{3FF2F6EF-DC27-4079-AA3B-85940E5634C4}"/>
    <cellStyle name="Comma 49 6 6" xfId="8115" xr:uid="{9B1092B3-FCED-42DC-B307-A7B147D286CD}"/>
    <cellStyle name="Comma 49 7" xfId="2738" xr:uid="{64793106-8937-42B6-A82F-6F29124B75CD}"/>
    <cellStyle name="Comma 49 8" xfId="3877" xr:uid="{84257E55-4908-4DD7-86D6-5A63864B3FC6}"/>
    <cellStyle name="Comma 49 9" xfId="4998" xr:uid="{1F2EC3A0-A59D-40B2-8D72-B7DD681685FE}"/>
    <cellStyle name="Comma 5" xfId="107" xr:uid="{00000000-0005-0000-0000-0000EC000000}"/>
    <cellStyle name="Comma 5 10" xfId="2666" xr:uid="{AC86DBC9-D08E-4391-BD19-5E79E81F9A95}"/>
    <cellStyle name="Comma 5 10 2" xfId="3816" xr:uid="{F2DCACFA-0951-4693-A604-265549F5543F}"/>
    <cellStyle name="Comma 5 10 3" xfId="4949" xr:uid="{0E759A74-239E-4A5F-A216-CBE731BDFCA5}"/>
    <cellStyle name="Comma 5 10 4" xfId="6069" xr:uid="{0D2DF100-3691-4B4F-B66F-03C4D8461569}"/>
    <cellStyle name="Comma 5 10 5" xfId="7183" xr:uid="{3A97B0D7-43E4-4645-9347-7ACD7F7E862B}"/>
    <cellStyle name="Comma 5 10 6" xfId="8203" xr:uid="{587EBEC2-0BFD-4710-AE5B-86949E860D9A}"/>
    <cellStyle name="Comma 5 11" xfId="2690" xr:uid="{131788BE-10DA-4897-B6D1-E689AFA516F8}"/>
    <cellStyle name="Comma 5 12" xfId="3829" xr:uid="{BC63D320-8621-4D80-8A5B-32F7C5C0DD3F}"/>
    <cellStyle name="Comma 5 13" xfId="4960" xr:uid="{72533FDF-ABE0-4B47-94B4-E6088EF40CB5}"/>
    <cellStyle name="Comma 5 14" xfId="6075" xr:uid="{8A29E47A-A19E-4A0D-B56F-42F692F3BAC7}"/>
    <cellStyle name="Comma 5 15" xfId="7186" xr:uid="{E02D2BFA-8CC9-4F4D-8DFB-BE93B0494998}"/>
    <cellStyle name="Comma 5 16" xfId="8207" xr:uid="{C5D5CAD3-5133-48C5-96BF-D5CE1A35D30F}"/>
    <cellStyle name="Comma 5 2" xfId="288" xr:uid="{00000000-0005-0000-0000-0000ED000000}"/>
    <cellStyle name="Comma 5 2 2" xfId="1432" xr:uid="{00000000-0005-0000-0000-0000EE000000}"/>
    <cellStyle name="Comma 5 2 2 10" xfId="4971" xr:uid="{6EF40616-3BAF-4E1D-96B5-667910B5B6AB}"/>
    <cellStyle name="Comma 5 2 2 11" xfId="6085" xr:uid="{10C5A365-F6A8-4213-AAA6-5A26CB9015AE}"/>
    <cellStyle name="Comma 5 2 2 12" xfId="7195" xr:uid="{F79B75F4-FE6E-4538-803E-360B45D2E8C5}"/>
    <cellStyle name="Comma 5 2 2 13" xfId="8217" xr:uid="{2EF34BD5-659C-4F21-B59D-AEB3C24EBD8C}"/>
    <cellStyle name="Comma 5 2 2 2" xfId="1628" xr:uid="{8E981089-43F3-451D-8B51-AF412995E999}"/>
    <cellStyle name="Comma 5 2 2 2 10" xfId="6185" xr:uid="{1CF8E3C4-360F-4EDB-94F1-73228F6187D8}"/>
    <cellStyle name="Comma 5 2 2 2 11" xfId="7290" xr:uid="{548CC7E2-438B-44C6-BD6E-720D3C58E513}"/>
    <cellStyle name="Comma 5 2 2 2 12" xfId="8312" xr:uid="{0E32611C-FF58-465E-A205-C2BE1A984E05}"/>
    <cellStyle name="Comma 5 2 2 2 2" xfId="1783" xr:uid="{531E2116-4E58-4D20-886F-7E946AFBC144}"/>
    <cellStyle name="Comma 5 2 2 2 2 2" xfId="2197" xr:uid="{3C47B526-3EBE-40BB-9878-D093842E37BC}"/>
    <cellStyle name="Comma 5 2 2 2 2 2 2" xfId="3380" xr:uid="{FEA4D6E6-50B4-49ED-9B54-8881698A7014}"/>
    <cellStyle name="Comma 5 2 2 2 2 2 3" xfId="4519" xr:uid="{E48486D1-8638-4C4F-BA97-6A4177A77480}"/>
    <cellStyle name="Comma 5 2 2 2 2 2 4" xfId="5640" xr:uid="{047337CD-1DAE-446B-8808-5076E40E8B97}"/>
    <cellStyle name="Comma 5 2 2 2 2 2 5" xfId="6754" xr:uid="{9A62A2CC-27A0-4822-A9BA-164AF4F692CE}"/>
    <cellStyle name="Comma 5 2 2 2 2 2 6" xfId="7819" xr:uid="{890A3FE1-6219-417C-88B4-223D82B16D15}"/>
    <cellStyle name="Comma 5 2 2 2 2 3" xfId="2966" xr:uid="{D999AB40-85DB-471F-9222-55560D6F45C1}"/>
    <cellStyle name="Comma 5 2 2 2 2 4" xfId="4105" xr:uid="{B00A766C-3DF8-42A5-9516-3A7CA1FD133B}"/>
    <cellStyle name="Comma 5 2 2 2 2 5" xfId="5226" xr:uid="{21987D6B-2FD6-420A-B8A5-91A02A057F98}"/>
    <cellStyle name="Comma 5 2 2 2 2 6" xfId="6340" xr:uid="{A196917D-93F7-488E-9460-DB4C57E17F74}"/>
    <cellStyle name="Comma 5 2 2 2 2 7" xfId="7435" xr:uid="{49D39BEB-D1DE-4085-A2EB-344900ADC1DC}"/>
    <cellStyle name="Comma 5 2 2 2 3" xfId="1915" xr:uid="{289AB73E-3F50-495C-BEC0-8E6F0BC5E56C}"/>
    <cellStyle name="Comma 5 2 2 2 3 2" xfId="2329" xr:uid="{928EF0C0-8A9E-422D-9745-F9BA77B21F11}"/>
    <cellStyle name="Comma 5 2 2 2 3 2 2" xfId="3512" xr:uid="{C7FAF801-7ADE-4F7E-B73E-ED2A654B87B0}"/>
    <cellStyle name="Comma 5 2 2 2 3 2 3" xfId="4651" xr:uid="{96DBD683-339C-447E-8054-49B16D9DB440}"/>
    <cellStyle name="Comma 5 2 2 2 3 2 4" xfId="5772" xr:uid="{C3C8F54A-420E-4D45-81C8-ED151BC9FC94}"/>
    <cellStyle name="Comma 5 2 2 2 3 2 5" xfId="6886" xr:uid="{5188DB59-122B-470A-B5B5-155F3839E0BC}"/>
    <cellStyle name="Comma 5 2 2 2 3 2 6" xfId="7941" xr:uid="{88E65C81-DCBA-42D1-BEBA-E32D3271BEB7}"/>
    <cellStyle name="Comma 5 2 2 2 3 3" xfId="3098" xr:uid="{FE03734F-77F6-4379-A1F9-E6D64E974482}"/>
    <cellStyle name="Comma 5 2 2 2 3 4" xfId="4237" xr:uid="{FE562A47-94C5-4CD1-B2FF-65F6617838D5}"/>
    <cellStyle name="Comma 5 2 2 2 3 5" xfId="5358" xr:uid="{910BE4AC-39C2-4593-9490-E2C9750B9CAC}"/>
    <cellStyle name="Comma 5 2 2 2 3 6" xfId="6472" xr:uid="{0542A423-153F-4E70-BB2B-34577E971D1B}"/>
    <cellStyle name="Comma 5 2 2 2 3 7" xfId="7557" xr:uid="{320AD6DD-1A90-4120-9995-2FC2BDE296BF}"/>
    <cellStyle name="Comma 5 2 2 2 4" xfId="2042" xr:uid="{EA6033D0-DE51-4C34-9137-D073A02A928B}"/>
    <cellStyle name="Comma 5 2 2 2 4 2" xfId="3225" xr:uid="{5279ADA8-C970-40D3-94B3-D54DE58AF997}"/>
    <cellStyle name="Comma 5 2 2 2 4 3" xfId="4364" xr:uid="{0D71F246-4F17-40EA-84B7-E74EAF69B093}"/>
    <cellStyle name="Comma 5 2 2 2 4 4" xfId="5485" xr:uid="{19484236-A3E7-420C-9AB6-6A70E73DBBFE}"/>
    <cellStyle name="Comma 5 2 2 2 4 5" xfId="6599" xr:uid="{1088EB2A-98B2-4CA2-A270-0D2420F1D9E5}"/>
    <cellStyle name="Comma 5 2 2 2 4 6" xfId="7674" xr:uid="{26ADEAE2-6712-4115-BF49-8A14818CA976}"/>
    <cellStyle name="Comma 5 2 2 2 5" xfId="2515" xr:uid="{FA437BDE-3A58-4A32-9073-758F074AF58A}"/>
    <cellStyle name="Comma 5 2 2 2 5 2" xfId="3669" xr:uid="{043B8E64-09C7-4544-B9C0-F35A8F14673C}"/>
    <cellStyle name="Comma 5 2 2 2 5 3" xfId="4803" xr:uid="{B6BF2F6B-3F84-4E12-9912-C28334B62FB4}"/>
    <cellStyle name="Comma 5 2 2 2 5 4" xfId="5923" xr:uid="{E01DB338-5B84-479D-939B-D7C5E19BFA50}"/>
    <cellStyle name="Comma 5 2 2 2 5 5" xfId="7037" xr:uid="{FBE88E95-4286-4DF8-B213-56AF20B53DD4}"/>
    <cellStyle name="Comma 5 2 2 2 5 6" xfId="8068" xr:uid="{44CBD56A-B704-4FCE-AD94-369210B91C1A}"/>
    <cellStyle name="Comma 5 2 2 2 6" xfId="2644" xr:uid="{068DC6C5-B4F6-4794-9371-E5BD33EC5120}"/>
    <cellStyle name="Comma 5 2 2 2 6 2" xfId="3798" xr:uid="{43727011-D47A-4E89-9429-98CDC3B2DAB3}"/>
    <cellStyle name="Comma 5 2 2 2 6 3" xfId="4932" xr:uid="{EE4B5C72-560A-4402-B487-09380CB2472E}"/>
    <cellStyle name="Comma 5 2 2 2 6 4" xfId="6052" xr:uid="{A735C71A-F7A3-4EB4-921E-12026F7C0594}"/>
    <cellStyle name="Comma 5 2 2 2 6 5" xfId="7166" xr:uid="{C7ACB2FB-B25F-4733-9D89-4F774749F930}"/>
    <cellStyle name="Comma 5 2 2 2 6 6" xfId="8187" xr:uid="{45B39A68-D66B-433A-B3D4-34C11BED6B93}"/>
    <cellStyle name="Comma 5 2 2 2 7" xfId="2811" xr:uid="{40717336-749A-48F5-A935-8A5806156702}"/>
    <cellStyle name="Comma 5 2 2 2 8" xfId="3950" xr:uid="{97349F13-E37A-475D-A183-82E708BD367F}"/>
    <cellStyle name="Comma 5 2 2 2 9" xfId="5071" xr:uid="{4A066FED-4111-4CFB-BB24-15B7558699C2}"/>
    <cellStyle name="Comma 5 2 2 3" xfId="1683" xr:uid="{6A870022-9C4B-44B4-BF43-FC71C6786C18}"/>
    <cellStyle name="Comma 5 2 2 3 2" xfId="2097" xr:uid="{3A00E448-5DC7-499C-8A26-3B7C953FE33D}"/>
    <cellStyle name="Comma 5 2 2 3 2 2" xfId="3280" xr:uid="{C2588C95-C8BF-4FBC-A10A-A20D8ECBDB40}"/>
    <cellStyle name="Comma 5 2 2 3 2 3" xfId="4419" xr:uid="{BE9A9C77-92B5-469D-ADDF-66252BA9BEE8}"/>
    <cellStyle name="Comma 5 2 2 3 2 4" xfId="5540" xr:uid="{08ED9762-E7A1-47A1-8955-C5F8754A7F9C}"/>
    <cellStyle name="Comma 5 2 2 3 2 5" xfId="6654" xr:uid="{DCCEC5D7-74B8-44A6-994D-43CB13A00F2C}"/>
    <cellStyle name="Comma 5 2 2 3 2 6" xfId="7724" xr:uid="{C16218AC-9B3E-4B89-963E-52B517B1E099}"/>
    <cellStyle name="Comma 5 2 2 3 3" xfId="2866" xr:uid="{5266D93B-AE60-4977-A424-A173E702E64C}"/>
    <cellStyle name="Comma 5 2 2 3 4" xfId="4005" xr:uid="{FA927447-4F03-4D47-B6E4-749F46E15B30}"/>
    <cellStyle name="Comma 5 2 2 3 5" xfId="5126" xr:uid="{077ACEAF-7C67-44CF-BDAE-36B73A882B1C}"/>
    <cellStyle name="Comma 5 2 2 3 6" xfId="6240" xr:uid="{F1895542-1CF9-426A-81A1-34198CB2BBE9}"/>
    <cellStyle name="Comma 5 2 2 3 7" xfId="7340" xr:uid="{0DE28CC3-498F-484E-AD4E-81CC433859BB}"/>
    <cellStyle name="Comma 5 2 2 4" xfId="1815" xr:uid="{16B5CF66-EB46-423D-AB31-C224AD2378D3}"/>
    <cellStyle name="Comma 5 2 2 4 2" xfId="2229" xr:uid="{063A2970-E5F4-4208-B2F0-C2898D6503B5}"/>
    <cellStyle name="Comma 5 2 2 4 2 2" xfId="3412" xr:uid="{E0FCB65B-63F3-4A3B-8879-E78D97E1A209}"/>
    <cellStyle name="Comma 5 2 2 4 2 3" xfId="4551" xr:uid="{A5E54789-ACF6-4AE8-9D24-8956414445D5}"/>
    <cellStyle name="Comma 5 2 2 4 2 4" xfId="5672" xr:uid="{076753EB-F169-411F-8357-4AE284DF842B}"/>
    <cellStyle name="Comma 5 2 2 4 2 5" xfId="6786" xr:uid="{F0CBC236-2F85-4EF6-A6EB-EDBF3E759156}"/>
    <cellStyle name="Comma 5 2 2 4 2 6" xfId="7846" xr:uid="{AF8174B0-F7F5-4DA6-B078-6F50E73B8CFE}"/>
    <cellStyle name="Comma 5 2 2 4 3" xfId="2998" xr:uid="{AEF7BE77-A82E-4B26-8C0D-119F8F83BFCC}"/>
    <cellStyle name="Comma 5 2 2 4 4" xfId="4137" xr:uid="{E42B8BF2-803A-43F8-8BA6-03FB8DAF152E}"/>
    <cellStyle name="Comma 5 2 2 4 5" xfId="5258" xr:uid="{1FB9B023-C3A8-41CE-B320-EB6D33B82F7A}"/>
    <cellStyle name="Comma 5 2 2 4 6" xfId="6372" xr:uid="{B9DCCBF6-C8BA-477B-9484-A438E75BD5A9}"/>
    <cellStyle name="Comma 5 2 2 4 7" xfId="7462" xr:uid="{E66AD646-E413-4DBB-9986-4FC2225CDB89}"/>
    <cellStyle name="Comma 5 2 2 5" xfId="1942" xr:uid="{5B5F69DD-F797-4D7E-B3F2-E746FD56B511}"/>
    <cellStyle name="Comma 5 2 2 5 2" xfId="3125" xr:uid="{4201C5D8-3143-43BF-B505-782265F6518B}"/>
    <cellStyle name="Comma 5 2 2 5 3" xfId="4264" xr:uid="{F9160EB4-6B62-445B-8ACA-D282EDC33073}"/>
    <cellStyle name="Comma 5 2 2 5 4" xfId="5385" xr:uid="{604D439D-1FA2-4FCD-AE90-7EA32DCEEE48}"/>
    <cellStyle name="Comma 5 2 2 5 5" xfId="6499" xr:uid="{ECBB0B4C-0758-4BE5-8374-B1A49F6AC4B6}"/>
    <cellStyle name="Comma 5 2 2 5 6" xfId="7579" xr:uid="{8A8E4F19-A35B-4CFF-A0AD-CA989FDF3367}"/>
    <cellStyle name="Comma 5 2 2 6" xfId="2415" xr:uid="{11C72BB7-406F-4C55-B513-529BF9D1DC1F}"/>
    <cellStyle name="Comma 5 2 2 6 2" xfId="3569" xr:uid="{91EA7BD4-B30B-4A3E-8095-E852F22ED75C}"/>
    <cellStyle name="Comma 5 2 2 6 3" xfId="4703" xr:uid="{206F7501-66C7-47AF-BFF2-6C5300745DC6}"/>
    <cellStyle name="Comma 5 2 2 6 4" xfId="5823" xr:uid="{120E9B30-FFC4-4467-8F83-518A2FEAD5FA}"/>
    <cellStyle name="Comma 5 2 2 6 5" xfId="6937" xr:uid="{5696E0FF-AAF3-4A81-988F-9B40DABC729A}"/>
    <cellStyle name="Comma 5 2 2 6 6" xfId="7973" xr:uid="{E586DF1F-7104-42FE-A351-119E7E5DAC92}"/>
    <cellStyle name="Comma 5 2 2 7" xfId="2544" xr:uid="{51A5F906-B083-4B96-917F-3C1AEDC0B87E}"/>
    <cellStyle name="Comma 5 2 2 7 2" xfId="3698" xr:uid="{FF276AB8-12C1-434F-A3D1-E131E07A67C5}"/>
    <cellStyle name="Comma 5 2 2 7 3" xfId="4832" xr:uid="{3055248E-F182-4223-B254-AFC4767893AA}"/>
    <cellStyle name="Comma 5 2 2 7 4" xfId="5952" xr:uid="{68A8B1E1-1198-40C7-9EF5-EA657F1A1809}"/>
    <cellStyle name="Comma 5 2 2 7 5" xfId="7066" xr:uid="{AD927E57-1B43-4A8E-AA3A-DC73C00EF3A1}"/>
    <cellStyle name="Comma 5 2 2 7 6" xfId="8092" xr:uid="{CEDB641C-B66C-4B67-A300-61AB81A32BA5}"/>
    <cellStyle name="Comma 5 2 2 8" xfId="2711" xr:uid="{34994278-B890-496B-951F-A520C920B8C8}"/>
    <cellStyle name="Comma 5 2 2 9" xfId="3850" xr:uid="{ADDA75D0-0293-4292-866F-460155A64868}"/>
    <cellStyle name="Comma 5 3" xfId="1433" xr:uid="{00000000-0005-0000-0000-0000EF000000}"/>
    <cellStyle name="Comma 5 3 10" xfId="4972" xr:uid="{19D6C9D9-6D86-4248-A188-2A15EE9DEE56}"/>
    <cellStyle name="Comma 5 3 11" xfId="6086" xr:uid="{24F9B31C-FCF1-4432-9B4F-E77151A8C6FA}"/>
    <cellStyle name="Comma 5 3 12" xfId="7196" xr:uid="{2DFB893C-93BA-4421-B555-DD553478AAF0}"/>
    <cellStyle name="Comma 5 3 13" xfId="8218" xr:uid="{71B18800-E330-43F0-9AC3-BF056B311339}"/>
    <cellStyle name="Comma 5 3 2" xfId="1629" xr:uid="{83519DEB-912C-4617-9AA2-04C977D5376D}"/>
    <cellStyle name="Comma 5 3 2 10" xfId="6186" xr:uid="{C99723B6-D5AE-4D83-AC95-F0E4B37A0A0C}"/>
    <cellStyle name="Comma 5 3 2 11" xfId="7291" xr:uid="{215F81F8-A22E-4206-87C7-40403020FB3D}"/>
    <cellStyle name="Comma 5 3 2 12" xfId="8313" xr:uid="{962D1A82-65C4-4050-8059-3E90626BB20F}"/>
    <cellStyle name="Comma 5 3 2 2" xfId="1784" xr:uid="{DBD78838-69CD-4F9B-B797-03B0FA067C60}"/>
    <cellStyle name="Comma 5 3 2 2 2" xfId="2198" xr:uid="{93A31FF2-DC57-4C01-94BF-C9D1F71C1CEC}"/>
    <cellStyle name="Comma 5 3 2 2 2 2" xfId="3381" xr:uid="{6633965B-A8BA-45B1-ABBF-1C11ECDB0EDC}"/>
    <cellStyle name="Comma 5 3 2 2 2 3" xfId="4520" xr:uid="{DFED8619-F8FC-464E-A249-155072087234}"/>
    <cellStyle name="Comma 5 3 2 2 2 4" xfId="5641" xr:uid="{9E1363FD-9DBF-449C-B4A0-45079F100578}"/>
    <cellStyle name="Comma 5 3 2 2 2 5" xfId="6755" xr:uid="{3165BE81-A0C5-446A-8592-B62691B5184D}"/>
    <cellStyle name="Comma 5 3 2 2 2 6" xfId="7820" xr:uid="{E118BBC9-29AF-47EF-B30E-958B1DE8461B}"/>
    <cellStyle name="Comma 5 3 2 2 3" xfId="2967" xr:uid="{034A5AB3-216D-43F8-BBFF-3BBF5C986D2E}"/>
    <cellStyle name="Comma 5 3 2 2 4" xfId="4106" xr:uid="{C20E8800-761B-4D75-8243-475F6F8AA892}"/>
    <cellStyle name="Comma 5 3 2 2 5" xfId="5227" xr:uid="{09298092-E993-42B3-A7A8-7FE754BEAD45}"/>
    <cellStyle name="Comma 5 3 2 2 6" xfId="6341" xr:uid="{9E7076E1-97D6-4993-8031-BE0F8035E0D8}"/>
    <cellStyle name="Comma 5 3 2 2 7" xfId="7436" xr:uid="{99171E1E-B9CA-45EF-B0B7-B8E5A3CA8159}"/>
    <cellStyle name="Comma 5 3 2 3" xfId="1916" xr:uid="{FEFC523C-6355-4E8A-AC47-B816E6C03D36}"/>
    <cellStyle name="Comma 5 3 2 3 2" xfId="2330" xr:uid="{E0E6320F-261E-4657-B52F-7C57E55D0337}"/>
    <cellStyle name="Comma 5 3 2 3 2 2" xfId="3513" xr:uid="{B7E59DD3-599E-4374-8CC5-5EC079478E99}"/>
    <cellStyle name="Comma 5 3 2 3 2 3" xfId="4652" xr:uid="{14AAF5DC-F58E-42C1-B6F6-A43D5FB210AE}"/>
    <cellStyle name="Comma 5 3 2 3 2 4" xfId="5773" xr:uid="{7CC9D3EC-A082-4293-BF47-E09F551799D7}"/>
    <cellStyle name="Comma 5 3 2 3 2 5" xfId="6887" xr:uid="{994B6A93-6871-4A01-AB57-7C30355B9BA3}"/>
    <cellStyle name="Comma 5 3 2 3 2 6" xfId="7942" xr:uid="{7EA7E5E1-F4C8-4A91-B7CD-EBD70BE66545}"/>
    <cellStyle name="Comma 5 3 2 3 3" xfId="3099" xr:uid="{78548B8E-AB0B-4FFD-B27C-F49AFDD7EC14}"/>
    <cellStyle name="Comma 5 3 2 3 4" xfId="4238" xr:uid="{C5828BF5-F11D-4483-B095-9123950BB72A}"/>
    <cellStyle name="Comma 5 3 2 3 5" xfId="5359" xr:uid="{11D900F8-F7C7-426F-9640-C802FE672E1A}"/>
    <cellStyle name="Comma 5 3 2 3 6" xfId="6473" xr:uid="{E71FE01B-0B7E-4335-A725-AF793740BCFD}"/>
    <cellStyle name="Comma 5 3 2 3 7" xfId="7558" xr:uid="{A5DB050D-B4E3-426B-ACCA-20979B7D4E1D}"/>
    <cellStyle name="Comma 5 3 2 4" xfId="2043" xr:uid="{9EBFB51B-F7D5-463F-91C1-48EB70BF442E}"/>
    <cellStyle name="Comma 5 3 2 4 2" xfId="3226" xr:uid="{71F8C1A1-6A12-4800-8737-007A48B7794D}"/>
    <cellStyle name="Comma 5 3 2 4 3" xfId="4365" xr:uid="{11D372DB-F503-4477-90E1-886ACA6E0B5E}"/>
    <cellStyle name="Comma 5 3 2 4 4" xfId="5486" xr:uid="{E648C78C-7214-4DE1-9EE4-2709D7AFE3BF}"/>
    <cellStyle name="Comma 5 3 2 4 5" xfId="6600" xr:uid="{3219FB59-EA19-4A93-A52A-6657BFBDEC4B}"/>
    <cellStyle name="Comma 5 3 2 4 6" xfId="7675" xr:uid="{22E91A8B-3C59-4EAC-9167-129D02AC3F36}"/>
    <cellStyle name="Comma 5 3 2 5" xfId="2516" xr:uid="{BDDDDF03-97DB-4044-A0CA-D2F01E4EE9BF}"/>
    <cellStyle name="Comma 5 3 2 5 2" xfId="3670" xr:uid="{F803187A-B683-4042-994D-A5E8F2A8FC53}"/>
    <cellStyle name="Comma 5 3 2 5 3" xfId="4804" xr:uid="{CF28E7F4-386C-4CE4-9945-0CBF1C1F7E36}"/>
    <cellStyle name="Comma 5 3 2 5 4" xfId="5924" xr:uid="{9FA4328E-B564-4119-B90F-B6308FE8C744}"/>
    <cellStyle name="Comma 5 3 2 5 5" xfId="7038" xr:uid="{7BDC952A-97B1-4834-8CA1-DFCD54879F4B}"/>
    <cellStyle name="Comma 5 3 2 5 6" xfId="8069" xr:uid="{978783C5-2C8A-4F03-8D0E-DE83AEAC74A9}"/>
    <cellStyle name="Comma 5 3 2 6" xfId="2645" xr:uid="{4F7C9393-EB53-4B5C-8CC1-37B3CE422497}"/>
    <cellStyle name="Comma 5 3 2 6 2" xfId="3799" xr:uid="{28BDA78A-8110-41EB-B4C0-39CAA76924C5}"/>
    <cellStyle name="Comma 5 3 2 6 3" xfId="4933" xr:uid="{86267064-D0F4-42C6-86A9-3E4F81BF3AD2}"/>
    <cellStyle name="Comma 5 3 2 6 4" xfId="6053" xr:uid="{6C47A0AD-18C1-495B-AF9A-03D1342C5C2A}"/>
    <cellStyle name="Comma 5 3 2 6 5" xfId="7167" xr:uid="{D614AE0C-2B38-4586-A11A-AAC76AB51648}"/>
    <cellStyle name="Comma 5 3 2 6 6" xfId="8188" xr:uid="{9201AF87-3138-4E1A-AA0B-463A1F12D0C5}"/>
    <cellStyle name="Comma 5 3 2 7" xfId="2812" xr:uid="{DA20B2AD-4618-45F4-ACFB-BB4168131517}"/>
    <cellStyle name="Comma 5 3 2 8" xfId="3951" xr:uid="{403205DE-962F-4609-9E90-F19CF93F352B}"/>
    <cellStyle name="Comma 5 3 2 9" xfId="5072" xr:uid="{DC02C13A-FFE4-43AD-8E3C-299030891DAB}"/>
    <cellStyle name="Comma 5 3 3" xfId="1684" xr:uid="{8FE9D766-CCDC-4AB6-8407-1C0C1B6AECDD}"/>
    <cellStyle name="Comma 5 3 3 2" xfId="2098" xr:uid="{FD5DF4BF-26CB-47B2-8778-1FA74CF63CBC}"/>
    <cellStyle name="Comma 5 3 3 2 2" xfId="3281" xr:uid="{80E511B9-2B37-43EC-B0F0-B30ADC7B373C}"/>
    <cellStyle name="Comma 5 3 3 2 3" xfId="4420" xr:uid="{1863EFC4-304D-4495-9AAE-D640B61F3912}"/>
    <cellStyle name="Comma 5 3 3 2 4" xfId="5541" xr:uid="{7B981F90-947E-4E8A-BEE7-C54248FB90C1}"/>
    <cellStyle name="Comma 5 3 3 2 5" xfId="6655" xr:uid="{767F0CFB-BD00-49B2-8BF3-FB29B01B4C51}"/>
    <cellStyle name="Comma 5 3 3 2 6" xfId="7725" xr:uid="{4F666486-68D4-4FED-A3A0-1827D6D1DDF6}"/>
    <cellStyle name="Comma 5 3 3 3" xfId="2867" xr:uid="{07222BEC-939A-4700-AA47-C44057255C61}"/>
    <cellStyle name="Comma 5 3 3 4" xfId="4006" xr:uid="{FED12587-F9F9-41CF-8246-414EAD5E23EC}"/>
    <cellStyle name="Comma 5 3 3 5" xfId="5127" xr:uid="{24635161-CFEF-4341-B0F8-C0AC92C6BED5}"/>
    <cellStyle name="Comma 5 3 3 6" xfId="6241" xr:uid="{0894FCBC-53B2-452B-95F8-55B0DE7CAAA8}"/>
    <cellStyle name="Comma 5 3 3 7" xfId="7341" xr:uid="{46B9DCFD-00E3-453F-B965-D6A7042AC4F6}"/>
    <cellStyle name="Comma 5 3 4" xfId="1816" xr:uid="{6EB7275B-A2DB-44B7-B812-CCC294B80DF9}"/>
    <cellStyle name="Comma 5 3 4 2" xfId="2230" xr:uid="{07B349E9-3808-45F0-A559-96BA2E22D120}"/>
    <cellStyle name="Comma 5 3 4 2 2" xfId="3413" xr:uid="{58E230E7-52E0-4511-91F9-71B4DAECF737}"/>
    <cellStyle name="Comma 5 3 4 2 3" xfId="4552" xr:uid="{5F69263D-05F4-4E44-8F85-48B5EBB8DFC5}"/>
    <cellStyle name="Comma 5 3 4 2 4" xfId="5673" xr:uid="{FC6B3C8C-36C1-4306-A895-974878C41524}"/>
    <cellStyle name="Comma 5 3 4 2 5" xfId="6787" xr:uid="{26CD318D-6B82-46B3-ACDD-8BACE3E71635}"/>
    <cellStyle name="Comma 5 3 4 2 6" xfId="7847" xr:uid="{2EF7F3D4-5CEF-4901-A166-2143365E835D}"/>
    <cellStyle name="Comma 5 3 4 3" xfId="2999" xr:uid="{A64E9F7B-D012-40A3-B262-6AA781C4921A}"/>
    <cellStyle name="Comma 5 3 4 4" xfId="4138" xr:uid="{CD40DF94-FDD3-4329-B972-03AE929D08CE}"/>
    <cellStyle name="Comma 5 3 4 5" xfId="5259" xr:uid="{BA23B5B8-185E-42AF-8E31-A240AF2702EF}"/>
    <cellStyle name="Comma 5 3 4 6" xfId="6373" xr:uid="{C2ABC05F-3498-4307-89B7-6DC678125A6A}"/>
    <cellStyle name="Comma 5 3 4 7" xfId="7463" xr:uid="{825A9486-C818-4B0B-B2E9-B2B70CDF7687}"/>
    <cellStyle name="Comma 5 3 5" xfId="1943" xr:uid="{35F3929A-9AE1-4020-A929-52051BCA28E1}"/>
    <cellStyle name="Comma 5 3 5 2" xfId="3126" xr:uid="{C3D7FFBF-4105-442D-A2B5-A6D529FB32AE}"/>
    <cellStyle name="Comma 5 3 5 3" xfId="4265" xr:uid="{30493AA9-6775-4913-B432-BF561A0E14B8}"/>
    <cellStyle name="Comma 5 3 5 4" xfId="5386" xr:uid="{045C1FCE-7B16-478F-B40E-B70D07B3E6E7}"/>
    <cellStyle name="Comma 5 3 5 5" xfId="6500" xr:uid="{1E9FF549-0D70-4556-8BBA-E80C479802B3}"/>
    <cellStyle name="Comma 5 3 5 6" xfId="7580" xr:uid="{5D5206C4-BDF4-4267-9C04-4C50BD92C3BE}"/>
    <cellStyle name="Comma 5 3 6" xfId="2416" xr:uid="{FF76AE52-6647-4331-BC1E-F502FE5BFE3A}"/>
    <cellStyle name="Comma 5 3 6 2" xfId="3570" xr:uid="{928165F1-C729-4154-A5C1-84DF757784A0}"/>
    <cellStyle name="Comma 5 3 6 3" xfId="4704" xr:uid="{4F23D207-721E-4688-A70E-4EF86746813E}"/>
    <cellStyle name="Comma 5 3 6 4" xfId="5824" xr:uid="{1B1A3CD4-BE98-4EDE-A010-E21559142F88}"/>
    <cellStyle name="Comma 5 3 6 5" xfId="6938" xr:uid="{DE517DBB-443A-45E2-AF45-573711581E19}"/>
    <cellStyle name="Comma 5 3 6 6" xfId="7974" xr:uid="{74FA6745-5A02-4745-809B-1C565CECD361}"/>
    <cellStyle name="Comma 5 3 7" xfId="2545" xr:uid="{45428AEF-1C3C-4DD3-B926-A3EB34A43ECE}"/>
    <cellStyle name="Comma 5 3 7 2" xfId="3699" xr:uid="{1E02080E-E9B8-409B-8156-90F0E1A0D182}"/>
    <cellStyle name="Comma 5 3 7 3" xfId="4833" xr:uid="{972CC2E8-283F-4E5D-B888-372863A5D587}"/>
    <cellStyle name="Comma 5 3 7 4" xfId="5953" xr:uid="{40203154-EE6F-4443-81F7-169DC77D322F}"/>
    <cellStyle name="Comma 5 3 7 5" xfId="7067" xr:uid="{B265A895-24CE-429D-AD48-7C0A1FE1BC6C}"/>
    <cellStyle name="Comma 5 3 7 6" xfId="8093" xr:uid="{616C4500-C010-4A79-BD03-F4A7329B2355}"/>
    <cellStyle name="Comma 5 3 8" xfId="2712" xr:uid="{9EF285E2-B9CC-40AF-A13F-A1789C275BE4}"/>
    <cellStyle name="Comma 5 3 9" xfId="3851" xr:uid="{6D80682C-8727-4C15-80A3-ED5377D63BE4}"/>
    <cellStyle name="Comma 5 4" xfId="1550" xr:uid="{1BDC6400-5A1F-4B13-9593-40741BFD1A07}"/>
    <cellStyle name="Comma 5 4 10" xfId="6107" xr:uid="{D9CF1EB5-2F21-4A08-8B81-4D0CE18CDC91}"/>
    <cellStyle name="Comma 5 4 11" xfId="7213" xr:uid="{05D09DBE-3BCD-4EC6-931F-C43955E73939}"/>
    <cellStyle name="Comma 5 4 12" xfId="8235" xr:uid="{AE142368-D7CB-4368-9A93-848CA862AAA3}"/>
    <cellStyle name="Comma 5 4 2" xfId="1705" xr:uid="{874D24A6-EF7C-4DE3-951C-4525B0BD1934}"/>
    <cellStyle name="Comma 5 4 2 2" xfId="2119" xr:uid="{84CFC6D0-6125-400A-B69B-AADA84A087B2}"/>
    <cellStyle name="Comma 5 4 2 2 2" xfId="3302" xr:uid="{42740250-41B3-437A-9EA5-BCD4FD1C3425}"/>
    <cellStyle name="Comma 5 4 2 2 3" xfId="4441" xr:uid="{05007C6E-167B-46FA-A6E1-C5DF585302F2}"/>
    <cellStyle name="Comma 5 4 2 2 4" xfId="5562" xr:uid="{B396B6EE-5F59-4032-A2DE-FB60E7924C43}"/>
    <cellStyle name="Comma 5 4 2 2 5" xfId="6676" xr:uid="{804FA5DA-1D94-44EF-B3C4-7AC55CF5E337}"/>
    <cellStyle name="Comma 5 4 2 2 6" xfId="7742" xr:uid="{EE4CEFA8-1857-464E-880F-9DF770E7E319}"/>
    <cellStyle name="Comma 5 4 2 3" xfId="2888" xr:uid="{E18B99A1-76FD-441C-8BBA-1FDD0CB80F9E}"/>
    <cellStyle name="Comma 5 4 2 4" xfId="4027" xr:uid="{6F5CB350-D84C-4AF6-8473-83FC4FDCE8E3}"/>
    <cellStyle name="Comma 5 4 2 5" xfId="5148" xr:uid="{F3D819D3-6869-4B99-A5C9-C09D8B59F526}"/>
    <cellStyle name="Comma 5 4 2 6" xfId="6262" xr:uid="{BC364054-B8C9-41FD-B8DA-7BE7A7099448}"/>
    <cellStyle name="Comma 5 4 2 7" xfId="7358" xr:uid="{54762CBF-5CC9-41C0-8910-F06F3E2F576A}"/>
    <cellStyle name="Comma 5 4 3" xfId="1837" xr:uid="{FD15E51E-388A-470F-AD63-9941E8DF40EE}"/>
    <cellStyle name="Comma 5 4 3 2" xfId="2251" xr:uid="{315F3DC7-3725-4F6C-B9AC-B0CF1F48EB3C}"/>
    <cellStyle name="Comma 5 4 3 2 2" xfId="3434" xr:uid="{C4DC8D48-B94B-4BA2-B578-A9D988B463DE}"/>
    <cellStyle name="Comma 5 4 3 2 3" xfId="4573" xr:uid="{8E063A89-5A0C-4070-A0DA-09D6426FDE26}"/>
    <cellStyle name="Comma 5 4 3 2 4" xfId="5694" xr:uid="{493E799D-593F-485D-AA3F-3566C58BE6F0}"/>
    <cellStyle name="Comma 5 4 3 2 5" xfId="6808" xr:uid="{89C052A2-A42D-4517-ACA9-AC809B483718}"/>
    <cellStyle name="Comma 5 4 3 2 6" xfId="7864" xr:uid="{6C66164B-AB54-4919-A801-00A34DF65888}"/>
    <cellStyle name="Comma 5 4 3 3" xfId="3020" xr:uid="{3F9BA9E5-FA81-468D-8C56-829F308C604E}"/>
    <cellStyle name="Comma 5 4 3 4" xfId="4159" xr:uid="{3D57FA65-C6EF-40BB-9439-8CCDE83D0BC2}"/>
    <cellStyle name="Comma 5 4 3 5" xfId="5280" xr:uid="{A5E0E09A-33AF-44CE-8442-D0D86B7AA33A}"/>
    <cellStyle name="Comma 5 4 3 6" xfId="6394" xr:uid="{EE056F34-94E6-4530-B587-C3C5AC0E3B1B}"/>
    <cellStyle name="Comma 5 4 3 7" xfId="7480" xr:uid="{1AB4E226-2A44-491A-A285-D8A2CB228742}"/>
    <cellStyle name="Comma 5 4 4" xfId="1964" xr:uid="{CC574A12-E0C5-4978-919E-B52AF2FF5DCE}"/>
    <cellStyle name="Comma 5 4 4 2" xfId="3147" xr:uid="{3F4EDCE3-3E57-48D5-8D66-F7237D17CED3}"/>
    <cellStyle name="Comma 5 4 4 3" xfId="4286" xr:uid="{D5845B70-8A73-4130-8B9B-E639F82C7662}"/>
    <cellStyle name="Comma 5 4 4 4" xfId="5407" xr:uid="{4F404A94-F09F-4AF5-B6D8-311D47530AC6}"/>
    <cellStyle name="Comma 5 4 4 5" xfId="6521" xr:uid="{6109C391-54F3-42C7-AB8F-3A30EE1A78A4}"/>
    <cellStyle name="Comma 5 4 4 6" xfId="7597" xr:uid="{E5D8386A-0648-47BA-81ED-86E816490DFA}"/>
    <cellStyle name="Comma 5 4 5" xfId="2437" xr:uid="{BAF1F5A4-D379-4B79-9CB5-0294B27189E7}"/>
    <cellStyle name="Comma 5 4 5 2" xfId="3591" xr:uid="{E3BB0FD8-DD2A-4576-98A1-18DDBA0D458B}"/>
    <cellStyle name="Comma 5 4 5 3" xfId="4725" xr:uid="{38E64D97-41CA-4CDE-A18B-C1E634983D20}"/>
    <cellStyle name="Comma 5 4 5 4" xfId="5845" xr:uid="{537A2648-604A-42EC-90D2-9BDFDEB3FEF4}"/>
    <cellStyle name="Comma 5 4 5 5" xfId="6959" xr:uid="{76E21C84-E49C-423C-BDC2-0CD9BADD7871}"/>
    <cellStyle name="Comma 5 4 5 6" xfId="7991" xr:uid="{B4ADA06B-CD20-41E3-A7D0-5047B414E26A}"/>
    <cellStyle name="Comma 5 4 6" xfId="2566" xr:uid="{7DD7452D-D395-4C3C-BB1C-B98FDA7774C0}"/>
    <cellStyle name="Comma 5 4 6 2" xfId="3720" xr:uid="{A2C29D26-686C-40C6-86D6-5DF4DF43C677}"/>
    <cellStyle name="Comma 5 4 6 3" xfId="4854" xr:uid="{89CA206B-972C-4D3F-B939-1E35B9F92453}"/>
    <cellStyle name="Comma 5 4 6 4" xfId="5974" xr:uid="{77600164-375E-4182-88BD-28D93D7984B5}"/>
    <cellStyle name="Comma 5 4 6 5" xfId="7088" xr:uid="{79A2EF1C-82A1-4D48-8532-9EEE4BDA5611}"/>
    <cellStyle name="Comma 5 4 6 6" xfId="8110" xr:uid="{ACDDE5E9-E3E9-4B23-A6D3-1663E175FEAD}"/>
    <cellStyle name="Comma 5 4 7" xfId="2733" xr:uid="{1F55EFB1-4FA3-4833-9A82-E5B502934AFE}"/>
    <cellStyle name="Comma 5 4 8" xfId="3872" xr:uid="{3DD8434B-8C0E-4B24-98A9-2C6FE43B3E19}"/>
    <cellStyle name="Comma 5 4 9" xfId="4993" xr:uid="{B4E1085A-7A08-4A36-8550-0AFFD88D6405}"/>
    <cellStyle name="Comma 5 5" xfId="1645" xr:uid="{25AEEE13-B825-4658-B9A7-4B9D62D9DCD3}"/>
    <cellStyle name="Comma 5 5 2" xfId="2059" xr:uid="{7533BC94-728B-4680-9DC3-7C27475A796E}"/>
    <cellStyle name="Comma 5 5 2 2" xfId="3242" xr:uid="{F2E26D60-92E6-43F1-9007-9AA0168EA9F6}"/>
    <cellStyle name="Comma 5 5 2 3" xfId="4381" xr:uid="{4196EDB6-6F64-44B8-B152-3D853B6C6082}"/>
    <cellStyle name="Comma 5 5 2 4" xfId="5502" xr:uid="{C732ED8B-9DB5-415C-8994-2C276F8AAD6B}"/>
    <cellStyle name="Comma 5 5 2 5" xfId="6616" xr:uid="{51B85153-D999-4B37-91C1-77E352189E83}"/>
    <cellStyle name="Comma 5 5 2 6" xfId="7687" xr:uid="{F93771EB-D271-4B4E-B268-3399578E1FF5}"/>
    <cellStyle name="Comma 5 5 3" xfId="2828" xr:uid="{F6CC962E-20CD-465E-9B3D-B433655138BB}"/>
    <cellStyle name="Comma 5 5 4" xfId="3967" xr:uid="{8F7C64E1-08F6-4D04-9FF1-18065B4CB226}"/>
    <cellStyle name="Comma 5 5 5" xfId="5088" xr:uid="{7F5BBAD1-12E8-4FA8-ADB0-2775850561C9}"/>
    <cellStyle name="Comma 5 5 6" xfId="6202" xr:uid="{2DA5F9E4-5858-431F-9742-1FC9400B974D}"/>
    <cellStyle name="Comma 5 5 7" xfId="7303" xr:uid="{5D7F03A0-E372-4778-8CB4-CB97B98CE855}"/>
    <cellStyle name="Comma 5 6" xfId="1805" xr:uid="{09C11AAC-809A-41E2-931E-23256166B9A8}"/>
    <cellStyle name="Comma 5 6 2" xfId="2219" xr:uid="{0E66486B-2D64-4611-9030-058FAFC9FECD}"/>
    <cellStyle name="Comma 5 6 2 2" xfId="3402" xr:uid="{AA80EE6E-0B34-4AE4-9477-C6D8A1793B2D}"/>
    <cellStyle name="Comma 5 6 2 3" xfId="4541" xr:uid="{303895E9-ABE1-4F54-9C9A-6579A08A715A}"/>
    <cellStyle name="Comma 5 6 2 4" xfId="5662" xr:uid="{F5E26BCD-CE58-4791-955E-359DB8B75111}"/>
    <cellStyle name="Comma 5 6 2 5" xfId="6776" xr:uid="{5A9732D9-4B53-4511-8761-7C2971D3590C}"/>
    <cellStyle name="Comma 5 6 2 6" xfId="7837" xr:uid="{334FE984-A358-4A07-ABF4-E17CC0CEF608}"/>
    <cellStyle name="Comma 5 6 3" xfId="2988" xr:uid="{31C6C881-332D-4117-B4FA-B16196EAEBA5}"/>
    <cellStyle name="Comma 5 6 4" xfId="4127" xr:uid="{C861491F-7437-4467-BD04-12E218DEC95B}"/>
    <cellStyle name="Comma 5 6 5" xfId="5248" xr:uid="{2C9070B3-DEC3-406A-8904-735A99995A25}"/>
    <cellStyle name="Comma 5 6 6" xfId="6362" xr:uid="{63B1D1FA-D7AB-45B8-AD93-759B2D87F017}"/>
    <cellStyle name="Comma 5 6 7" xfId="7453" xr:uid="{8E8F78C2-32A2-45AA-A2B5-9A0FB3236F37}"/>
    <cellStyle name="Comma 5 7" xfId="1932" xr:uid="{13E3D2A5-432B-4494-9A5C-37410316979B}"/>
    <cellStyle name="Comma 5 7 2" xfId="3115" xr:uid="{83896815-3726-45CF-8C3E-352367C75AC0}"/>
    <cellStyle name="Comma 5 7 3" xfId="4254" xr:uid="{72E1C053-3112-4176-81E2-F3E7148A27FE}"/>
    <cellStyle name="Comma 5 7 4" xfId="5375" xr:uid="{5E19BE5B-2DD4-4F71-8091-C7654DA868A3}"/>
    <cellStyle name="Comma 5 7 5" xfId="6489" xr:uid="{9AE0BDBF-75D1-4C02-8ACE-C79EE9469584}"/>
    <cellStyle name="Comma 5 7 6" xfId="7570" xr:uid="{694DE554-D005-4387-8FEC-A9EBC757E523}"/>
    <cellStyle name="Comma 5 8" xfId="2405" xr:uid="{D531C519-8C16-458B-8D42-258C76CC979B}"/>
    <cellStyle name="Comma 5 8 2" xfId="3559" xr:uid="{48DC190A-04EE-44B2-B40A-3FEF47D875D2}"/>
    <cellStyle name="Comma 5 8 3" xfId="4693" xr:uid="{D5EF8077-C7C2-4602-A503-B93B402156ED}"/>
    <cellStyle name="Comma 5 8 4" xfId="5813" xr:uid="{E0482106-9F16-4A23-ABF9-0126E9354C0E}"/>
    <cellStyle name="Comma 5 8 5" xfId="6927" xr:uid="{6E03DF74-AE69-449F-AAC0-2E7C1DE48207}"/>
    <cellStyle name="Comma 5 8 6" xfId="7964" xr:uid="{89294439-086C-4AC4-AB34-CA18FE65E8AF}"/>
    <cellStyle name="Comma 5 9" xfId="2532" xr:uid="{2B2FD933-9B7A-4650-922A-A433BE2C216F}"/>
    <cellStyle name="Comma 5 9 2" xfId="3686" xr:uid="{4EA42A1A-9479-4E06-9FDE-600255ECBA80}"/>
    <cellStyle name="Comma 5 9 3" xfId="4820" xr:uid="{95C8635C-28E2-47BA-A081-CE91D957FE4F}"/>
    <cellStyle name="Comma 5 9 4" xfId="5940" xr:uid="{D66F4608-BDFF-4838-9779-10D01FADF9A6}"/>
    <cellStyle name="Comma 5 9 5" xfId="7054" xr:uid="{681925A1-BBA1-4F1A-8DF6-2503CCC3CE64}"/>
    <cellStyle name="Comma 5 9 6" xfId="8081" xr:uid="{2630C59B-8864-45B8-8F5E-A3FBB42B5AC6}"/>
    <cellStyle name="Comma 50" xfId="1551" xr:uid="{18D5871B-85B1-40C7-B515-48FD2188C243}"/>
    <cellStyle name="Comma 50 10" xfId="6108" xr:uid="{4C978445-A575-41C2-8A87-9B40AB01857F}"/>
    <cellStyle name="Comma 50 11" xfId="7214" xr:uid="{434E2922-162E-4986-9CF6-B892D3073163}"/>
    <cellStyle name="Comma 50 12" xfId="8236" xr:uid="{34D150D9-1F95-49B3-B802-3982E8B5A8B7}"/>
    <cellStyle name="Comma 50 2" xfId="1706" xr:uid="{697F2626-E218-47AC-B1BA-5F6C29610E93}"/>
    <cellStyle name="Comma 50 2 2" xfId="2120" xr:uid="{F6DA8929-EE95-4B32-A026-D32CA3C369FE}"/>
    <cellStyle name="Comma 50 2 2 2" xfId="3303" xr:uid="{6B6E533B-8594-4E7A-8A86-F6E96E659CDC}"/>
    <cellStyle name="Comma 50 2 2 3" xfId="4442" xr:uid="{D1147036-51A0-4927-87E7-3A090A5BA739}"/>
    <cellStyle name="Comma 50 2 2 4" xfId="5563" xr:uid="{AC5935A2-E9EA-4728-B491-4638C2A681EE}"/>
    <cellStyle name="Comma 50 2 2 5" xfId="6677" xr:uid="{5A260B99-E51C-4374-88B6-78054FBFDB13}"/>
    <cellStyle name="Comma 50 2 2 6" xfId="7743" xr:uid="{A5B0FA4B-393B-48D7-8035-73B7ADFC7102}"/>
    <cellStyle name="Comma 50 2 3" xfId="2889" xr:uid="{3FEC5EC6-A61E-4262-BB76-DB2DA853B71C}"/>
    <cellStyle name="Comma 50 2 4" xfId="4028" xr:uid="{C05452E0-973C-4031-845C-3408EDF279D7}"/>
    <cellStyle name="Comma 50 2 5" xfId="5149" xr:uid="{C2902D7D-1667-4C2D-8B17-74A02783BD8A}"/>
    <cellStyle name="Comma 50 2 6" xfId="6263" xr:uid="{420328E7-AEAE-489D-A00A-E6CA7D5FF8CC}"/>
    <cellStyle name="Comma 50 2 7" xfId="7359" xr:uid="{1F5285AA-42D7-442E-95A7-EC61B8C09999}"/>
    <cellStyle name="Comma 50 3" xfId="1838" xr:uid="{389C3F40-DA68-41EF-B38B-00C95BE3FBAC}"/>
    <cellStyle name="Comma 50 3 2" xfId="2252" xr:uid="{2ECE0DD8-1616-47B8-9101-63C38E66252F}"/>
    <cellStyle name="Comma 50 3 2 2" xfId="3435" xr:uid="{D8BB640E-1702-4F3A-82E9-F160D23E5DF4}"/>
    <cellStyle name="Comma 50 3 2 3" xfId="4574" xr:uid="{5CE05113-B34A-479F-B3B2-C356947C112D}"/>
    <cellStyle name="Comma 50 3 2 4" xfId="5695" xr:uid="{5C439F2D-CD39-48D4-9A9B-8F3CC989C76A}"/>
    <cellStyle name="Comma 50 3 2 5" xfId="6809" xr:uid="{72EFF205-AD46-46A5-B02C-1C72F1767661}"/>
    <cellStyle name="Comma 50 3 2 6" xfId="7865" xr:uid="{45562DE9-EF98-4C1A-AFCE-7E6C7F9D748A}"/>
    <cellStyle name="Comma 50 3 3" xfId="3021" xr:uid="{078A74EB-F4A9-4368-9839-B0F51BE7041C}"/>
    <cellStyle name="Comma 50 3 4" xfId="4160" xr:uid="{975EAC28-8FB7-40FA-BF3B-86AAC4BAD3DF}"/>
    <cellStyle name="Comma 50 3 5" xfId="5281" xr:uid="{9262D174-D151-4E57-8915-1036A67A675A}"/>
    <cellStyle name="Comma 50 3 6" xfId="6395" xr:uid="{C176CD3E-36ED-484C-92B2-55209AA7982E}"/>
    <cellStyle name="Comma 50 3 7" xfId="7481" xr:uid="{D24C84A8-C4D2-4DF3-AF28-8727ACA61DBD}"/>
    <cellStyle name="Comma 50 4" xfId="1965" xr:uid="{23321346-2C99-4F64-8034-E6C7ED9B265F}"/>
    <cellStyle name="Comma 50 4 2" xfId="3148" xr:uid="{FDC22AD3-98EF-4A41-9525-DE084FD2FC4E}"/>
    <cellStyle name="Comma 50 4 3" xfId="4287" xr:uid="{AE676CDD-99EB-45F4-8EC1-8A2145121EDB}"/>
    <cellStyle name="Comma 50 4 4" xfId="5408" xr:uid="{59A1F307-A7B5-48F2-953D-20CC409A0A34}"/>
    <cellStyle name="Comma 50 4 5" xfId="6522" xr:uid="{92A80440-30D9-416C-A553-9E8018FCFCAF}"/>
    <cellStyle name="Comma 50 4 6" xfId="7598" xr:uid="{216BC752-9BBF-4ADE-B0C2-BCFCD622F38D}"/>
    <cellStyle name="Comma 50 5" xfId="2438" xr:uid="{CA651035-63D9-4FF6-9F16-8D0B3B548114}"/>
    <cellStyle name="Comma 50 5 2" xfId="3592" xr:uid="{69843EB3-20A3-4294-A4D6-B5DE8B48317F}"/>
    <cellStyle name="Comma 50 5 3" xfId="4726" xr:uid="{CC756C2A-6210-46DB-BD6E-2BAED05F5C31}"/>
    <cellStyle name="Comma 50 5 4" xfId="5846" xr:uid="{B19043BE-DD3C-4A81-91B8-26C7B6A3459B}"/>
    <cellStyle name="Comma 50 5 5" xfId="6960" xr:uid="{464195FE-89E9-4536-9658-4EF13D044A22}"/>
    <cellStyle name="Comma 50 5 6" xfId="7992" xr:uid="{DEABD597-6EC2-4CD1-8D9D-9ED59BA8E7EF}"/>
    <cellStyle name="Comma 50 6" xfId="2567" xr:uid="{6E4C1FA5-61E1-4B2D-807B-08B531969015}"/>
    <cellStyle name="Comma 50 6 2" xfId="3721" xr:uid="{10070815-5D10-41F8-AC6A-E8DC11C77FD0}"/>
    <cellStyle name="Comma 50 6 3" xfId="4855" xr:uid="{95287444-019B-4AFE-AEE0-2D0F4D980DC5}"/>
    <cellStyle name="Comma 50 6 4" xfId="5975" xr:uid="{66E47501-175A-4AEA-BD6C-2B795442DCC6}"/>
    <cellStyle name="Comma 50 6 5" xfId="7089" xr:uid="{221B6768-9CB8-41F4-BD8E-A280B1E1570F}"/>
    <cellStyle name="Comma 50 6 6" xfId="8111" xr:uid="{29DD3202-4626-45A0-9446-89CB1283C29F}"/>
    <cellStyle name="Comma 50 7" xfId="2734" xr:uid="{0D4617D9-8894-49EC-A4E6-267649014803}"/>
    <cellStyle name="Comma 50 8" xfId="3873" xr:uid="{807D72E6-6672-4A22-861E-EE08E19A2627}"/>
    <cellStyle name="Comma 50 9" xfId="4994" xr:uid="{974FEA88-5371-4106-AB47-7231F7959A9F}"/>
    <cellStyle name="Comma 51" xfId="1600" xr:uid="{9F245B24-9B6A-4541-859F-935E54D464FA}"/>
    <cellStyle name="Comma 51 10" xfId="6157" xr:uid="{20D00383-9E89-4A06-92C9-BE51832764E9}"/>
    <cellStyle name="Comma 51 11" xfId="7263" xr:uid="{D76A476F-B7B8-4ED5-A3B6-8EFD4FD5F3C1}"/>
    <cellStyle name="Comma 51 12" xfId="8285" xr:uid="{EE6C675F-7193-42AA-88D1-C286074B7536}"/>
    <cellStyle name="Comma 51 2" xfId="1755" xr:uid="{E4F8DADB-930B-4E26-A519-5FD1CB906EE6}"/>
    <cellStyle name="Comma 51 2 2" xfId="2169" xr:uid="{7AFE8545-B579-453B-8BA5-1115C7498322}"/>
    <cellStyle name="Comma 51 2 2 2" xfId="3352" xr:uid="{EC3E4951-8AB7-4BB3-8D93-FA2F4C7F688E}"/>
    <cellStyle name="Comma 51 2 2 3" xfId="4491" xr:uid="{F57E5680-4D7C-4260-A061-2599171CD4B2}"/>
    <cellStyle name="Comma 51 2 2 4" xfId="5612" xr:uid="{0A096AC9-4DEE-4CAA-B384-A805AFEB5758}"/>
    <cellStyle name="Comma 51 2 2 5" xfId="6726" xr:uid="{E0DFE0AC-4793-4C33-BB0D-A07499B597F6}"/>
    <cellStyle name="Comma 51 2 2 6" xfId="7792" xr:uid="{1206377C-801E-4E9B-8F64-C9060FFC1273}"/>
    <cellStyle name="Comma 51 2 3" xfId="2938" xr:uid="{7B7B3EF0-8F43-4A74-8E1B-18F768DB1072}"/>
    <cellStyle name="Comma 51 2 4" xfId="4077" xr:uid="{9CEC2C14-ED03-4E28-8A56-27B21E0A190B}"/>
    <cellStyle name="Comma 51 2 5" xfId="5198" xr:uid="{5850967B-C36D-447D-80D7-84BC111B5C0B}"/>
    <cellStyle name="Comma 51 2 6" xfId="6312" xr:uid="{5F9A7748-3A97-4D85-9742-3C5002688757}"/>
    <cellStyle name="Comma 51 2 7" xfId="7408" xr:uid="{9B2562BE-5A63-4327-BFFB-DB51CFF66152}"/>
    <cellStyle name="Comma 51 3" xfId="1887" xr:uid="{7C1998D9-5F88-47F6-BC38-C09C8A698145}"/>
    <cellStyle name="Comma 51 3 2" xfId="2301" xr:uid="{FD239D45-A2D6-4EB3-84D5-7EDFB9D75811}"/>
    <cellStyle name="Comma 51 3 2 2" xfId="3484" xr:uid="{5115AAA9-5617-4B56-B58F-D5ADE4B8CD49}"/>
    <cellStyle name="Comma 51 3 2 3" xfId="4623" xr:uid="{E3939AC7-987E-45A2-94F3-CDA00A8FDC06}"/>
    <cellStyle name="Comma 51 3 2 4" xfId="5744" xr:uid="{1579CBD1-D23C-4090-8861-BF81FE18A7F3}"/>
    <cellStyle name="Comma 51 3 2 5" xfId="6858" xr:uid="{060C1511-9BC3-4C72-A999-4182BE735918}"/>
    <cellStyle name="Comma 51 3 2 6" xfId="7914" xr:uid="{F042B9F5-655B-4EF6-A83F-6D30FA67F2AD}"/>
    <cellStyle name="Comma 51 3 3" xfId="3070" xr:uid="{8DB1A5D6-3534-49F9-8799-D3A97FE59038}"/>
    <cellStyle name="Comma 51 3 4" xfId="4209" xr:uid="{FBA62F1E-BB46-42A8-A548-000A994AEBE5}"/>
    <cellStyle name="Comma 51 3 5" xfId="5330" xr:uid="{0CFEEE76-5013-4A7C-988B-B14EB47A9CAD}"/>
    <cellStyle name="Comma 51 3 6" xfId="6444" xr:uid="{FA21BF29-34AC-4B3B-B0D0-2CDBC35E3964}"/>
    <cellStyle name="Comma 51 3 7" xfId="7530" xr:uid="{A2E6BC37-A174-469B-A9E1-C77493464D6D}"/>
    <cellStyle name="Comma 51 4" xfId="2014" xr:uid="{1A90FD48-4E59-4B66-BF2E-5894676F3D43}"/>
    <cellStyle name="Comma 51 4 2" xfId="3197" xr:uid="{6C334F76-A9AF-4F4D-9812-C1C5AD1EAA44}"/>
    <cellStyle name="Comma 51 4 3" xfId="4336" xr:uid="{9F9ED7BF-211A-46FB-85EE-A16C272431BB}"/>
    <cellStyle name="Comma 51 4 4" xfId="5457" xr:uid="{49AF28F4-A20E-4E5D-9E05-F995B7A199C0}"/>
    <cellStyle name="Comma 51 4 5" xfId="6571" xr:uid="{A5D72B24-6FE1-4C3F-97B7-1EF0DF9962D5}"/>
    <cellStyle name="Comma 51 4 6" xfId="7647" xr:uid="{8DA2A2BE-6079-4459-B84F-3555D360CA2F}"/>
    <cellStyle name="Comma 51 5" xfId="2487" xr:uid="{2F3B9CF6-9B1B-48AD-905B-B0269A3C83E5}"/>
    <cellStyle name="Comma 51 5 2" xfId="3641" xr:uid="{8C6D788A-E2E1-4A41-8DB0-AA19867615C6}"/>
    <cellStyle name="Comma 51 5 3" xfId="4775" xr:uid="{23630E55-E86E-4C16-89A5-47E2FCBC6E6F}"/>
    <cellStyle name="Comma 51 5 4" xfId="5895" xr:uid="{09F81AA3-6BE1-4B68-927A-2FECCB4A94D3}"/>
    <cellStyle name="Comma 51 5 5" xfId="7009" xr:uid="{E7B9B0D2-752F-46C2-9922-36ACFD053836}"/>
    <cellStyle name="Comma 51 5 6" xfId="8041" xr:uid="{F7E76F23-1AE7-4847-84C9-F18F7AD30570}"/>
    <cellStyle name="Comma 51 6" xfId="2616" xr:uid="{BAB8C836-2F01-4B1D-B249-1722631D5251}"/>
    <cellStyle name="Comma 51 6 2" xfId="3770" xr:uid="{19963193-570C-4186-A2D5-1ADC8B3DC727}"/>
    <cellStyle name="Comma 51 6 3" xfId="4904" xr:uid="{814FBC56-C12F-4DAF-A7F1-9A62DFB613E9}"/>
    <cellStyle name="Comma 51 6 4" xfId="6024" xr:uid="{2FFC4A45-22A6-4CB7-8B89-E836B31F42FB}"/>
    <cellStyle name="Comma 51 6 5" xfId="7138" xr:uid="{46A61D91-7126-4586-8B58-008B24298527}"/>
    <cellStyle name="Comma 51 6 6" xfId="8160" xr:uid="{37CADE25-91C0-4826-9C82-9AFFC9529FA8}"/>
    <cellStyle name="Comma 51 7" xfId="2783" xr:uid="{05DDF473-B223-4CF9-9A6C-47BF9EAC16F9}"/>
    <cellStyle name="Comma 51 8" xfId="3922" xr:uid="{6C8E16D3-0B69-4E5E-95DF-E239C4CE84BD}"/>
    <cellStyle name="Comma 51 9" xfId="5043" xr:uid="{093DCE3D-A41F-4E9A-BC36-86583B1A1901}"/>
    <cellStyle name="Comma 52" xfId="1603" xr:uid="{8B9B7C89-3F78-4299-BA4F-B9861886D299}"/>
    <cellStyle name="Comma 52 10" xfId="6160" xr:uid="{473098CD-C79F-48EF-96CD-B410BD3962A4}"/>
    <cellStyle name="Comma 52 11" xfId="7266" xr:uid="{6FF67879-D97F-45B3-90C2-6A60C294A435}"/>
    <cellStyle name="Comma 52 12" xfId="8288" xr:uid="{03F0CB9F-E2C3-430C-AAB8-F13A8FCA02BA}"/>
    <cellStyle name="Comma 52 2" xfId="1758" xr:uid="{B9919737-4CD2-4DC9-B5B5-47121E888980}"/>
    <cellStyle name="Comma 52 2 2" xfId="2172" xr:uid="{484250C8-F152-4B00-A5D1-672695831AC6}"/>
    <cellStyle name="Comma 52 2 2 2" xfId="3355" xr:uid="{53C95C38-2A62-4E29-BE97-F982D82B455E}"/>
    <cellStyle name="Comma 52 2 2 3" xfId="4494" xr:uid="{70FC2A55-605C-4AC4-A2F3-D514631BE076}"/>
    <cellStyle name="Comma 52 2 2 4" xfId="5615" xr:uid="{413F0FB4-C52B-4670-9E58-15F03844E2D2}"/>
    <cellStyle name="Comma 52 2 2 5" xfId="6729" xr:uid="{6664D2F9-ECC0-4F17-A9D5-CB1A8765C004}"/>
    <cellStyle name="Comma 52 2 2 6" xfId="7795" xr:uid="{1039A73A-B8C5-495A-A8BC-57FA29BD8952}"/>
    <cellStyle name="Comma 52 2 3" xfId="2941" xr:uid="{528A13B6-95DB-4307-AF4A-16CC9835E108}"/>
    <cellStyle name="Comma 52 2 4" xfId="4080" xr:uid="{B7372830-CB7F-45F1-84A2-75B512DD36DA}"/>
    <cellStyle name="Comma 52 2 5" xfId="5201" xr:uid="{29F14991-3E2C-46C1-A0E7-08B2F9137EB9}"/>
    <cellStyle name="Comma 52 2 6" xfId="6315" xr:uid="{FC593E8B-25BB-4C7B-974D-4D7D03C491FA}"/>
    <cellStyle name="Comma 52 2 7" xfId="7411" xr:uid="{39EE6148-2402-48E8-A884-C318DAD1CE18}"/>
    <cellStyle name="Comma 52 3" xfId="1890" xr:uid="{4F5B76EE-BEDF-4EBA-9132-37FDC0E9F6E0}"/>
    <cellStyle name="Comma 52 3 2" xfId="2304" xr:uid="{1682AD10-23C1-4C69-83C2-C79BA510A253}"/>
    <cellStyle name="Comma 52 3 2 2" xfId="3487" xr:uid="{C16B46D2-CE4A-4015-981C-7ED242573119}"/>
    <cellStyle name="Comma 52 3 2 3" xfId="4626" xr:uid="{ED770E8D-5316-444A-84A9-E8040503F492}"/>
    <cellStyle name="Comma 52 3 2 4" xfId="5747" xr:uid="{DF80AABE-678D-41AD-B081-3EC1FBD72390}"/>
    <cellStyle name="Comma 52 3 2 5" xfId="6861" xr:uid="{4F560966-3038-4724-8912-3ABF8BC8FFA8}"/>
    <cellStyle name="Comma 52 3 2 6" xfId="7917" xr:uid="{FCA8602C-10B5-4B92-BE9B-6D3B62CD04E5}"/>
    <cellStyle name="Comma 52 3 3" xfId="3073" xr:uid="{B7C3D7FD-D2FE-4C08-87D9-58C6853AAA91}"/>
    <cellStyle name="Comma 52 3 4" xfId="4212" xr:uid="{3F1F02D1-FFBC-4B36-89D3-1F8714F5C39C}"/>
    <cellStyle name="Comma 52 3 5" xfId="5333" xr:uid="{6855A1FC-D31B-4553-B400-FEF3362BECDD}"/>
    <cellStyle name="Comma 52 3 6" xfId="6447" xr:uid="{56438A8F-1014-44E5-BF2C-3DB6AAE13E42}"/>
    <cellStyle name="Comma 52 3 7" xfId="7533" xr:uid="{C2B4A526-B39D-41A6-93EA-CA01F001693B}"/>
    <cellStyle name="Comma 52 4" xfId="2017" xr:uid="{2814CC88-66A8-45E1-80DE-3CD603151882}"/>
    <cellStyle name="Comma 52 4 2" xfId="3200" xr:uid="{B76EECC3-C898-46A4-8E2A-E03167ECDC87}"/>
    <cellStyle name="Comma 52 4 3" xfId="4339" xr:uid="{5E5D4F43-8E79-417E-BF5E-9C12C09D90D5}"/>
    <cellStyle name="Comma 52 4 4" xfId="5460" xr:uid="{D0B2D4C0-3EAD-43F4-A565-7F112E09ECA3}"/>
    <cellStyle name="Comma 52 4 5" xfId="6574" xr:uid="{92179CB5-8BB5-4F2E-A992-B989DCBAB6A4}"/>
    <cellStyle name="Comma 52 4 6" xfId="7650" xr:uid="{3A1EC2BE-0C91-4416-ABFF-A7A6E9CE0127}"/>
    <cellStyle name="Comma 52 5" xfId="2490" xr:uid="{B6FD9AAA-DF36-4FD5-8626-E1BE5A87C528}"/>
    <cellStyle name="Comma 52 5 2" xfId="3644" xr:uid="{4FE338A4-BBE5-4077-B0B0-EBFD8EF44E34}"/>
    <cellStyle name="Comma 52 5 3" xfId="4778" xr:uid="{B82DC335-D67D-48E5-8626-ECC8F3B1DC06}"/>
    <cellStyle name="Comma 52 5 4" xfId="5898" xr:uid="{F014ABCA-7856-4075-A8CE-C83767D6EFC9}"/>
    <cellStyle name="Comma 52 5 5" xfId="7012" xr:uid="{A6761AD8-0AB4-4FB5-AF51-45667D4AFCFA}"/>
    <cellStyle name="Comma 52 5 6" xfId="8044" xr:uid="{71400A43-9892-4031-8239-02350C2256A3}"/>
    <cellStyle name="Comma 52 6" xfId="2619" xr:uid="{AE2D87CA-B3D4-473E-B9E5-2610B95A15EA}"/>
    <cellStyle name="Comma 52 6 2" xfId="3773" xr:uid="{2F1CA85C-5474-42D9-A548-338A38051427}"/>
    <cellStyle name="Comma 52 6 3" xfId="4907" xr:uid="{7F1423EE-D7FF-4E93-8586-A6D49CCED6D6}"/>
    <cellStyle name="Comma 52 6 4" xfId="6027" xr:uid="{903B68A2-3FC3-438C-808A-DC0732921701}"/>
    <cellStyle name="Comma 52 6 5" xfId="7141" xr:uid="{C7A748DF-5058-4CBE-8A77-F1C2D915FBAE}"/>
    <cellStyle name="Comma 52 6 6" xfId="8163" xr:uid="{411E781E-E53A-4DEE-A3DC-9A87555F322C}"/>
    <cellStyle name="Comma 52 7" xfId="2786" xr:uid="{4E72CD57-1BDE-468D-8CE8-3E0672D81131}"/>
    <cellStyle name="Comma 52 8" xfId="3925" xr:uid="{67ADD8EB-3CD0-4146-8825-4BC0124F5D73}"/>
    <cellStyle name="Comma 52 9" xfId="5046" xr:uid="{62473721-3477-4ACD-BCE6-C1433E64190E}"/>
    <cellStyle name="Comma 53" xfId="1542" xr:uid="{47976ED5-4906-44D1-AB99-FE8E8A920C9F}"/>
    <cellStyle name="Comma 53 10" xfId="6099" xr:uid="{0E4B0272-1DB1-4490-A59D-578420202B44}"/>
    <cellStyle name="Comma 53 11" xfId="7207" xr:uid="{7EC2F1B6-E2E1-4C94-82E9-DBA5BF1CF997}"/>
    <cellStyle name="Comma 53 12" xfId="8229" xr:uid="{D4C89691-0AB2-49DE-878E-0975BE5F5CD0}"/>
    <cellStyle name="Comma 53 2" xfId="1697" xr:uid="{74E5B4A1-AB60-476D-93AA-BAF93BA96F3A}"/>
    <cellStyle name="Comma 53 2 2" xfId="2111" xr:uid="{17A975BE-031D-41F3-9BA0-51AEF004F33C}"/>
    <cellStyle name="Comma 53 2 2 2" xfId="3294" xr:uid="{757CB77E-020D-436C-87A8-DE4A2F2B0DE8}"/>
    <cellStyle name="Comma 53 2 2 3" xfId="4433" xr:uid="{B15C20B0-B006-4D9C-B195-903BB5E631FB}"/>
    <cellStyle name="Comma 53 2 2 4" xfId="5554" xr:uid="{449CE2D8-8EF1-4072-B546-801BC1E51C7B}"/>
    <cellStyle name="Comma 53 2 2 5" xfId="6668" xr:uid="{76322D86-8069-4714-BA8C-17321D5ED45D}"/>
    <cellStyle name="Comma 53 2 2 6" xfId="7736" xr:uid="{87007E4C-9DCA-4DF4-A8A2-26CEDBFD5B65}"/>
    <cellStyle name="Comma 53 2 3" xfId="2880" xr:uid="{B2842654-80A9-478D-A7B6-297DC5DE3B04}"/>
    <cellStyle name="Comma 53 2 4" xfId="4019" xr:uid="{15B9C10C-5DBF-44F6-B638-533EB16E83B5}"/>
    <cellStyle name="Comma 53 2 5" xfId="5140" xr:uid="{2C216B45-F6BD-4AD5-ADFC-886CAD8CD4A8}"/>
    <cellStyle name="Comma 53 2 6" xfId="6254" xr:uid="{9EA766E6-4860-40A5-B866-738BA3952524}"/>
    <cellStyle name="Comma 53 2 7" xfId="7352" xr:uid="{08B892F2-01A4-4E0C-8072-11D9326615F3}"/>
    <cellStyle name="Comma 53 3" xfId="1829" xr:uid="{33FB8696-2713-4B7D-8D63-C86061B7506E}"/>
    <cellStyle name="Comma 53 3 2" xfId="2243" xr:uid="{ED5D9FE9-64D4-42CC-8A2D-EB67AA3F7448}"/>
    <cellStyle name="Comma 53 3 2 2" xfId="3426" xr:uid="{7C64CED8-7FD6-44B9-9C13-F6B3BB79A337}"/>
    <cellStyle name="Comma 53 3 2 3" xfId="4565" xr:uid="{6F919EB7-38AB-492D-8F0D-E0B2883602BE}"/>
    <cellStyle name="Comma 53 3 2 4" xfId="5686" xr:uid="{35F40C1A-1D70-4D38-B93E-6448D578AEC9}"/>
    <cellStyle name="Comma 53 3 2 5" xfId="6800" xr:uid="{5182D6D2-1A24-48B3-8A8A-F5EFF8E09D7A}"/>
    <cellStyle name="Comma 53 3 2 6" xfId="7858" xr:uid="{DA093908-B34C-4BEF-8BA5-5D7D5117A90A}"/>
    <cellStyle name="Comma 53 3 3" xfId="3012" xr:uid="{CFFB67E4-789D-4C10-B2C3-E263D03B649E}"/>
    <cellStyle name="Comma 53 3 4" xfId="4151" xr:uid="{8EAD66D8-D8E3-4D1E-A400-201F511BD2D2}"/>
    <cellStyle name="Comma 53 3 5" xfId="5272" xr:uid="{28146EF6-83E7-4BB8-BEBC-D26E811FC0A9}"/>
    <cellStyle name="Comma 53 3 6" xfId="6386" xr:uid="{AE3379EA-0EFB-4F1F-8CED-E47038C4443A}"/>
    <cellStyle name="Comma 53 3 7" xfId="7474" xr:uid="{FF029886-E5FF-4FDD-BFE9-BACA4DD54703}"/>
    <cellStyle name="Comma 53 4" xfId="1956" xr:uid="{899CC7B9-50D4-4544-B943-8EDD894D21BC}"/>
    <cellStyle name="Comma 53 4 2" xfId="3139" xr:uid="{28B3E5CB-5C2D-4CB1-BB6A-3D57B0B3C111}"/>
    <cellStyle name="Comma 53 4 3" xfId="4278" xr:uid="{15711217-E2FA-4928-9FA4-49382276B43A}"/>
    <cellStyle name="Comma 53 4 4" xfId="5399" xr:uid="{01C6AEA0-DF9D-46B5-A32D-D19353019868}"/>
    <cellStyle name="Comma 53 4 5" xfId="6513" xr:uid="{2794FC6E-C37C-4B5E-855F-A329C2C0ABFC}"/>
    <cellStyle name="Comma 53 4 6" xfId="7591" xr:uid="{233535D2-ED2B-4887-9115-44D495AF3A49}"/>
    <cellStyle name="Comma 53 5" xfId="2429" xr:uid="{1111DAC2-8382-4F73-9D62-F09C1F902780}"/>
    <cellStyle name="Comma 53 5 2" xfId="3583" xr:uid="{7F26C7C5-28AE-49E4-9CD2-4E0D31015FC7}"/>
    <cellStyle name="Comma 53 5 3" xfId="4717" xr:uid="{2E65BEFB-4BCF-41A9-8A73-362B3CF347AB}"/>
    <cellStyle name="Comma 53 5 4" xfId="5837" xr:uid="{381B567C-4010-43FD-AE54-FD0AB45FDA16}"/>
    <cellStyle name="Comma 53 5 5" xfId="6951" xr:uid="{D682E86F-D994-40B3-BED5-11BB38D4CED5}"/>
    <cellStyle name="Comma 53 5 6" xfId="7985" xr:uid="{C68CB891-556D-4D4C-B053-8765A8A0A27F}"/>
    <cellStyle name="Comma 53 6" xfId="2558" xr:uid="{50545173-211D-42C9-A13C-1A2B9E5DDE47}"/>
    <cellStyle name="Comma 53 6 2" xfId="3712" xr:uid="{6B5828F5-7F81-4612-8E48-F6D082D66EFE}"/>
    <cellStyle name="Comma 53 6 3" xfId="4846" xr:uid="{ECAF8893-3CC7-41FF-A790-47E3EBA69464}"/>
    <cellStyle name="Comma 53 6 4" xfId="5966" xr:uid="{1FADC9FE-F4B6-4D6E-B244-A901B96B5B45}"/>
    <cellStyle name="Comma 53 6 5" xfId="7080" xr:uid="{7060BE2A-AE29-4692-8805-AD0417D4AE64}"/>
    <cellStyle name="Comma 53 6 6" xfId="8104" xr:uid="{744F1A8E-A782-4BB7-B72A-3FE6D3263243}"/>
    <cellStyle name="Comma 53 7" xfId="2725" xr:uid="{9FEB57B2-8389-4B20-BD9A-452863BEDB6B}"/>
    <cellStyle name="Comma 53 8" xfId="3864" xr:uid="{64E7A621-64BE-4E62-9A97-68048EED0AFF}"/>
    <cellStyle name="Comma 53 9" xfId="4985" xr:uid="{55496959-F8A9-47C4-A931-A94241697899}"/>
    <cellStyle name="Comma 54" xfId="1636" xr:uid="{280D8551-3049-47E2-A08B-BD838C0BF908}"/>
    <cellStyle name="Comma 54 10" xfId="6193" xr:uid="{E062ADC3-4EC0-4842-A455-233471F294C6}"/>
    <cellStyle name="Comma 54 11" xfId="7298" xr:uid="{8B78AE63-BB0A-451F-A689-671448EA8D71}"/>
    <cellStyle name="Comma 54 12" xfId="8320" xr:uid="{9AAB0C82-1F7B-47FD-81D7-95452CDC9EE4}"/>
    <cellStyle name="Comma 54 2" xfId="1791" xr:uid="{8EDC67F8-C958-430E-933C-4AEB265E9BD5}"/>
    <cellStyle name="Comma 54 2 2" xfId="2205" xr:uid="{DEB24BA8-4D15-4737-B080-B2C10DB87DF7}"/>
    <cellStyle name="Comma 54 2 2 2" xfId="3388" xr:uid="{62C1F010-4B81-4BAC-BC60-950C2F718C02}"/>
    <cellStyle name="Comma 54 2 2 3" xfId="4527" xr:uid="{5286B09D-C298-48E5-9870-E05A123B9A56}"/>
    <cellStyle name="Comma 54 2 2 4" xfId="5648" xr:uid="{41ECFC6C-9F0D-4336-BB0E-402DEF6D515C}"/>
    <cellStyle name="Comma 54 2 2 5" xfId="6762" xr:uid="{0F9484DC-DA04-421E-A274-7B7EC3EFCD93}"/>
    <cellStyle name="Comma 54 2 2 6" xfId="7827" xr:uid="{546C6EDD-87AF-40BA-B29C-2A1651885959}"/>
    <cellStyle name="Comma 54 2 3" xfId="2974" xr:uid="{3907A222-3107-41F8-B808-129883A4A577}"/>
    <cellStyle name="Comma 54 2 4" xfId="4113" xr:uid="{CC31F872-2D2E-42FB-807C-7731D2C82DDD}"/>
    <cellStyle name="Comma 54 2 5" xfId="5234" xr:uid="{3F72F07C-C654-45E4-85A7-6E16856668DC}"/>
    <cellStyle name="Comma 54 2 6" xfId="6348" xr:uid="{C7385318-A4B7-4B83-93F0-33EB9822BA60}"/>
    <cellStyle name="Comma 54 2 7" xfId="7443" xr:uid="{FEF04A1A-BA32-44F9-81D5-8889A046A9AF}"/>
    <cellStyle name="Comma 54 3" xfId="1923" xr:uid="{CBF451E7-ECB7-4FBB-A715-6642CB83FEEE}"/>
    <cellStyle name="Comma 54 3 2" xfId="2337" xr:uid="{D846EE9F-C70C-4A20-9823-6AA3C2E8286A}"/>
    <cellStyle name="Comma 54 3 2 2" xfId="3520" xr:uid="{5A824F52-4E01-4DEE-AA1C-B375CAA6A3FD}"/>
    <cellStyle name="Comma 54 3 2 3" xfId="4659" xr:uid="{812973A9-03C3-4864-94E5-D6DD4FC18DC0}"/>
    <cellStyle name="Comma 54 3 2 4" xfId="5780" xr:uid="{8A5AE782-15DF-43EE-A5E2-5C5E13FBCA66}"/>
    <cellStyle name="Comma 54 3 2 5" xfId="6894" xr:uid="{3A31958A-8F4E-4039-B836-4AA0B8E00B53}"/>
    <cellStyle name="Comma 54 3 2 6" xfId="7949" xr:uid="{7852F95B-3E27-40FC-BF3C-9F2AEB06E531}"/>
    <cellStyle name="Comma 54 3 3" xfId="3106" xr:uid="{D4FBD122-8FB1-4587-B5C8-1C29E80938B1}"/>
    <cellStyle name="Comma 54 3 4" xfId="4245" xr:uid="{539B5A31-77FF-4DF5-B57E-F77173D2B5A6}"/>
    <cellStyle name="Comma 54 3 5" xfId="5366" xr:uid="{2076C3CD-4440-4A44-9B9C-59C6D9FC2C1B}"/>
    <cellStyle name="Comma 54 3 6" xfId="6480" xr:uid="{0A043166-59D6-4755-A11A-7DFC9CD2B9D6}"/>
    <cellStyle name="Comma 54 3 7" xfId="7565" xr:uid="{3FE769B7-DD9D-4CAD-BB96-C1E3CCA13A19}"/>
    <cellStyle name="Comma 54 4" xfId="2050" xr:uid="{0775DB72-8211-46E8-AA30-9FB326C6AAE0}"/>
    <cellStyle name="Comma 54 4 2" xfId="3233" xr:uid="{95AFADD8-60A7-4419-97F9-72A15447EEE4}"/>
    <cellStyle name="Comma 54 4 3" xfId="4372" xr:uid="{CA977DAB-56D4-43FD-91D3-CF89E6F6907A}"/>
    <cellStyle name="Comma 54 4 4" xfId="5493" xr:uid="{C1FE9E3F-3368-497E-B82E-EA06D21AD3F4}"/>
    <cellStyle name="Comma 54 4 5" xfId="6607" xr:uid="{5F2C3B47-3E4F-443E-9461-24B223F4F699}"/>
    <cellStyle name="Comma 54 4 6" xfId="7682" xr:uid="{3FA07428-2EFE-40B9-BDB8-1D467E45C36C}"/>
    <cellStyle name="Comma 54 5" xfId="2523" xr:uid="{2774250D-3561-42CE-8FED-88D07EA99929}"/>
    <cellStyle name="Comma 54 5 2" xfId="3677" xr:uid="{EDAFE5A1-0D36-4F78-8A7A-60868520894E}"/>
    <cellStyle name="Comma 54 5 3" xfId="4811" xr:uid="{591E1538-2786-43D2-95AB-A2059932DF1C}"/>
    <cellStyle name="Comma 54 5 4" xfId="5931" xr:uid="{57BBC8D3-2E54-42CE-84F3-C276D2905F2F}"/>
    <cellStyle name="Comma 54 5 5" xfId="7045" xr:uid="{39407700-D146-4C27-9162-7D6181EB10D3}"/>
    <cellStyle name="Comma 54 5 6" xfId="8076" xr:uid="{36D59858-A72B-44E7-BF53-CD1D4D84CD04}"/>
    <cellStyle name="Comma 54 6" xfId="2652" xr:uid="{F2F319B4-E0E6-4CDD-B0F6-7884EED123C9}"/>
    <cellStyle name="Comma 54 6 2" xfId="3806" xr:uid="{7AD84175-6C98-4B01-9A88-F2BC00EE7658}"/>
    <cellStyle name="Comma 54 6 3" xfId="4940" xr:uid="{CA27836F-BC62-40C5-AE70-5386041FD9DE}"/>
    <cellStyle name="Comma 54 6 4" xfId="6060" xr:uid="{D9DF0F0A-D447-48DA-B47B-E6F2F614DF4E}"/>
    <cellStyle name="Comma 54 6 5" xfId="7174" xr:uid="{2BE7CF90-1E63-484D-A701-F8250AF35339}"/>
    <cellStyle name="Comma 54 6 6" xfId="8195" xr:uid="{7C8D61F1-C280-4F74-B9A3-3FE1D3C220D3}"/>
    <cellStyle name="Comma 54 7" xfId="2819" xr:uid="{17896087-5AFC-4D2C-B900-7A6008878FB3}"/>
    <cellStyle name="Comma 54 8" xfId="3958" xr:uid="{19606734-2CCC-45B0-A3D9-7D5A4277664E}"/>
    <cellStyle name="Comma 54 9" xfId="5079" xr:uid="{68F2706D-B219-4AAE-B163-FB752579FABA}"/>
    <cellStyle name="Comma 55" xfId="1640" xr:uid="{EA2EFC0C-0569-4809-8379-66057A9B9F49}"/>
    <cellStyle name="Comma 55 10" xfId="6197" xr:uid="{BADCA81D-10EA-4E75-8E4B-962D33F619B2}"/>
    <cellStyle name="Comma 55 11" xfId="7301" xr:uid="{03C1BE16-FE07-4962-B9BF-80FE25FB6B0B}"/>
    <cellStyle name="Comma 55 12" xfId="8323" xr:uid="{7A03C49C-8BB6-4013-9C9D-022412518BAA}"/>
    <cellStyle name="Comma 55 2" xfId="1795" xr:uid="{10DF470F-F565-4910-9274-9AD8211D39D9}"/>
    <cellStyle name="Comma 55 2 2" xfId="2209" xr:uid="{3BB98148-A0CA-48F0-9F32-33856F02DC98}"/>
    <cellStyle name="Comma 55 2 2 2" xfId="3392" xr:uid="{0EDFA881-BC5E-42D4-9D3C-6475208B4CB6}"/>
    <cellStyle name="Comma 55 2 2 3" xfId="4531" xr:uid="{9A43F0DC-7A11-48B1-B01F-2C0AAAEA48D5}"/>
    <cellStyle name="Comma 55 2 2 4" xfId="5652" xr:uid="{BCD41A3E-1C7B-4236-9939-BED01639CABD}"/>
    <cellStyle name="Comma 55 2 2 5" xfId="6766" xr:uid="{7452CB48-FD16-4D4F-8326-48D6F04B7B01}"/>
    <cellStyle name="Comma 55 2 2 6" xfId="7830" xr:uid="{8889DD85-E3D9-4735-A2FB-2FA5AB45988B}"/>
    <cellStyle name="Comma 55 2 3" xfId="2978" xr:uid="{77704F6B-EEA8-4C25-B5CC-0386EF453267}"/>
    <cellStyle name="Comma 55 2 4" xfId="4117" xr:uid="{9AF13474-1B8A-4889-8255-69F15B75B852}"/>
    <cellStyle name="Comma 55 2 5" xfId="5238" xr:uid="{29B60716-32CA-4739-A401-02E56CC075A6}"/>
    <cellStyle name="Comma 55 2 6" xfId="6352" xr:uid="{5A829D0A-45ED-4334-BA2E-C4EFD2E94E2E}"/>
    <cellStyle name="Comma 55 2 7" xfId="7446" xr:uid="{CB91B26C-A58D-401D-BA28-8A012B9FF9C1}"/>
    <cellStyle name="Comma 55 3" xfId="1927" xr:uid="{BA122329-B203-4DA8-804D-3D02C689F5B5}"/>
    <cellStyle name="Comma 55 3 2" xfId="2341" xr:uid="{28E28F09-33A4-46C7-8267-D92CE8E93429}"/>
    <cellStyle name="Comma 55 3 2 2" xfId="3524" xr:uid="{50604922-CC6D-49D4-85C4-9A5584D6CBA0}"/>
    <cellStyle name="Comma 55 3 2 3" xfId="4663" xr:uid="{CD1BA936-B241-48BB-9A86-B611AC6CB183}"/>
    <cellStyle name="Comma 55 3 2 4" xfId="5784" xr:uid="{189B6A7F-701F-4E8F-948C-CA526115CC1F}"/>
    <cellStyle name="Comma 55 3 2 5" xfId="6898" xr:uid="{2C9E1501-9931-4D6D-9A70-E6EB6224BFB6}"/>
    <cellStyle name="Comma 55 3 2 6" xfId="7952" xr:uid="{74C6C2C0-64CC-4A5C-9E42-7FE22E59F7A7}"/>
    <cellStyle name="Comma 55 3 3" xfId="3110" xr:uid="{7A69ED8D-A0A4-4141-AB1A-9EA59F6A8AC5}"/>
    <cellStyle name="Comma 55 3 4" xfId="4249" xr:uid="{CB02869A-88FD-4027-B4FD-77782FFC5388}"/>
    <cellStyle name="Comma 55 3 5" xfId="5370" xr:uid="{009226A3-C5AE-47D9-B20B-CEC5C52C22E9}"/>
    <cellStyle name="Comma 55 3 6" xfId="6484" xr:uid="{BEE4D76C-1F82-4733-8F3C-24CA65F84859}"/>
    <cellStyle name="Comma 55 3 7" xfId="7568" xr:uid="{530EFF62-E4DA-47A0-A6BE-F11E8202364F}"/>
    <cellStyle name="Comma 55 4" xfId="2054" xr:uid="{159F11BC-77B3-4110-B151-9548964740CC}"/>
    <cellStyle name="Comma 55 4 2" xfId="3237" xr:uid="{01B07CF2-E1BE-4D66-8FDA-765EE79A01FB}"/>
    <cellStyle name="Comma 55 4 3" xfId="4376" xr:uid="{7FAB592C-3FD2-4C3A-9853-D4DC4F9D78FC}"/>
    <cellStyle name="Comma 55 4 4" xfId="5497" xr:uid="{2EDE195D-608A-4EF4-9091-CDDBAFA24FC6}"/>
    <cellStyle name="Comma 55 4 5" xfId="6611" xr:uid="{E62EC917-A52E-400D-85BC-572C033BD437}"/>
    <cellStyle name="Comma 55 4 6" xfId="7685" xr:uid="{E7195753-2579-40F5-8E29-35B7F4BF779B}"/>
    <cellStyle name="Comma 55 5" xfId="2527" xr:uid="{0A1D51AD-775C-4B82-B208-A4EE454A4ECF}"/>
    <cellStyle name="Comma 55 5 2" xfId="3681" xr:uid="{088B4D01-40F0-4166-BE5C-E404B67D2A12}"/>
    <cellStyle name="Comma 55 5 3" xfId="4815" xr:uid="{DCFDC729-234F-4B3A-B5FA-6AD34D27C91A}"/>
    <cellStyle name="Comma 55 5 4" xfId="5935" xr:uid="{FBEAAC55-7250-41D2-8337-83CF7C4F794A}"/>
    <cellStyle name="Comma 55 5 5" xfId="7049" xr:uid="{67FCB4B2-41E9-44E6-AF68-EFB1BF8C88C6}"/>
    <cellStyle name="Comma 55 5 6" xfId="8079" xr:uid="{490B6498-9C77-4361-9E1A-86921A54FA85}"/>
    <cellStyle name="Comma 55 6" xfId="2656" xr:uid="{0D376FBC-7AFD-43BE-B1F3-9D015743CB01}"/>
    <cellStyle name="Comma 55 6 2" xfId="3810" xr:uid="{30458216-2FAD-4DDD-87BD-070AF2919ECC}"/>
    <cellStyle name="Comma 55 6 3" xfId="4944" xr:uid="{8AC88756-4A50-4052-8DBB-3C9BF236E850}"/>
    <cellStyle name="Comma 55 6 4" xfId="6064" xr:uid="{5FE2CFA5-4F6D-46EE-A61F-83DB52E507A7}"/>
    <cellStyle name="Comma 55 6 5" xfId="7178" xr:uid="{F019FE22-8012-4B19-9B4D-5169862DAE28}"/>
    <cellStyle name="Comma 55 6 6" xfId="8198" xr:uid="{AC4803AA-FEDC-4E65-883C-FA24C0ABEED1}"/>
    <cellStyle name="Comma 55 7" xfId="2823" xr:uid="{CC393A80-7F45-400D-85B3-D6F5C8F964F7}"/>
    <cellStyle name="Comma 55 8" xfId="3962" xr:uid="{FC3839EB-FB2A-4454-B2F9-FD9204A80662}"/>
    <cellStyle name="Comma 55 9" xfId="5083" xr:uid="{471D987A-989A-4709-A56F-24B191C145DC}"/>
    <cellStyle name="Comma 56" xfId="1615" xr:uid="{A7C49A30-AA9D-4566-851A-DE48000D7C17}"/>
    <cellStyle name="Comma 56 10" xfId="6172" xr:uid="{5389693E-086E-4396-8E75-524A2FD22BDB}"/>
    <cellStyle name="Comma 56 11" xfId="7277" xr:uid="{3FA1BD4F-BBDB-484E-8853-FCB96257DADD}"/>
    <cellStyle name="Comma 56 12" xfId="8299" xr:uid="{02B2A710-ACF3-45F8-A37A-746EB2DA1100}"/>
    <cellStyle name="Comma 56 2" xfId="1770" xr:uid="{D18FAEB2-E76F-459D-851A-BE213A14A0DC}"/>
    <cellStyle name="Comma 56 2 2" xfId="2184" xr:uid="{E569E70C-04F0-431C-903F-914B6D9D5614}"/>
    <cellStyle name="Comma 56 2 2 2" xfId="3367" xr:uid="{8EF2E08F-F122-4370-80C8-DED06D03D081}"/>
    <cellStyle name="Comma 56 2 2 3" xfId="4506" xr:uid="{28682DCD-807F-48FA-86CA-9620996D259A}"/>
    <cellStyle name="Comma 56 2 2 4" xfId="5627" xr:uid="{BDDB33BC-03FB-4488-A508-1EEE07E926EC}"/>
    <cellStyle name="Comma 56 2 2 5" xfId="6741" xr:uid="{C6BC3472-1D04-4391-A194-2D9E888E69D2}"/>
    <cellStyle name="Comma 56 2 2 6" xfId="7806" xr:uid="{C7C866FA-8F33-4BC8-9D91-0E643363B8FC}"/>
    <cellStyle name="Comma 56 2 3" xfId="2953" xr:uid="{B6F3133E-9531-433E-B419-1837DAE61BFD}"/>
    <cellStyle name="Comma 56 2 4" xfId="4092" xr:uid="{62C30238-A40D-4DB4-A49E-0DBE57B262F5}"/>
    <cellStyle name="Comma 56 2 5" xfId="5213" xr:uid="{3A34CAB6-B8A6-4682-AAE9-24EE330461E6}"/>
    <cellStyle name="Comma 56 2 6" xfId="6327" xr:uid="{90FB248B-A0A9-4F91-9314-F5EB81E1B1A3}"/>
    <cellStyle name="Comma 56 2 7" xfId="7422" xr:uid="{33594075-D921-49DA-A167-34734BDB2B76}"/>
    <cellStyle name="Comma 56 3" xfId="1902" xr:uid="{5E717BA3-1CF3-4DDD-ADD7-2E368F5CF08E}"/>
    <cellStyle name="Comma 56 3 2" xfId="2316" xr:uid="{69DD5725-8755-46A9-9FDF-A20C0E47A6BC}"/>
    <cellStyle name="Comma 56 3 2 2" xfId="3499" xr:uid="{F0E92EAD-2614-468E-BA31-0DF9A94F1B65}"/>
    <cellStyle name="Comma 56 3 2 3" xfId="4638" xr:uid="{DA856BCF-E6A8-41C5-AE39-583B31A8CEBB}"/>
    <cellStyle name="Comma 56 3 2 4" xfId="5759" xr:uid="{17687F67-40B9-43A1-8FB0-B721C026A6BF}"/>
    <cellStyle name="Comma 56 3 2 5" xfId="6873" xr:uid="{1712622E-1916-4E14-8FAE-1C1038393E9E}"/>
    <cellStyle name="Comma 56 3 2 6" xfId="7928" xr:uid="{8FAEC7FB-F9A6-42E5-BA9C-34350E463BB1}"/>
    <cellStyle name="Comma 56 3 3" xfId="3085" xr:uid="{7F5D563D-08A2-480A-A5F4-C706A5613076}"/>
    <cellStyle name="Comma 56 3 4" xfId="4224" xr:uid="{3905F9F5-EE36-4A6A-AAE0-CFEBA34B9631}"/>
    <cellStyle name="Comma 56 3 5" xfId="5345" xr:uid="{6B6218A4-BF4E-40C7-8C17-E8C5D1D03FC3}"/>
    <cellStyle name="Comma 56 3 6" xfId="6459" xr:uid="{A74845EB-968B-484F-9AAA-168B0C85A6E9}"/>
    <cellStyle name="Comma 56 3 7" xfId="7544" xr:uid="{B5741A97-1497-46FD-8069-675EF427D30A}"/>
    <cellStyle name="Comma 56 4" xfId="2029" xr:uid="{B3C1075F-0606-4272-BB3C-CBA2638B321F}"/>
    <cellStyle name="Comma 56 4 2" xfId="3212" xr:uid="{F90799A0-F106-4D63-A832-A81B671D4CDD}"/>
    <cellStyle name="Comma 56 4 3" xfId="4351" xr:uid="{6AF4EC40-8EFB-4434-B217-6F9E96826356}"/>
    <cellStyle name="Comma 56 4 4" xfId="5472" xr:uid="{034AF018-0836-4812-AFF0-447DA4FFD22A}"/>
    <cellStyle name="Comma 56 4 5" xfId="6586" xr:uid="{42130D71-2817-4D0C-B21B-5F37ECEDAD41}"/>
    <cellStyle name="Comma 56 4 6" xfId="7661" xr:uid="{6EAA50B1-70E8-48CB-ADCF-A0D788E0D366}"/>
    <cellStyle name="Comma 56 5" xfId="2502" xr:uid="{5DCE7EB1-DFBE-4873-8B32-EF2A80418E20}"/>
    <cellStyle name="Comma 56 5 2" xfId="3656" xr:uid="{50D1E4E2-8D7B-46FC-BB67-E98040EB5178}"/>
    <cellStyle name="Comma 56 5 3" xfId="4790" xr:uid="{82B86FEE-2643-4148-91E3-4C146221B709}"/>
    <cellStyle name="Comma 56 5 4" xfId="5910" xr:uid="{05DCE9C2-7366-40A7-ADB3-C4E735824024}"/>
    <cellStyle name="Comma 56 5 5" xfId="7024" xr:uid="{8C368B29-36F6-4A26-BC76-736107BB66BD}"/>
    <cellStyle name="Comma 56 5 6" xfId="8055" xr:uid="{4A9C20C2-BA8D-4D9C-A7EB-0E3B67A28F46}"/>
    <cellStyle name="Comma 56 6" xfId="2631" xr:uid="{943B6490-C1F8-4F3B-8574-14A67212D085}"/>
    <cellStyle name="Comma 56 6 2" xfId="3785" xr:uid="{63A5E4D0-4B3F-4598-92A2-0084A3A60E48}"/>
    <cellStyle name="Comma 56 6 3" xfId="4919" xr:uid="{C5A36040-2910-4CF8-8D3A-C382EE713682}"/>
    <cellStyle name="Comma 56 6 4" xfId="6039" xr:uid="{B3E99232-5D1D-4128-8A5D-9F5BE9EFA1F3}"/>
    <cellStyle name="Comma 56 6 5" xfId="7153" xr:uid="{9BF17D80-229E-4E66-AC98-145205BAEB09}"/>
    <cellStyle name="Comma 56 6 6" xfId="8174" xr:uid="{843A4DC6-4EB4-489D-9D22-2E3119CC8E0B}"/>
    <cellStyle name="Comma 56 7" xfId="2798" xr:uid="{14BAC293-06F3-4103-8022-5E0F89C30F48}"/>
    <cellStyle name="Comma 56 8" xfId="3937" xr:uid="{35F0A371-736D-43C9-95F8-FB75C325276E}"/>
    <cellStyle name="Comma 56 9" xfId="5058" xr:uid="{3799FBEB-CFF1-4E11-9571-94A93FD872D9}"/>
    <cellStyle name="Comma 57" xfId="1609" xr:uid="{9D56933A-94FF-4674-B4C8-1F7B60006E0E}"/>
    <cellStyle name="Comma 57 10" xfId="6166" xr:uid="{1594377E-B284-43F6-A91B-385EEF357D38}"/>
    <cellStyle name="Comma 57 11" xfId="7272" xr:uid="{03FF6CB3-4968-4605-B7F4-FFE7543FD08C}"/>
    <cellStyle name="Comma 57 12" xfId="8294" xr:uid="{627C33D3-933C-4E25-8200-C260E46A0DC0}"/>
    <cellStyle name="Comma 57 2" xfId="1764" xr:uid="{0CCDBD53-512A-49A5-A22F-28E3FA159A24}"/>
    <cellStyle name="Comma 57 2 2" xfId="2178" xr:uid="{26F86823-0EFE-46AF-973B-32252183794C}"/>
    <cellStyle name="Comma 57 2 2 2" xfId="3361" xr:uid="{1E9B3F33-9A41-468B-B623-6D3BFC5F25D8}"/>
    <cellStyle name="Comma 57 2 2 3" xfId="4500" xr:uid="{8828876F-5D78-46FC-AC97-2903A3A97C76}"/>
    <cellStyle name="Comma 57 2 2 4" xfId="5621" xr:uid="{A904B858-E621-4D32-B494-83F868EA77E1}"/>
    <cellStyle name="Comma 57 2 2 5" xfId="6735" xr:uid="{D7B1C740-5A9D-4131-B6C1-AE69BEE1B596}"/>
    <cellStyle name="Comma 57 2 2 6" xfId="7801" xr:uid="{73C5DF58-AD28-471D-B73A-3AEEB05C570F}"/>
    <cellStyle name="Comma 57 2 3" xfId="2947" xr:uid="{E107E4C1-A763-447F-B9AB-6AB922ED4C84}"/>
    <cellStyle name="Comma 57 2 4" xfId="4086" xr:uid="{CE3D0263-134D-44C2-A406-93027B659981}"/>
    <cellStyle name="Comma 57 2 5" xfId="5207" xr:uid="{FFC4A110-0548-4A1D-8113-3A384E1C6613}"/>
    <cellStyle name="Comma 57 2 6" xfId="6321" xr:uid="{EF3EDF70-1D2B-4A59-92D8-ECB07D0F3C70}"/>
    <cellStyle name="Comma 57 2 7" xfId="7417" xr:uid="{D2A427CA-DCD2-4465-96B8-C311BDD849A8}"/>
    <cellStyle name="Comma 57 3" xfId="1896" xr:uid="{552BF314-B088-49B3-9D1A-AE83F957DB5B}"/>
    <cellStyle name="Comma 57 3 2" xfId="2310" xr:uid="{8660E514-5C6F-4CD6-B1C0-CC70FCBE6765}"/>
    <cellStyle name="Comma 57 3 2 2" xfId="3493" xr:uid="{0A22EA61-44F2-4753-A3A8-0FBD3A6D4E62}"/>
    <cellStyle name="Comma 57 3 2 3" xfId="4632" xr:uid="{FD4A136D-A9D0-4F91-8606-DB2181458209}"/>
    <cellStyle name="Comma 57 3 2 4" xfId="5753" xr:uid="{0E441BBD-8C42-4E89-8364-70664FA34C15}"/>
    <cellStyle name="Comma 57 3 2 5" xfId="6867" xr:uid="{674952E6-3262-4E4A-AD1B-68174F2A7FAA}"/>
    <cellStyle name="Comma 57 3 2 6" xfId="7923" xr:uid="{17C09977-9166-454D-9006-FA070B3FA098}"/>
    <cellStyle name="Comma 57 3 3" xfId="3079" xr:uid="{5859E1F4-EFB7-4B1B-80FC-54BF928E47D1}"/>
    <cellStyle name="Comma 57 3 4" xfId="4218" xr:uid="{09E31FD3-51CD-4E4A-B2CD-FA66396511D8}"/>
    <cellStyle name="Comma 57 3 5" xfId="5339" xr:uid="{ABBFED01-8992-4088-BBB9-5C92740AF7D7}"/>
    <cellStyle name="Comma 57 3 6" xfId="6453" xr:uid="{444E066C-8369-421F-AC83-7C18FCB5F824}"/>
    <cellStyle name="Comma 57 3 7" xfId="7539" xr:uid="{3CA17E43-A078-4CA4-AC5C-ABBA445F3FF7}"/>
    <cellStyle name="Comma 57 4" xfId="2023" xr:uid="{DB5AB375-DC28-4581-AD33-EBF979FD743B}"/>
    <cellStyle name="Comma 57 4 2" xfId="3206" xr:uid="{25898287-864E-41FD-B61C-54E5AB3A7F85}"/>
    <cellStyle name="Comma 57 4 3" xfId="4345" xr:uid="{11730D43-F760-4E1B-922B-F1EC9D363F80}"/>
    <cellStyle name="Comma 57 4 4" xfId="5466" xr:uid="{95AD91D1-0AF8-4476-AC9A-4788535A727E}"/>
    <cellStyle name="Comma 57 4 5" xfId="6580" xr:uid="{1B0F526D-7519-4DE8-94E6-24477CBE9E9F}"/>
    <cellStyle name="Comma 57 4 6" xfId="7656" xr:uid="{55BA93B8-2752-4A0D-BF8F-B2D02A07AE78}"/>
    <cellStyle name="Comma 57 5" xfId="2496" xr:uid="{B4EC27B2-23B1-4676-A868-463ABCE509BE}"/>
    <cellStyle name="Comma 57 5 2" xfId="3650" xr:uid="{EBCBD863-6994-4270-B106-9166B0AD62D3}"/>
    <cellStyle name="Comma 57 5 3" xfId="4784" xr:uid="{587EDC59-77DD-4E30-82B1-587BBA5FAB40}"/>
    <cellStyle name="Comma 57 5 4" xfId="5904" xr:uid="{B50E58A6-7D7F-434C-A5B7-F2F241A551E9}"/>
    <cellStyle name="Comma 57 5 5" xfId="7018" xr:uid="{0AD3EEFD-DA7B-4331-8FAC-0F1939563EC7}"/>
    <cellStyle name="Comma 57 5 6" xfId="8050" xr:uid="{5A04C86C-1A8F-4C0A-968F-8B8945B2B8BE}"/>
    <cellStyle name="Comma 57 6" xfId="2625" xr:uid="{248B92A6-11FC-42E3-AEDF-CBB98C16EBE6}"/>
    <cellStyle name="Comma 57 6 2" xfId="3779" xr:uid="{0FDEA9B9-D162-4071-86E6-E2E9D9BFAF29}"/>
    <cellStyle name="Comma 57 6 3" xfId="4913" xr:uid="{66F30744-F72A-4D84-9DD9-12ED5A58DAC3}"/>
    <cellStyle name="Comma 57 6 4" xfId="6033" xr:uid="{BB8B6E1C-4CA8-45C5-8046-854239A1F930}"/>
    <cellStyle name="Comma 57 6 5" xfId="7147" xr:uid="{9C0BF783-165A-45AB-9894-F75D9B985EC7}"/>
    <cellStyle name="Comma 57 6 6" xfId="8169" xr:uid="{9D6DE0E2-69A3-420A-8A50-29BEFF80D1FC}"/>
    <cellStyle name="Comma 57 7" xfId="2792" xr:uid="{41C5CBA4-0630-460D-BB8E-1B75C299F9BD}"/>
    <cellStyle name="Comma 57 8" xfId="3931" xr:uid="{84332732-B0DB-461B-BE02-D4E213698A16}"/>
    <cellStyle name="Comma 57 9" xfId="5052" xr:uid="{69919503-70BA-45CC-A15C-B11529E0CBDC}"/>
    <cellStyle name="Comma 58" xfId="1558" xr:uid="{2D690014-AD17-49B2-9842-34557C251BCA}"/>
    <cellStyle name="Comma 58 10" xfId="6115" xr:uid="{33979235-3508-474E-A875-7E9B2F5D63FD}"/>
    <cellStyle name="Comma 58 11" xfId="7221" xr:uid="{CB94757E-C9D1-4E48-934A-A45FBF6BDEA7}"/>
    <cellStyle name="Comma 58 12" xfId="8243" xr:uid="{D567F0D1-779F-4D79-B6DE-8340022F0F0A}"/>
    <cellStyle name="Comma 58 2" xfId="1713" xr:uid="{914C24FE-D257-4688-A813-081CA8DCEA8D}"/>
    <cellStyle name="Comma 58 2 2" xfId="2127" xr:uid="{59398876-9641-4C9B-95F6-89CEFF2D76B4}"/>
    <cellStyle name="Comma 58 2 2 2" xfId="3310" xr:uid="{1D214AC9-EB7E-46D7-9D3A-4A45C4AF5ABE}"/>
    <cellStyle name="Comma 58 2 2 3" xfId="4449" xr:uid="{BB53C43C-C6DE-4979-93E3-15DA06935135}"/>
    <cellStyle name="Comma 58 2 2 4" xfId="5570" xr:uid="{30D96D4E-A3A1-486A-8D1A-AB563DD44AF1}"/>
    <cellStyle name="Comma 58 2 2 5" xfId="6684" xr:uid="{6073C3AB-7ED4-419A-A5C3-B05790409756}"/>
    <cellStyle name="Comma 58 2 2 6" xfId="7750" xr:uid="{62637AB5-E41D-4088-BAD5-62D5E0FC3B31}"/>
    <cellStyle name="Comma 58 2 3" xfId="2896" xr:uid="{21130F57-62BF-4F7D-97B4-5DBAD0761E9C}"/>
    <cellStyle name="Comma 58 2 4" xfId="4035" xr:uid="{CBC04A2B-3B39-4E15-9CCB-AB187240DB08}"/>
    <cellStyle name="Comma 58 2 5" xfId="5156" xr:uid="{3C88B265-5DA8-4D2A-A803-CC52FAD93375}"/>
    <cellStyle name="Comma 58 2 6" xfId="6270" xr:uid="{EC7A7532-B04F-452F-9207-E66C6EB92C7F}"/>
    <cellStyle name="Comma 58 2 7" xfId="7366" xr:uid="{78F6F07D-8A0C-4F7C-A6AC-BBDDB37E587A}"/>
    <cellStyle name="Comma 58 3" xfId="1845" xr:uid="{68CCD309-79F8-4F48-830A-B43BAC994E8A}"/>
    <cellStyle name="Comma 58 3 2" xfId="2259" xr:uid="{5E087238-DE63-47D7-AB59-FD79D7776B89}"/>
    <cellStyle name="Comma 58 3 2 2" xfId="3442" xr:uid="{7DED27F7-5AF0-44E5-A8BD-B24BB46718D7}"/>
    <cellStyle name="Comma 58 3 2 3" xfId="4581" xr:uid="{8999B24C-26C3-4668-9066-C353FDADC499}"/>
    <cellStyle name="Comma 58 3 2 4" xfId="5702" xr:uid="{7898A5A6-AF8A-4C8F-9BC4-29472AB71901}"/>
    <cellStyle name="Comma 58 3 2 5" xfId="6816" xr:uid="{8ECF4F76-4CDA-49A0-9D86-F1D7A6DAADD2}"/>
    <cellStyle name="Comma 58 3 2 6" xfId="7872" xr:uid="{964D74A4-65EE-4E90-A880-54BFACC11E1D}"/>
    <cellStyle name="Comma 58 3 3" xfId="3028" xr:uid="{40548DCB-DD39-4C6E-9F68-CDF7C72ED66B}"/>
    <cellStyle name="Comma 58 3 4" xfId="4167" xr:uid="{4586DB7C-1062-4EBF-804D-C411B0EA8E7B}"/>
    <cellStyle name="Comma 58 3 5" xfId="5288" xr:uid="{1D1161A5-27C9-45F9-A385-B9C3AFA9C403}"/>
    <cellStyle name="Comma 58 3 6" xfId="6402" xr:uid="{633657BE-79A7-4FED-B0E7-D2D63B590387}"/>
    <cellStyle name="Comma 58 3 7" xfId="7488" xr:uid="{E9EC176E-DE8D-47B7-9337-482A445F9F52}"/>
    <cellStyle name="Comma 58 4" xfId="1972" xr:uid="{C708BADD-4224-4AA5-A10C-8BD4949A938D}"/>
    <cellStyle name="Comma 58 4 2" xfId="3155" xr:uid="{FDCB1708-5EC5-4B63-B060-3FC226865DE1}"/>
    <cellStyle name="Comma 58 4 3" xfId="4294" xr:uid="{4D742C70-E1DE-4337-846C-FA0902C9D602}"/>
    <cellStyle name="Comma 58 4 4" xfId="5415" xr:uid="{BFE815A2-383A-489F-9F32-8740814272A7}"/>
    <cellStyle name="Comma 58 4 5" xfId="6529" xr:uid="{E100887B-7631-4D58-8482-CE258804124C}"/>
    <cellStyle name="Comma 58 4 6" xfId="7605" xr:uid="{934B2E4E-97D6-4F1E-90EA-7C797DBCF389}"/>
    <cellStyle name="Comma 58 5" xfId="2445" xr:uid="{151E2D58-03AE-407C-BD0E-A19B1F37F9F9}"/>
    <cellStyle name="Comma 58 5 2" xfId="3599" xr:uid="{A4F61009-ACD6-4789-9840-B5C01CF5822E}"/>
    <cellStyle name="Comma 58 5 3" xfId="4733" xr:uid="{98CAA74C-41D7-42F8-A4BD-7675925A32FC}"/>
    <cellStyle name="Comma 58 5 4" xfId="5853" xr:uid="{D453BB7B-85CA-4553-ABE0-881215B1FF7C}"/>
    <cellStyle name="Comma 58 5 5" xfId="6967" xr:uid="{64DD506F-3CD1-4E58-AB00-541D61EA3B9D}"/>
    <cellStyle name="Comma 58 5 6" xfId="7999" xr:uid="{C9C38E15-CB17-4310-81FA-E2CC2E0F52C5}"/>
    <cellStyle name="Comma 58 6" xfId="2574" xr:uid="{DBD31B5F-693F-4B88-9EEB-CC5E6B2D7429}"/>
    <cellStyle name="Comma 58 6 2" xfId="3728" xr:uid="{01ECF4E3-7D6C-4B7C-B12D-393B0AFB2529}"/>
    <cellStyle name="Comma 58 6 3" xfId="4862" xr:uid="{76498C65-F90E-47CF-B499-DC38CD6AF1B9}"/>
    <cellStyle name="Comma 58 6 4" xfId="5982" xr:uid="{3F908EA4-161F-4545-9551-7A93E998398B}"/>
    <cellStyle name="Comma 58 6 5" xfId="7096" xr:uid="{14AB5CA3-5205-409D-A433-D1CCE66086CB}"/>
    <cellStyle name="Comma 58 6 6" xfId="8118" xr:uid="{937DA6E1-B63B-4B10-A06F-A5EEC8E00B9A}"/>
    <cellStyle name="Comma 58 7" xfId="2741" xr:uid="{ACC2E465-AA25-448F-B251-F97AC6DFB35E}"/>
    <cellStyle name="Comma 58 8" xfId="3880" xr:uid="{82C9F589-6EB6-498F-AC8C-8326DFDC86F2}"/>
    <cellStyle name="Comma 58 9" xfId="5001" xr:uid="{5A935B06-91A9-4075-ABE1-E765156E14C1}"/>
    <cellStyle name="Comma 59" xfId="1604" xr:uid="{F69BF232-4112-4081-AFB5-85FF01C3C4EF}"/>
    <cellStyle name="Comma 59 10" xfId="6161" xr:uid="{FC95B6A9-3BA6-454D-90E5-0DFF62AFE4B7}"/>
    <cellStyle name="Comma 59 11" xfId="7267" xr:uid="{7BE75DF9-377E-4044-963E-76D2033BA122}"/>
    <cellStyle name="Comma 59 12" xfId="8289" xr:uid="{80B462B1-0FE2-47D6-A966-9DC0C3789529}"/>
    <cellStyle name="Comma 59 2" xfId="1759" xr:uid="{A91988E5-665F-4D20-9945-8617B76C885F}"/>
    <cellStyle name="Comma 59 2 2" xfId="2173" xr:uid="{DD5A521A-6DFA-48AB-A50C-2211E9A13E3A}"/>
    <cellStyle name="Comma 59 2 2 2" xfId="3356" xr:uid="{95410B4E-486A-46AE-A573-FB3C4FAA88DA}"/>
    <cellStyle name="Comma 59 2 2 3" xfId="4495" xr:uid="{FC44F4C4-DC77-47FF-9EAC-81C451B392B0}"/>
    <cellStyle name="Comma 59 2 2 4" xfId="5616" xr:uid="{AE7E462D-CC86-4AD3-B961-4FFE2284C6FF}"/>
    <cellStyle name="Comma 59 2 2 5" xfId="6730" xr:uid="{23C39061-AF70-4CE0-AC17-A267C86AD7C3}"/>
    <cellStyle name="Comma 59 2 2 6" xfId="7796" xr:uid="{AEEB62A5-F64D-4484-9801-354A7CE02EB2}"/>
    <cellStyle name="Comma 59 2 3" xfId="2942" xr:uid="{CEC1EE9A-FDF7-415B-A922-56D3CC2A4160}"/>
    <cellStyle name="Comma 59 2 4" xfId="4081" xr:uid="{5FFCB099-5E65-429D-96C1-CED3FB10015B}"/>
    <cellStyle name="Comma 59 2 5" xfId="5202" xr:uid="{8F72990F-76BC-423D-9AD7-6A113F478426}"/>
    <cellStyle name="Comma 59 2 6" xfId="6316" xr:uid="{CE88A9B7-5206-4A97-935E-4CE3E4BE812A}"/>
    <cellStyle name="Comma 59 2 7" xfId="7412" xr:uid="{CDB09061-09D9-4B5D-AD00-BCD5BBAE7485}"/>
    <cellStyle name="Comma 59 3" xfId="1891" xr:uid="{FF2309D1-9AF1-413F-A2BF-EB1C645FCE69}"/>
    <cellStyle name="Comma 59 3 2" xfId="2305" xr:uid="{E8A7BA22-21F7-4A80-A581-85E4C43ED6CD}"/>
    <cellStyle name="Comma 59 3 2 2" xfId="3488" xr:uid="{AB92940F-53BA-4EAB-9762-66B29BE10144}"/>
    <cellStyle name="Comma 59 3 2 3" xfId="4627" xr:uid="{2B121CAA-62B8-40AB-8188-D5890E9A4065}"/>
    <cellStyle name="Comma 59 3 2 4" xfId="5748" xr:uid="{B3A9C8B3-9DFE-4A4A-A3AC-CDD203BF8C4A}"/>
    <cellStyle name="Comma 59 3 2 5" xfId="6862" xr:uid="{FFAFDC56-BAC8-41E3-BA34-0623A986D27F}"/>
    <cellStyle name="Comma 59 3 2 6" xfId="7918" xr:uid="{62ED8263-A142-4D52-8A97-88AA50B66A12}"/>
    <cellStyle name="Comma 59 3 3" xfId="3074" xr:uid="{DE68D178-8917-47CF-82FD-9A9CFA253775}"/>
    <cellStyle name="Comma 59 3 4" xfId="4213" xr:uid="{BD53D3F7-2B82-4460-AE83-3C430B5F4D96}"/>
    <cellStyle name="Comma 59 3 5" xfId="5334" xr:uid="{E1AC8A5B-7039-44C5-9B14-AD1CC6321BDD}"/>
    <cellStyle name="Comma 59 3 6" xfId="6448" xr:uid="{5336BBC9-5D8C-4CBB-8A4A-DCBC40509E08}"/>
    <cellStyle name="Comma 59 3 7" xfId="7534" xr:uid="{79A3BDBB-D48A-4EE3-ABE3-324982DE7400}"/>
    <cellStyle name="Comma 59 4" xfId="2018" xr:uid="{5273A30C-2372-45AD-A597-A5333C99B710}"/>
    <cellStyle name="Comma 59 4 2" xfId="3201" xr:uid="{5B230631-34FE-4108-ADDB-BBC3E81B7B1E}"/>
    <cellStyle name="Comma 59 4 3" xfId="4340" xr:uid="{9A6275DC-7556-423D-9635-CEF84A97BC89}"/>
    <cellStyle name="Comma 59 4 4" xfId="5461" xr:uid="{BF9527A5-7521-4915-B16E-8DE26221167A}"/>
    <cellStyle name="Comma 59 4 5" xfId="6575" xr:uid="{46D7719C-44AC-424A-BFC4-AF21930F4448}"/>
    <cellStyle name="Comma 59 4 6" xfId="7651" xr:uid="{2C7A664B-ED8B-4EBB-AD83-34B848E2DEBD}"/>
    <cellStyle name="Comma 59 5" xfId="2491" xr:uid="{9045C321-7826-4243-B744-D65E31B5EA54}"/>
    <cellStyle name="Comma 59 5 2" xfId="3645" xr:uid="{B592E71A-7A70-4CAB-A8CE-1930DC4C154E}"/>
    <cellStyle name="Comma 59 5 3" xfId="4779" xr:uid="{251D4393-E6A3-4DEA-BE14-7E0FCF7C4063}"/>
    <cellStyle name="Comma 59 5 4" xfId="5899" xr:uid="{A682B3E4-9B21-4328-9E18-E29EF5DBE7F5}"/>
    <cellStyle name="Comma 59 5 5" xfId="7013" xr:uid="{4602CDE8-2923-4A68-9193-019D45818F67}"/>
    <cellStyle name="Comma 59 5 6" xfId="8045" xr:uid="{3FEAB678-EF9C-4610-958C-B43FD2843C01}"/>
    <cellStyle name="Comma 59 6" xfId="2620" xr:uid="{39D1C7CF-7318-4EB5-964A-84BEF8CA19EA}"/>
    <cellStyle name="Comma 59 6 2" xfId="3774" xr:uid="{F5273CD5-AF42-4DE8-BDAB-8C5C6D083BC4}"/>
    <cellStyle name="Comma 59 6 3" xfId="4908" xr:uid="{BB35A2A9-D3C7-46AC-8156-EE08920B429A}"/>
    <cellStyle name="Comma 59 6 4" xfId="6028" xr:uid="{A68E345F-F9E6-4DE7-9D34-A7EFD753B1C0}"/>
    <cellStyle name="Comma 59 6 5" xfId="7142" xr:uid="{D5AA4EA4-EEC9-4BB1-8B7C-3CE84F12163F}"/>
    <cellStyle name="Comma 59 6 6" xfId="8164" xr:uid="{DB70EE7D-3394-4CA2-90FF-D04CD16EAC5E}"/>
    <cellStyle name="Comma 59 7" xfId="2787" xr:uid="{8EB1A6D3-F2F5-41B9-8316-8F107C1528AD}"/>
    <cellStyle name="Comma 59 8" xfId="3926" xr:uid="{5F8E57B2-0907-4854-9713-7E275BCF8866}"/>
    <cellStyle name="Comma 59 9" xfId="5047" xr:uid="{203B1DF3-7647-41CB-B5E8-9731D6EFD74E}"/>
    <cellStyle name="Comma 6" xfId="289" xr:uid="{00000000-0005-0000-0000-0000F0000000}"/>
    <cellStyle name="Comma 6 2" xfId="290" xr:uid="{00000000-0005-0000-0000-0000F1000000}"/>
    <cellStyle name="Comma 6 2 2" xfId="1434" xr:uid="{00000000-0005-0000-0000-0000F2000000}"/>
    <cellStyle name="Comma 6 2 2 10" xfId="4973" xr:uid="{33E49EA2-7569-40A3-8030-FC40DADF23B5}"/>
    <cellStyle name="Comma 6 2 2 11" xfId="6087" xr:uid="{B4DDF259-2BB5-4FA6-A82D-39DC18C1A764}"/>
    <cellStyle name="Comma 6 2 2 12" xfId="7197" xr:uid="{047BAAEA-F986-45F9-8EE6-F0DE65A3C926}"/>
    <cellStyle name="Comma 6 2 2 13" xfId="8219" xr:uid="{3BA2F312-E9B7-40F4-9B83-B4CD3DD26903}"/>
    <cellStyle name="Comma 6 2 2 2" xfId="1630" xr:uid="{E1BD8091-ACD6-4DA3-918B-B043CA11CFBE}"/>
    <cellStyle name="Comma 6 2 2 2 10" xfId="6187" xr:uid="{0AF40D51-8EB5-43A7-8A29-D9F9342A4915}"/>
    <cellStyle name="Comma 6 2 2 2 11" xfId="7292" xr:uid="{C49D9DC1-D8BB-4143-847A-F07C817C9C40}"/>
    <cellStyle name="Comma 6 2 2 2 12" xfId="8314" xr:uid="{6BFA5D5C-C5B4-4022-84A8-4A4C6D2330AD}"/>
    <cellStyle name="Comma 6 2 2 2 2" xfId="1785" xr:uid="{5A385819-9E14-41C2-9A42-69C5FD8D0E37}"/>
    <cellStyle name="Comma 6 2 2 2 2 2" xfId="2199" xr:uid="{CF0079A9-120D-49E1-9C06-6113F42E8054}"/>
    <cellStyle name="Comma 6 2 2 2 2 2 2" xfId="3382" xr:uid="{BAA31D0F-663B-4CC9-A197-2830C24FB656}"/>
    <cellStyle name="Comma 6 2 2 2 2 2 3" xfId="4521" xr:uid="{7CC542D5-4A2A-4327-AE68-80C53C2F122C}"/>
    <cellStyle name="Comma 6 2 2 2 2 2 4" xfId="5642" xr:uid="{766EF8B4-885B-4301-BE6B-35339BF916F2}"/>
    <cellStyle name="Comma 6 2 2 2 2 2 5" xfId="6756" xr:uid="{FAD5F756-B056-4E96-8EEE-9CF8C8584282}"/>
    <cellStyle name="Comma 6 2 2 2 2 2 6" xfId="7821" xr:uid="{BD2A1D3D-3859-472F-91FD-92CFA39A4A4E}"/>
    <cellStyle name="Comma 6 2 2 2 2 3" xfId="2968" xr:uid="{8265CEAB-D5DE-451A-AF0C-0AB9B99E3637}"/>
    <cellStyle name="Comma 6 2 2 2 2 4" xfId="4107" xr:uid="{9B1A66AF-200F-461D-B86E-43607A17B42E}"/>
    <cellStyle name="Comma 6 2 2 2 2 5" xfId="5228" xr:uid="{0ED413C4-4370-4938-AEE0-5198675E682C}"/>
    <cellStyle name="Comma 6 2 2 2 2 6" xfId="6342" xr:uid="{050413CE-114C-4613-8005-AF60E17C878A}"/>
    <cellStyle name="Comma 6 2 2 2 2 7" xfId="7437" xr:uid="{214833AF-A885-4B8E-ADDC-A735689A3C99}"/>
    <cellStyle name="Comma 6 2 2 2 3" xfId="1917" xr:uid="{870E9D38-9A18-4F5A-8FED-2F64E9DDEF57}"/>
    <cellStyle name="Comma 6 2 2 2 3 2" xfId="2331" xr:uid="{3A381E57-486D-4A20-90FA-0ECA1D7141E1}"/>
    <cellStyle name="Comma 6 2 2 2 3 2 2" xfId="3514" xr:uid="{FF4B5C78-E070-49CC-9574-BB950483D96A}"/>
    <cellStyle name="Comma 6 2 2 2 3 2 3" xfId="4653" xr:uid="{1E0E764B-939E-4584-AC57-38E8E067308E}"/>
    <cellStyle name="Comma 6 2 2 2 3 2 4" xfId="5774" xr:uid="{D889F330-92B8-4748-AD63-A0238D689F6F}"/>
    <cellStyle name="Comma 6 2 2 2 3 2 5" xfId="6888" xr:uid="{ACCDF995-1912-46A8-97F4-451A037E038E}"/>
    <cellStyle name="Comma 6 2 2 2 3 2 6" xfId="7943" xr:uid="{B7408125-BC07-421F-BDCA-9DBB0EF839EF}"/>
    <cellStyle name="Comma 6 2 2 2 3 3" xfId="3100" xr:uid="{8EFC410C-D470-49A9-9DEA-CEAF26D1A79A}"/>
    <cellStyle name="Comma 6 2 2 2 3 4" xfId="4239" xr:uid="{CC89C469-CEAB-4AE5-941C-D2A64C7A841F}"/>
    <cellStyle name="Comma 6 2 2 2 3 5" xfId="5360" xr:uid="{59224CBD-5242-40F3-8D7A-54E94701E529}"/>
    <cellStyle name="Comma 6 2 2 2 3 6" xfId="6474" xr:uid="{3A8FA728-6C2B-41C8-B523-A60DFA37BF62}"/>
    <cellStyle name="Comma 6 2 2 2 3 7" xfId="7559" xr:uid="{12FAC070-31FE-48F4-A232-141E24B8CCE5}"/>
    <cellStyle name="Comma 6 2 2 2 4" xfId="2044" xr:uid="{E4EA9281-2117-4D70-BA55-B0A726FF5FA1}"/>
    <cellStyle name="Comma 6 2 2 2 4 2" xfId="3227" xr:uid="{513534BD-5E0F-42AC-9B5B-1177E2574A46}"/>
    <cellStyle name="Comma 6 2 2 2 4 3" xfId="4366" xr:uid="{C2FE2DAE-AA2A-45AF-9374-A0A1FC490D5A}"/>
    <cellStyle name="Comma 6 2 2 2 4 4" xfId="5487" xr:uid="{69F7EB7B-5280-47D4-9172-12A7C9D82135}"/>
    <cellStyle name="Comma 6 2 2 2 4 5" xfId="6601" xr:uid="{4CE00D31-637B-40FA-83CB-D4E56C969EF4}"/>
    <cellStyle name="Comma 6 2 2 2 4 6" xfId="7676" xr:uid="{8C4C958C-6E4F-457C-B31E-8BACE0D5A379}"/>
    <cellStyle name="Comma 6 2 2 2 5" xfId="2517" xr:uid="{83EB9F72-2960-4306-AA99-C560EA084FF3}"/>
    <cellStyle name="Comma 6 2 2 2 5 2" xfId="3671" xr:uid="{67EF6F95-595F-4588-81C2-F9B265CE74C2}"/>
    <cellStyle name="Comma 6 2 2 2 5 3" xfId="4805" xr:uid="{F8FC969A-015E-4A70-A8D0-44AF58BC8B5D}"/>
    <cellStyle name="Comma 6 2 2 2 5 4" xfId="5925" xr:uid="{839A583E-55F4-46D8-AC1A-D1CE11EAB5A1}"/>
    <cellStyle name="Comma 6 2 2 2 5 5" xfId="7039" xr:uid="{7F53AF9A-75FE-43AB-96CC-538D17C85713}"/>
    <cellStyle name="Comma 6 2 2 2 5 6" xfId="8070" xr:uid="{A59687AA-F4C8-4B66-AC14-68ABB19FC125}"/>
    <cellStyle name="Comma 6 2 2 2 6" xfId="2646" xr:uid="{82C92D46-7E00-492B-8056-2AE985A0C047}"/>
    <cellStyle name="Comma 6 2 2 2 6 2" xfId="3800" xr:uid="{E97E8761-5F85-4B5F-BB59-83AC9D621F7F}"/>
    <cellStyle name="Comma 6 2 2 2 6 3" xfId="4934" xr:uid="{6566D784-4B37-47A1-8978-C214C097F2EF}"/>
    <cellStyle name="Comma 6 2 2 2 6 4" xfId="6054" xr:uid="{C86FA286-FC22-47C2-B2E4-C73900733000}"/>
    <cellStyle name="Comma 6 2 2 2 6 5" xfId="7168" xr:uid="{CEF3F24A-BCDA-442B-9B37-94D57A9A81CF}"/>
    <cellStyle name="Comma 6 2 2 2 6 6" xfId="8189" xr:uid="{39AA97B3-2077-4B33-BA50-85F17645F387}"/>
    <cellStyle name="Comma 6 2 2 2 7" xfId="2813" xr:uid="{129EC055-8A8B-4839-8E29-83CA6C985826}"/>
    <cellStyle name="Comma 6 2 2 2 8" xfId="3952" xr:uid="{D8163CCF-73F0-400E-BDF6-B0DA070E1271}"/>
    <cellStyle name="Comma 6 2 2 2 9" xfId="5073" xr:uid="{730A453D-D5BF-4AD1-8BCE-FED84FB3A5DE}"/>
    <cellStyle name="Comma 6 2 2 3" xfId="1685" xr:uid="{F4D64D4B-CA66-4A02-819E-C16D3D42D50C}"/>
    <cellStyle name="Comma 6 2 2 3 2" xfId="2099" xr:uid="{BED17802-926A-4F99-ACC7-D8487B3C6B99}"/>
    <cellStyle name="Comma 6 2 2 3 2 2" xfId="3282" xr:uid="{C9CDA851-072E-4613-A5A3-BF111A7359B5}"/>
    <cellStyle name="Comma 6 2 2 3 2 3" xfId="4421" xr:uid="{3C6E8206-33FA-424B-BB5B-E809D07DE918}"/>
    <cellStyle name="Comma 6 2 2 3 2 4" xfId="5542" xr:uid="{84033048-7536-428E-8DF9-2BE6CB95262C}"/>
    <cellStyle name="Comma 6 2 2 3 2 5" xfId="6656" xr:uid="{23702556-7513-4C9B-B437-C318ED45ADCC}"/>
    <cellStyle name="Comma 6 2 2 3 2 6" xfId="7726" xr:uid="{4E55F1DF-F744-4DDE-91C6-64A06C3F0F2B}"/>
    <cellStyle name="Comma 6 2 2 3 3" xfId="2868" xr:uid="{FC3DD643-6F9A-456A-84E5-DFBA51B711BC}"/>
    <cellStyle name="Comma 6 2 2 3 4" xfId="4007" xr:uid="{10953F25-3BC6-428B-8C2B-9F4B134E7F2F}"/>
    <cellStyle name="Comma 6 2 2 3 5" xfId="5128" xr:uid="{2278B876-E58F-48F5-82C4-F93A34675553}"/>
    <cellStyle name="Comma 6 2 2 3 6" xfId="6242" xr:uid="{2FD46A8C-2255-4F96-B1A0-48F109F02617}"/>
    <cellStyle name="Comma 6 2 2 3 7" xfId="7342" xr:uid="{27CA9DC5-8426-4B10-8CE4-EAA3751303C2}"/>
    <cellStyle name="Comma 6 2 2 4" xfId="1817" xr:uid="{30BE9545-3E54-4F49-8885-D86828F0B0D2}"/>
    <cellStyle name="Comma 6 2 2 4 2" xfId="2231" xr:uid="{91887C1A-EDA2-4716-8891-A79099B69CC9}"/>
    <cellStyle name="Comma 6 2 2 4 2 2" xfId="3414" xr:uid="{C6C83625-ABF4-4743-9C13-840FB0D0FFF1}"/>
    <cellStyle name="Comma 6 2 2 4 2 3" xfId="4553" xr:uid="{56A9E179-631D-457B-8FED-47CDD6704C51}"/>
    <cellStyle name="Comma 6 2 2 4 2 4" xfId="5674" xr:uid="{328BE0BB-0FAB-4E17-A38A-868861985471}"/>
    <cellStyle name="Comma 6 2 2 4 2 5" xfId="6788" xr:uid="{1453EFFB-94A3-4FEF-8CE6-E881A0DD0EDD}"/>
    <cellStyle name="Comma 6 2 2 4 2 6" xfId="7848" xr:uid="{DEB53B30-EBA4-4D7C-8334-5B90F4710991}"/>
    <cellStyle name="Comma 6 2 2 4 3" xfId="3000" xr:uid="{3DB42000-DEB1-4D48-AD9B-711144A86F74}"/>
    <cellStyle name="Comma 6 2 2 4 4" xfId="4139" xr:uid="{2B11C6D6-3045-433F-9541-C7B510983BE6}"/>
    <cellStyle name="Comma 6 2 2 4 5" xfId="5260" xr:uid="{5FCA019A-D0F0-4B3A-AEDD-D38D2E14116F}"/>
    <cellStyle name="Comma 6 2 2 4 6" xfId="6374" xr:uid="{6F4C8725-FDB5-4A70-AF9D-0B37FBD8B228}"/>
    <cellStyle name="Comma 6 2 2 4 7" xfId="7464" xr:uid="{E8106EFB-C0ED-499D-BC00-7FA93773362A}"/>
    <cellStyle name="Comma 6 2 2 5" xfId="1944" xr:uid="{8E1488B6-43AB-48C1-B643-7C33B8FF0903}"/>
    <cellStyle name="Comma 6 2 2 5 2" xfId="3127" xr:uid="{D99F0A68-7351-4942-9466-B7DDB011EF11}"/>
    <cellStyle name="Comma 6 2 2 5 3" xfId="4266" xr:uid="{25A79A1A-274F-4EA1-AA84-17D08B921BCA}"/>
    <cellStyle name="Comma 6 2 2 5 4" xfId="5387" xr:uid="{445E078C-5882-4062-8801-2E44C01FDCBC}"/>
    <cellStyle name="Comma 6 2 2 5 5" xfId="6501" xr:uid="{BA41CCC7-720A-4E7D-A337-C449ABF60B8D}"/>
    <cellStyle name="Comma 6 2 2 5 6" xfId="7581" xr:uid="{5D4986E0-F9F3-4950-8812-52ABF9B897CD}"/>
    <cellStyle name="Comma 6 2 2 6" xfId="2417" xr:uid="{D0629B55-4BD4-4B67-AA67-C59877EB2556}"/>
    <cellStyle name="Comma 6 2 2 6 2" xfId="3571" xr:uid="{23B43D73-544C-4AD0-8017-A62F5889E8CC}"/>
    <cellStyle name="Comma 6 2 2 6 3" xfId="4705" xr:uid="{A3C9678D-1D4F-438B-A52F-F78C9AF8CC6C}"/>
    <cellStyle name="Comma 6 2 2 6 4" xfId="5825" xr:uid="{9ABDF176-5347-440C-85D2-27FB3E7EA32B}"/>
    <cellStyle name="Comma 6 2 2 6 5" xfId="6939" xr:uid="{D673C8C5-E857-4529-B8AC-82EF96C891A0}"/>
    <cellStyle name="Comma 6 2 2 6 6" xfId="7975" xr:uid="{257DB849-3093-442C-B68E-DF975B9826DB}"/>
    <cellStyle name="Comma 6 2 2 7" xfId="2546" xr:uid="{E8D0AF59-426D-4A86-B0E4-CDC4FEA4F4C2}"/>
    <cellStyle name="Comma 6 2 2 7 2" xfId="3700" xr:uid="{1F679A22-37FB-4FE8-A814-7F45F59DF31F}"/>
    <cellStyle name="Comma 6 2 2 7 3" xfId="4834" xr:uid="{D1D19A99-C6C9-4447-935B-CEFDF8C05D06}"/>
    <cellStyle name="Comma 6 2 2 7 4" xfId="5954" xr:uid="{2FE4E3FB-516F-4AC2-9431-C12FE432B7B7}"/>
    <cellStyle name="Comma 6 2 2 7 5" xfId="7068" xr:uid="{F06EF481-AC73-4C6B-A3D6-08AE8E7AFE66}"/>
    <cellStyle name="Comma 6 2 2 7 6" xfId="8094" xr:uid="{5A8CDB94-487E-4E5B-B7C5-702E956AA470}"/>
    <cellStyle name="Comma 6 2 2 8" xfId="2713" xr:uid="{3BC2DB47-F3D9-41B6-9754-A55FCE5C0C1B}"/>
    <cellStyle name="Comma 6 2 2 9" xfId="3852" xr:uid="{D86B2638-2C79-491D-857D-65E8BBBCF8E1}"/>
    <cellStyle name="Comma 6 3" xfId="1435" xr:uid="{00000000-0005-0000-0000-0000F3000000}"/>
    <cellStyle name="Comma 6 3 10" xfId="4974" xr:uid="{29CC4DE3-6FD1-4087-BB45-83A057C397A5}"/>
    <cellStyle name="Comma 6 3 11" xfId="6088" xr:uid="{FE716EE1-993B-4CA8-A127-DBFBDBFF6C7C}"/>
    <cellStyle name="Comma 6 3 12" xfId="7198" xr:uid="{A44C7368-7AFF-456A-AC5C-F4E4D4EA0157}"/>
    <cellStyle name="Comma 6 3 13" xfId="8220" xr:uid="{99AA6CC1-E90E-4C50-82A6-2830E7BC1535}"/>
    <cellStyle name="Comma 6 3 2" xfId="1631" xr:uid="{8AAD4B51-16F7-4E86-A349-3741701A01D2}"/>
    <cellStyle name="Comma 6 3 2 10" xfId="6188" xr:uid="{C813DE4C-85C6-4A47-8F97-3D47F0C14663}"/>
    <cellStyle name="Comma 6 3 2 11" xfId="7293" xr:uid="{5670219D-8431-4E0E-8368-5F56D4AC3D11}"/>
    <cellStyle name="Comma 6 3 2 12" xfId="8315" xr:uid="{CE26100C-E8FF-4D02-96CA-3324A697AB08}"/>
    <cellStyle name="Comma 6 3 2 2" xfId="1786" xr:uid="{9555AD2F-8644-49A8-A9EA-71A95C938BE8}"/>
    <cellStyle name="Comma 6 3 2 2 2" xfId="2200" xr:uid="{D17EE3CC-51BD-4A92-9091-390CFCC0CC0E}"/>
    <cellStyle name="Comma 6 3 2 2 2 2" xfId="3383" xr:uid="{FC0894E1-39FC-4CA7-B8CB-2B0F46C4D7E0}"/>
    <cellStyle name="Comma 6 3 2 2 2 3" xfId="4522" xr:uid="{5F783373-C0F8-4F24-864B-CC4E1F5059CE}"/>
    <cellStyle name="Comma 6 3 2 2 2 4" xfId="5643" xr:uid="{EC3C5119-5813-40F8-AD35-5663025EF515}"/>
    <cellStyle name="Comma 6 3 2 2 2 5" xfId="6757" xr:uid="{34E41F8D-221D-44CD-85AD-5BE8AC499FC9}"/>
    <cellStyle name="Comma 6 3 2 2 2 6" xfId="7822" xr:uid="{609DDA9B-438B-4820-AD91-EF1B33C23633}"/>
    <cellStyle name="Comma 6 3 2 2 3" xfId="2969" xr:uid="{9784C86F-1FD9-4409-AE48-4360DF79E3AD}"/>
    <cellStyle name="Comma 6 3 2 2 4" xfId="4108" xr:uid="{69455DE2-961C-470C-B3D2-0E38DC570271}"/>
    <cellStyle name="Comma 6 3 2 2 5" xfId="5229" xr:uid="{4BEE43E4-6A88-418D-B71F-AB131C8ED8CC}"/>
    <cellStyle name="Comma 6 3 2 2 6" xfId="6343" xr:uid="{467C7D20-D2B7-414D-9656-533BAB45A2CF}"/>
    <cellStyle name="Comma 6 3 2 2 7" xfId="7438" xr:uid="{054FF244-C20B-4AD2-9529-02FB438E9607}"/>
    <cellStyle name="Comma 6 3 2 3" xfId="1918" xr:uid="{3CC5814E-8E53-4E14-A243-A359D1691FE2}"/>
    <cellStyle name="Comma 6 3 2 3 2" xfId="2332" xr:uid="{0EAE0B1B-8600-446E-A9EF-67D600428312}"/>
    <cellStyle name="Comma 6 3 2 3 2 2" xfId="3515" xr:uid="{E7F5F93E-F209-439E-B27A-848F67280B69}"/>
    <cellStyle name="Comma 6 3 2 3 2 3" xfId="4654" xr:uid="{FDA66EA3-5CC5-4B9C-8189-BFCA8557B63E}"/>
    <cellStyle name="Comma 6 3 2 3 2 4" xfId="5775" xr:uid="{98D7A970-5486-4E83-A8FB-EE64ACF5817E}"/>
    <cellStyle name="Comma 6 3 2 3 2 5" xfId="6889" xr:uid="{3B2E120B-DC9E-4A02-8623-5FD8A5F0DEF8}"/>
    <cellStyle name="Comma 6 3 2 3 2 6" xfId="7944" xr:uid="{3DB0FDAB-267C-47BC-BE07-B96853F1A8CB}"/>
    <cellStyle name="Comma 6 3 2 3 3" xfId="3101" xr:uid="{F9341035-4450-4018-9327-E9F4BB165C19}"/>
    <cellStyle name="Comma 6 3 2 3 4" xfId="4240" xr:uid="{7A0881A8-FE34-4210-B114-1517E7CF1391}"/>
    <cellStyle name="Comma 6 3 2 3 5" xfId="5361" xr:uid="{4AF24B07-5B36-48DC-86D9-8F5A98B1A490}"/>
    <cellStyle name="Comma 6 3 2 3 6" xfId="6475" xr:uid="{CC677402-0D5C-4632-98CD-B8AD9E3F746A}"/>
    <cellStyle name="Comma 6 3 2 3 7" xfId="7560" xr:uid="{3F0E8C1E-E119-4565-8A91-DDF36118F3C2}"/>
    <cellStyle name="Comma 6 3 2 4" xfId="2045" xr:uid="{43DD0436-E95E-479E-BE3E-0DED3F39B32E}"/>
    <cellStyle name="Comma 6 3 2 4 2" xfId="3228" xr:uid="{F0FEF95C-CDD2-407C-B1E4-EE97486180FF}"/>
    <cellStyle name="Comma 6 3 2 4 3" xfId="4367" xr:uid="{A130B45C-DBBD-4C4A-93A3-776E62D9FFA7}"/>
    <cellStyle name="Comma 6 3 2 4 4" xfId="5488" xr:uid="{BA77E5C4-9E94-4B99-ABA9-6C35B9D9A8FB}"/>
    <cellStyle name="Comma 6 3 2 4 5" xfId="6602" xr:uid="{EE6112C9-F4F0-4738-B8E7-3E0B22D45AE5}"/>
    <cellStyle name="Comma 6 3 2 4 6" xfId="7677" xr:uid="{457DC29F-932A-4FD8-B88B-790B7ADE623B}"/>
    <cellStyle name="Comma 6 3 2 5" xfId="2518" xr:uid="{446E7BA9-BEBF-45D5-B204-4B4E11F577E4}"/>
    <cellStyle name="Comma 6 3 2 5 2" xfId="3672" xr:uid="{ADD94A59-0DDC-4CCB-8BC6-27FBE19D124B}"/>
    <cellStyle name="Comma 6 3 2 5 3" xfId="4806" xr:uid="{227AA6A8-52DC-486C-AE56-BCA0773CE61B}"/>
    <cellStyle name="Comma 6 3 2 5 4" xfId="5926" xr:uid="{E3F22EDD-6F98-4C7D-B059-CAE75BA766BB}"/>
    <cellStyle name="Comma 6 3 2 5 5" xfId="7040" xr:uid="{D837300A-70C8-42BE-818A-5FE9044A8377}"/>
    <cellStyle name="Comma 6 3 2 5 6" xfId="8071" xr:uid="{B2579AA8-E433-42D8-B0DD-43D700095EAD}"/>
    <cellStyle name="Comma 6 3 2 6" xfId="2647" xr:uid="{1939DA01-F86C-4515-A189-AD2AC9D5F392}"/>
    <cellStyle name="Comma 6 3 2 6 2" xfId="3801" xr:uid="{87FBAB03-8134-4FB5-A645-F5303787059E}"/>
    <cellStyle name="Comma 6 3 2 6 3" xfId="4935" xr:uid="{B55762AA-6B55-4465-92DE-DECD2B85F1C9}"/>
    <cellStyle name="Comma 6 3 2 6 4" xfId="6055" xr:uid="{2FDF9C57-2B7A-4D06-AD03-E38368435BF3}"/>
    <cellStyle name="Comma 6 3 2 6 5" xfId="7169" xr:uid="{78C593C8-7EEF-4841-9390-D7A4C30BEE17}"/>
    <cellStyle name="Comma 6 3 2 6 6" xfId="8190" xr:uid="{44446517-9F12-4014-90C5-FAF9F933D3AC}"/>
    <cellStyle name="Comma 6 3 2 7" xfId="2814" xr:uid="{39615309-1B1D-45E9-9694-88B8158CE7F5}"/>
    <cellStyle name="Comma 6 3 2 8" xfId="3953" xr:uid="{5C936C6B-E3BA-4F40-BA6D-E809FCD79D11}"/>
    <cellStyle name="Comma 6 3 2 9" xfId="5074" xr:uid="{A1FDF3A1-E684-47EC-9393-8F1CF380531D}"/>
    <cellStyle name="Comma 6 3 3" xfId="1686" xr:uid="{855AB4B2-7CAA-4BC7-B1D0-4670F808E0D7}"/>
    <cellStyle name="Comma 6 3 3 2" xfId="2100" xr:uid="{077F1BE1-5A34-4EF4-9495-2324AACC6534}"/>
    <cellStyle name="Comma 6 3 3 2 2" xfId="3283" xr:uid="{5A31823A-C4BC-4065-8904-15E5DCC98112}"/>
    <cellStyle name="Comma 6 3 3 2 3" xfId="4422" xr:uid="{DD225A33-A083-4936-93CD-AD49A3C9E837}"/>
    <cellStyle name="Comma 6 3 3 2 4" xfId="5543" xr:uid="{1DBB9DDF-73C6-4B4E-813E-7001533F0351}"/>
    <cellStyle name="Comma 6 3 3 2 5" xfId="6657" xr:uid="{C09D9292-2FCF-4FCA-ACF7-C91E5209A9B7}"/>
    <cellStyle name="Comma 6 3 3 2 6" xfId="7727" xr:uid="{3512306A-62BF-478E-96E4-16C669CE81C4}"/>
    <cellStyle name="Comma 6 3 3 3" xfId="2869" xr:uid="{93BC414F-68B4-4819-BD86-FC503F89BB04}"/>
    <cellStyle name="Comma 6 3 3 4" xfId="4008" xr:uid="{C2692C8D-A5E9-481E-8ED5-25E34E6AFE16}"/>
    <cellStyle name="Comma 6 3 3 5" xfId="5129" xr:uid="{8E63D5DA-C4AE-42F6-888A-CAC2F662D718}"/>
    <cellStyle name="Comma 6 3 3 6" xfId="6243" xr:uid="{DFB7CAF3-BD99-4EF8-922C-1EBDACC166D4}"/>
    <cellStyle name="Comma 6 3 3 7" xfId="7343" xr:uid="{CF4D71D8-E295-41CB-A657-A4E01493F255}"/>
    <cellStyle name="Comma 6 3 4" xfId="1818" xr:uid="{50C8D9F8-D4F7-4075-9F35-FE9174A6EB2D}"/>
    <cellStyle name="Comma 6 3 4 2" xfId="2232" xr:uid="{2A19AE1A-4B34-4724-9596-2BC57738D314}"/>
    <cellStyle name="Comma 6 3 4 2 2" xfId="3415" xr:uid="{AFF5628B-0F09-4D9A-862A-2310CEB83B9C}"/>
    <cellStyle name="Comma 6 3 4 2 3" xfId="4554" xr:uid="{A744D8F2-0F6E-4648-AAC8-4388EEB5852A}"/>
    <cellStyle name="Comma 6 3 4 2 4" xfId="5675" xr:uid="{DF04918E-7CE1-4FFA-989D-4B17033DB0D7}"/>
    <cellStyle name="Comma 6 3 4 2 5" xfId="6789" xr:uid="{125DAAAA-A699-4366-B4A4-5526689C5B92}"/>
    <cellStyle name="Comma 6 3 4 2 6" xfId="7849" xr:uid="{2534384A-723A-422C-8CF1-FCBA5A9D84B9}"/>
    <cellStyle name="Comma 6 3 4 3" xfId="3001" xr:uid="{09A2B549-930A-4F1D-ABE3-82BD7AEF564D}"/>
    <cellStyle name="Comma 6 3 4 4" xfId="4140" xr:uid="{8E26BE57-786F-4BA9-82B8-1EE0A29CE5AB}"/>
    <cellStyle name="Comma 6 3 4 5" xfId="5261" xr:uid="{794DA2AD-A86B-416D-91E5-7B16DA288185}"/>
    <cellStyle name="Comma 6 3 4 6" xfId="6375" xr:uid="{F7F8A4E1-5CDC-49A1-BF40-88757BACF63F}"/>
    <cellStyle name="Comma 6 3 4 7" xfId="7465" xr:uid="{E5220C7C-8489-4279-AC91-9D5899C1B51E}"/>
    <cellStyle name="Comma 6 3 5" xfId="1945" xr:uid="{2A1449D1-A740-48AD-8872-560636DFEA5D}"/>
    <cellStyle name="Comma 6 3 5 2" xfId="3128" xr:uid="{E895BDD4-7D6C-44F3-A228-8742EBB800CC}"/>
    <cellStyle name="Comma 6 3 5 3" xfId="4267" xr:uid="{5580176D-4652-48D7-9377-F726B06F99E0}"/>
    <cellStyle name="Comma 6 3 5 4" xfId="5388" xr:uid="{8708B4EC-99DB-44B6-B195-57C75AA9FD4C}"/>
    <cellStyle name="Comma 6 3 5 5" xfId="6502" xr:uid="{3BBD1967-8922-4811-BA2D-380E8C06D902}"/>
    <cellStyle name="Comma 6 3 5 6" xfId="7582" xr:uid="{3BBD8C55-6441-448B-8F91-2CB3C694E9BE}"/>
    <cellStyle name="Comma 6 3 6" xfId="2418" xr:uid="{EA80E95E-B87D-4144-BFCC-D135120227BC}"/>
    <cellStyle name="Comma 6 3 6 2" xfId="3572" xr:uid="{90A3800F-8313-4FF3-AF9B-DBA2BCACA737}"/>
    <cellStyle name="Comma 6 3 6 3" xfId="4706" xr:uid="{B5FF8921-01FF-40BC-805B-36216147054D}"/>
    <cellStyle name="Comma 6 3 6 4" xfId="5826" xr:uid="{154EB238-8B27-47A2-9A02-61B2CEF81CB7}"/>
    <cellStyle name="Comma 6 3 6 5" xfId="6940" xr:uid="{7A93F24D-6DF7-4369-8CAB-BA2DCE266711}"/>
    <cellStyle name="Comma 6 3 6 6" xfId="7976" xr:uid="{2C96A61C-15AB-4799-A9E8-FEBDAFDCD7AC}"/>
    <cellStyle name="Comma 6 3 7" xfId="2547" xr:uid="{77357AAF-DD0E-4342-ADED-526EE10C993C}"/>
    <cellStyle name="Comma 6 3 7 2" xfId="3701" xr:uid="{521CBA3B-ABC3-4C61-AF47-17F187A207AA}"/>
    <cellStyle name="Comma 6 3 7 3" xfId="4835" xr:uid="{DC4B4995-16F3-4789-A78F-DBBCA5BA5CE8}"/>
    <cellStyle name="Comma 6 3 7 4" xfId="5955" xr:uid="{77F5C6DB-8AC2-4C59-96C7-70E8E84E5F51}"/>
    <cellStyle name="Comma 6 3 7 5" xfId="7069" xr:uid="{A94BE0A5-D4BE-4816-B252-58BDE9D39ED8}"/>
    <cellStyle name="Comma 6 3 7 6" xfId="8095" xr:uid="{570CB109-A244-47B1-B0B0-A03CB88D7F99}"/>
    <cellStyle name="Comma 6 3 8" xfId="2714" xr:uid="{DE201F5E-03D2-44BA-8A28-B047AF7CD27C}"/>
    <cellStyle name="Comma 6 3 9" xfId="3853" xr:uid="{5886CEF4-AB49-4645-B31F-C46652471A8A}"/>
    <cellStyle name="Comma 6 4" xfId="2667" xr:uid="{5DE6D692-9992-4F24-AEE3-650EC56AD3DF}"/>
    <cellStyle name="Comma 6 4 2" xfId="3817" xr:uid="{01639AA2-66A5-4F26-AC3A-D549EE094BAC}"/>
    <cellStyle name="Comma 6 4 3" xfId="4950" xr:uid="{C7C893D2-91BF-46BA-B858-E741F6843172}"/>
    <cellStyle name="Comma 6 4 4" xfId="6070" xr:uid="{D7E4B8D6-C35A-41A7-9C8E-58795726D512}"/>
    <cellStyle name="Comma 6 4 5" xfId="7184" xr:uid="{E28D1325-6347-4417-A869-564107842BB0}"/>
    <cellStyle name="Comma 6 4 6" xfId="8204" xr:uid="{146096D5-61AE-4261-99A8-777646DD5AD3}"/>
    <cellStyle name="Comma 60" xfId="1601" xr:uid="{BAFB830F-02FE-4246-85CE-5DD05391C727}"/>
    <cellStyle name="Comma 60 10" xfId="6158" xr:uid="{FAF9F0DF-8C27-4724-AD87-CF84693AA9B8}"/>
    <cellStyle name="Comma 60 11" xfId="7264" xr:uid="{4B5AC20E-7852-457D-AC9A-3215CB2B81D5}"/>
    <cellStyle name="Comma 60 12" xfId="8286" xr:uid="{4E5F2696-7524-41E8-8172-50CA061D9DB5}"/>
    <cellStyle name="Comma 60 2" xfId="1756" xr:uid="{DB16A971-2193-4520-8422-7C03FE9CCAB2}"/>
    <cellStyle name="Comma 60 2 2" xfId="2170" xr:uid="{FCA78CB8-D8F3-4A2A-99B3-61FBBD3857D8}"/>
    <cellStyle name="Comma 60 2 2 2" xfId="3353" xr:uid="{6235440A-22DE-482D-899E-CF76248A36C6}"/>
    <cellStyle name="Comma 60 2 2 3" xfId="4492" xr:uid="{9E32AB8C-029F-4C30-B1B4-F535DDEA1D60}"/>
    <cellStyle name="Comma 60 2 2 4" xfId="5613" xr:uid="{3CE39AF5-CC38-4580-BCB8-7809710B4149}"/>
    <cellStyle name="Comma 60 2 2 5" xfId="6727" xr:uid="{6D07DB0C-A6AA-4236-BCED-09E1FF262279}"/>
    <cellStyle name="Comma 60 2 2 6" xfId="7793" xr:uid="{FD0096FD-9BBA-4B65-8D0D-28FA3D600418}"/>
    <cellStyle name="Comma 60 2 3" xfId="2939" xr:uid="{1E611906-FC95-4F08-9B74-7A84604067E4}"/>
    <cellStyle name="Comma 60 2 4" xfId="4078" xr:uid="{07EE9D15-AFD2-46A8-A4DA-14D402E2E203}"/>
    <cellStyle name="Comma 60 2 5" xfId="5199" xr:uid="{2A001F75-CF3A-4DC0-B057-E31B74EFAD7C}"/>
    <cellStyle name="Comma 60 2 6" xfId="6313" xr:uid="{C0682AAF-FFAD-400E-B03C-DB63D1419689}"/>
    <cellStyle name="Comma 60 2 7" xfId="7409" xr:uid="{6A1E0E49-735E-45C8-BD46-D6DD68C75D40}"/>
    <cellStyle name="Comma 60 3" xfId="1888" xr:uid="{9147A5FE-DAFF-45F9-8F43-FCF814F3BFAB}"/>
    <cellStyle name="Comma 60 3 2" xfId="2302" xr:uid="{66DC8C08-D314-4025-9548-A3CEFF1BE574}"/>
    <cellStyle name="Comma 60 3 2 2" xfId="3485" xr:uid="{D33B72AD-777E-41F3-BC26-DF623524579B}"/>
    <cellStyle name="Comma 60 3 2 3" xfId="4624" xr:uid="{147EF1C3-50F9-4395-AFB7-4EAFE7FC7A7C}"/>
    <cellStyle name="Comma 60 3 2 4" xfId="5745" xr:uid="{77276956-12A6-430D-9107-5931D776F692}"/>
    <cellStyle name="Comma 60 3 2 5" xfId="6859" xr:uid="{FF60AE18-137C-4AB0-B48F-BB304D94BE27}"/>
    <cellStyle name="Comma 60 3 2 6" xfId="7915" xr:uid="{15F94A59-E8C9-44FD-ACAE-29A75F779A04}"/>
    <cellStyle name="Comma 60 3 3" xfId="3071" xr:uid="{7F504142-3906-4CD8-85B9-29B44DFE832E}"/>
    <cellStyle name="Comma 60 3 4" xfId="4210" xr:uid="{BA7D8884-A33F-4D23-B34C-8CDFD6712C6A}"/>
    <cellStyle name="Comma 60 3 5" xfId="5331" xr:uid="{891E156C-F9DB-4D42-976F-795A48050888}"/>
    <cellStyle name="Comma 60 3 6" xfId="6445" xr:uid="{584A8072-4842-4D57-B12D-BB11B707A6C0}"/>
    <cellStyle name="Comma 60 3 7" xfId="7531" xr:uid="{B6C24018-A5BA-4F3F-8F3B-70EC1C259ADA}"/>
    <cellStyle name="Comma 60 4" xfId="2015" xr:uid="{7E3AD60B-04F1-44C6-9AAF-53CDBEE8B950}"/>
    <cellStyle name="Comma 60 4 2" xfId="3198" xr:uid="{781506B6-1E20-4C03-940E-40A677428A62}"/>
    <cellStyle name="Comma 60 4 3" xfId="4337" xr:uid="{02F96A2F-C5A8-40B4-B005-F6AA879F13BE}"/>
    <cellStyle name="Comma 60 4 4" xfId="5458" xr:uid="{67593F53-51BD-464D-A5A1-075D3EC5BB75}"/>
    <cellStyle name="Comma 60 4 5" xfId="6572" xr:uid="{DD185207-2B1C-45D9-A564-5BDBF0CB3859}"/>
    <cellStyle name="Comma 60 4 6" xfId="7648" xr:uid="{B8A6D91F-6DAD-4F19-BB98-54E2683CDE56}"/>
    <cellStyle name="Comma 60 5" xfId="2488" xr:uid="{397CC336-D23B-4191-B743-36DB4E184AA6}"/>
    <cellStyle name="Comma 60 5 2" xfId="3642" xr:uid="{6727554B-1346-4E8D-BA33-9E30BE0EEAEB}"/>
    <cellStyle name="Comma 60 5 3" xfId="4776" xr:uid="{CBDD4E37-95FB-4A3A-8597-86CEFA21C4BD}"/>
    <cellStyle name="Comma 60 5 4" xfId="5896" xr:uid="{AD9B3098-6B8D-47C6-B211-29BF3E63C8B0}"/>
    <cellStyle name="Comma 60 5 5" xfId="7010" xr:uid="{6700A7E4-2D95-4B65-A272-F4E17EF4A58C}"/>
    <cellStyle name="Comma 60 5 6" xfId="8042" xr:uid="{9CADC9D0-1278-4CC5-9EB2-969B429E54A8}"/>
    <cellStyle name="Comma 60 6" xfId="2617" xr:uid="{5B832CA0-851C-430E-A051-09548B6EB3E7}"/>
    <cellStyle name="Comma 60 6 2" xfId="3771" xr:uid="{7F8F959E-A5D1-4E5C-963D-08E40C6430E7}"/>
    <cellStyle name="Comma 60 6 3" xfId="4905" xr:uid="{F630FBC5-1D11-4A5E-A5A6-ACB881569B64}"/>
    <cellStyle name="Comma 60 6 4" xfId="6025" xr:uid="{A78A8C0E-D14B-4F76-9C92-91FBB5739445}"/>
    <cellStyle name="Comma 60 6 5" xfId="7139" xr:uid="{70B35628-1513-4A15-8F9B-DAA5B20D2A13}"/>
    <cellStyle name="Comma 60 6 6" xfId="8161" xr:uid="{BEFD2411-E04C-43BA-BBF7-B4C5CC49C244}"/>
    <cellStyle name="Comma 60 7" xfId="2784" xr:uid="{EE3DC321-833C-4FC8-8709-68DFD78BF0F7}"/>
    <cellStyle name="Comma 60 8" xfId="3923" xr:uid="{C1CF678F-DCBE-4DE1-8683-662385AE741C}"/>
    <cellStyle name="Comma 60 9" xfId="5044" xr:uid="{53B9031F-D696-40D5-A66E-D95C26C7E808}"/>
    <cellStyle name="Comma 61" xfId="1602" xr:uid="{6E8AA7C6-1876-40F6-BEC0-D23B96F95DC4}"/>
    <cellStyle name="Comma 61 10" xfId="6159" xr:uid="{871D07A3-59B2-452B-A08D-BA0EACF4DC49}"/>
    <cellStyle name="Comma 61 11" xfId="7265" xr:uid="{E75805E6-BF81-4AF5-A264-2B4C8D21CAD3}"/>
    <cellStyle name="Comma 61 12" xfId="8287" xr:uid="{89D62119-D25A-4555-9569-70ADDE6B1390}"/>
    <cellStyle name="Comma 61 2" xfId="1757" xr:uid="{6ACA24C5-C08B-4E66-A4AF-8CE56679635B}"/>
    <cellStyle name="Comma 61 2 2" xfId="2171" xr:uid="{D895D981-739D-4A6C-9B8D-16A66CDCEDC2}"/>
    <cellStyle name="Comma 61 2 2 2" xfId="3354" xr:uid="{59F856DD-4970-41B5-8901-4273E9329F4A}"/>
    <cellStyle name="Comma 61 2 2 3" xfId="4493" xr:uid="{F0E2AB9D-BFD8-463E-9F37-EC9EDA7E8938}"/>
    <cellStyle name="Comma 61 2 2 4" xfId="5614" xr:uid="{A396EA85-E4DF-408D-BDDF-494BE410C16B}"/>
    <cellStyle name="Comma 61 2 2 5" xfId="6728" xr:uid="{810B4426-71AA-4A51-8778-B3DD77A78F56}"/>
    <cellStyle name="Comma 61 2 2 6" xfId="7794" xr:uid="{0D28895C-37CA-4C68-9A17-DF313BB77327}"/>
    <cellStyle name="Comma 61 2 3" xfId="2940" xr:uid="{EC33E664-6135-43E1-A3B3-37D2B6BCA81A}"/>
    <cellStyle name="Comma 61 2 4" xfId="4079" xr:uid="{004679F5-B4F0-4C11-9E2B-989690D96C81}"/>
    <cellStyle name="Comma 61 2 5" xfId="5200" xr:uid="{0B8C9A87-FBF2-4947-8DBA-2D572E44FC7F}"/>
    <cellStyle name="Comma 61 2 6" xfId="6314" xr:uid="{0A562078-EB3F-4BAE-94D0-1D64093FAFBE}"/>
    <cellStyle name="Comma 61 2 7" xfId="7410" xr:uid="{C6DAEA6A-86B0-4949-9837-9FF17C47E550}"/>
    <cellStyle name="Comma 61 3" xfId="1889" xr:uid="{8F1DF406-8345-41D0-B9C5-BADA65801C03}"/>
    <cellStyle name="Comma 61 3 2" xfId="2303" xr:uid="{B3D31380-763B-400C-B201-F29D8987E368}"/>
    <cellStyle name="Comma 61 3 2 2" xfId="3486" xr:uid="{76F7ED5C-BDC2-42B8-AE2C-B43D53E148EB}"/>
    <cellStyle name="Comma 61 3 2 3" xfId="4625" xr:uid="{7419A845-02DC-4AF5-8C4B-6B1FB71E044C}"/>
    <cellStyle name="Comma 61 3 2 4" xfId="5746" xr:uid="{47F60B75-2AD0-4044-B00A-9DEFF3EE8FB9}"/>
    <cellStyle name="Comma 61 3 2 5" xfId="6860" xr:uid="{866EF67E-30BC-44F7-AC81-083C24FEE962}"/>
    <cellStyle name="Comma 61 3 2 6" xfId="7916" xr:uid="{DD2A7CD7-AE64-4DD0-B59B-A991BEFC2455}"/>
    <cellStyle name="Comma 61 3 3" xfId="3072" xr:uid="{11332E51-8F22-49A0-91F9-FBA7DB1EC1CC}"/>
    <cellStyle name="Comma 61 3 4" xfId="4211" xr:uid="{361867B4-3F54-4733-B5A6-733A98DC97F6}"/>
    <cellStyle name="Comma 61 3 5" xfId="5332" xr:uid="{5C9011E2-12F0-4792-AEB0-0FF16DDB792F}"/>
    <cellStyle name="Comma 61 3 6" xfId="6446" xr:uid="{CF7B234A-F125-4ADE-B294-C54436E99532}"/>
    <cellStyle name="Comma 61 3 7" xfId="7532" xr:uid="{CED4659C-CD15-4576-BF59-AD84270FC383}"/>
    <cellStyle name="Comma 61 4" xfId="2016" xr:uid="{2A1ED2A4-1212-4012-8CB8-2DB384FA7825}"/>
    <cellStyle name="Comma 61 4 2" xfId="3199" xr:uid="{0ACC2069-1440-4A20-8634-B55670B4549C}"/>
    <cellStyle name="Comma 61 4 3" xfId="4338" xr:uid="{3FB2CC15-88D3-4FA1-93E7-B9EEA2B05357}"/>
    <cellStyle name="Comma 61 4 4" xfId="5459" xr:uid="{36806391-E71C-41E0-B3DB-152A83EC6F9F}"/>
    <cellStyle name="Comma 61 4 5" xfId="6573" xr:uid="{C79CA7EB-3279-4D1F-A1F9-944B789C9C7E}"/>
    <cellStyle name="Comma 61 4 6" xfId="7649" xr:uid="{6ECFF43C-2010-48C3-B1B5-BDB4515AE7E3}"/>
    <cellStyle name="Comma 61 5" xfId="2489" xr:uid="{6F2FB433-8B68-4AB5-9182-D66594BB0DBF}"/>
    <cellStyle name="Comma 61 5 2" xfId="3643" xr:uid="{F37845D4-4236-4A41-9074-2B573F3DAEAE}"/>
    <cellStyle name="Comma 61 5 3" xfId="4777" xr:uid="{7F062573-4EB4-4FFE-B20B-2C92DD576F2C}"/>
    <cellStyle name="Comma 61 5 4" xfId="5897" xr:uid="{09B2AD54-9C39-4226-BD1D-41BF353CDEB1}"/>
    <cellStyle name="Comma 61 5 5" xfId="7011" xr:uid="{AC60BFD2-3317-4BD1-BAD5-EECE48FBFFDA}"/>
    <cellStyle name="Comma 61 5 6" xfId="8043" xr:uid="{E86CD13A-1C4A-49CD-816C-FF3B9C85B6EC}"/>
    <cellStyle name="Comma 61 6" xfId="2618" xr:uid="{A1EB878A-3CDB-46DA-BE4C-1F39939FD1BC}"/>
    <cellStyle name="Comma 61 6 2" xfId="3772" xr:uid="{0F9DF4FC-F48E-4BB4-B75D-0184575EAAFA}"/>
    <cellStyle name="Comma 61 6 3" xfId="4906" xr:uid="{2C1F445F-BBD4-48DA-8B90-507B91282783}"/>
    <cellStyle name="Comma 61 6 4" xfId="6026" xr:uid="{3FE309A8-55BD-4C54-BE42-1C04EE5F35C5}"/>
    <cellStyle name="Comma 61 6 5" xfId="7140" xr:uid="{C357612B-EC2E-4C12-BBC6-12A50063F315}"/>
    <cellStyle name="Comma 61 6 6" xfId="8162" xr:uid="{52B0B023-18E0-4619-9B6E-D2A0BBDB41CE}"/>
    <cellStyle name="Comma 61 7" xfId="2785" xr:uid="{5CFE90F7-1F2E-4918-A1AD-6FEF8D43CCF9}"/>
    <cellStyle name="Comma 61 8" xfId="3924" xr:uid="{93982DB0-C7AE-4F8B-BB31-37D68245A702}"/>
    <cellStyle name="Comma 61 9" xfId="5045" xr:uid="{6AE0DEC6-D9C0-4BB8-B761-A7E73BD08A92}"/>
    <cellStyle name="Comma 62" xfId="1608" xr:uid="{FFE7776F-C8FA-43E2-9A88-1BA1FF43106A}"/>
    <cellStyle name="Comma 62 10" xfId="6165" xr:uid="{D3AC9D50-1FFE-4859-A43F-80A6F7082E89}"/>
    <cellStyle name="Comma 62 11" xfId="7271" xr:uid="{0DA3DC2F-7829-46F1-B659-9BBB519EF167}"/>
    <cellStyle name="Comma 62 12" xfId="8293" xr:uid="{148316C9-0DCD-4A44-90B0-4AB0C8F17A1A}"/>
    <cellStyle name="Comma 62 2" xfId="1763" xr:uid="{E4355731-AB60-4C07-83F2-AECCFDAC2EDA}"/>
    <cellStyle name="Comma 62 2 2" xfId="2177" xr:uid="{3F672EB9-C9BB-415E-9BED-49C83791DE77}"/>
    <cellStyle name="Comma 62 2 2 2" xfId="3360" xr:uid="{266A4FF7-6B05-4116-92B4-1914006E3683}"/>
    <cellStyle name="Comma 62 2 2 3" xfId="4499" xr:uid="{70B649D5-CCBA-4C6F-BEFA-64B69126BFAA}"/>
    <cellStyle name="Comma 62 2 2 4" xfId="5620" xr:uid="{100EFAE7-FE64-4B89-9A0A-25AB9170491E}"/>
    <cellStyle name="Comma 62 2 2 5" xfId="6734" xr:uid="{1BB5ACC8-8934-4141-9C32-4B7D417B64CF}"/>
    <cellStyle name="Comma 62 2 2 6" xfId="7800" xr:uid="{3506656A-CE4E-4B7C-B9E8-03DDCC7FFE62}"/>
    <cellStyle name="Comma 62 2 3" xfId="2946" xr:uid="{65AB48AD-7C61-40CF-BF97-90260F50E583}"/>
    <cellStyle name="Comma 62 2 4" xfId="4085" xr:uid="{C73AE3C0-F4C4-4FDE-9413-65B43E4AC2DE}"/>
    <cellStyle name="Comma 62 2 5" xfId="5206" xr:uid="{CEFC7BF0-DD39-4682-8EAD-242F9AF83A22}"/>
    <cellStyle name="Comma 62 2 6" xfId="6320" xr:uid="{4670A507-2A3A-4FDC-920E-92248677D88D}"/>
    <cellStyle name="Comma 62 2 7" xfId="7416" xr:uid="{95314DE4-0EC5-431D-B5B8-C84A612D9B8D}"/>
    <cellStyle name="Comma 62 3" xfId="1895" xr:uid="{ED8B5ABC-7A65-4333-862D-102EB7EF18EB}"/>
    <cellStyle name="Comma 62 3 2" xfId="2309" xr:uid="{39907D9B-56A8-4225-858D-038F44237979}"/>
    <cellStyle name="Comma 62 3 2 2" xfId="3492" xr:uid="{AE573207-52CB-41C1-A606-E5E0063AAA18}"/>
    <cellStyle name="Comma 62 3 2 3" xfId="4631" xr:uid="{66AD9F87-5521-4360-B01B-E421CCD97130}"/>
    <cellStyle name="Comma 62 3 2 4" xfId="5752" xr:uid="{B3181DD4-86C4-4D52-80D3-8EDE2F3587EE}"/>
    <cellStyle name="Comma 62 3 2 5" xfId="6866" xr:uid="{6348F7AD-855D-4DAA-9736-C9557550C892}"/>
    <cellStyle name="Comma 62 3 2 6" xfId="7922" xr:uid="{F8034051-87F8-4B0F-9D9E-7DA0D19295EC}"/>
    <cellStyle name="Comma 62 3 3" xfId="3078" xr:uid="{8B37D255-D42F-4EF7-B756-E8962B84BE0E}"/>
    <cellStyle name="Comma 62 3 4" xfId="4217" xr:uid="{7B3D5B08-7083-47B0-A421-6ABF26AFD2CB}"/>
    <cellStyle name="Comma 62 3 5" xfId="5338" xr:uid="{CAB3AE04-B8F1-4FC0-9EAB-F4DA0526C4C1}"/>
    <cellStyle name="Comma 62 3 6" xfId="6452" xr:uid="{E17260A4-2B26-450A-8612-5729CDB3D684}"/>
    <cellStyle name="Comma 62 3 7" xfId="7538" xr:uid="{3D199501-9AC1-4DAE-A069-FC8B10D005C4}"/>
    <cellStyle name="Comma 62 4" xfId="2022" xr:uid="{C732BE4C-DAD0-4CDA-9233-E1C85703D7E5}"/>
    <cellStyle name="Comma 62 4 2" xfId="3205" xr:uid="{3C79F126-1451-4C51-9844-0BD9F4D71FD5}"/>
    <cellStyle name="Comma 62 4 3" xfId="4344" xr:uid="{00970AC9-3A59-43A0-BD62-FB020DC8FB87}"/>
    <cellStyle name="Comma 62 4 4" xfId="5465" xr:uid="{5705A1F8-FA23-4367-B772-A4E891373A15}"/>
    <cellStyle name="Comma 62 4 5" xfId="6579" xr:uid="{2A718335-17CF-468D-84F9-51B1F3B39B41}"/>
    <cellStyle name="Comma 62 4 6" xfId="7655" xr:uid="{853AE921-6668-4808-87BD-17C4A1ED8842}"/>
    <cellStyle name="Comma 62 5" xfId="2495" xr:uid="{745BF50D-3376-4BA8-ABB1-62664E1E93C2}"/>
    <cellStyle name="Comma 62 5 2" xfId="3649" xr:uid="{00BB8F22-A6C1-412A-B4CB-6D0E907990FA}"/>
    <cellStyle name="Comma 62 5 3" xfId="4783" xr:uid="{31DCBAED-A10D-476C-8D64-BBD592549CC2}"/>
    <cellStyle name="Comma 62 5 4" xfId="5903" xr:uid="{F5E7B1EC-FE1C-439D-B4BC-541278A25D0B}"/>
    <cellStyle name="Comma 62 5 5" xfId="7017" xr:uid="{2AD31EF9-A00F-4283-846A-D5238A4B82D4}"/>
    <cellStyle name="Comma 62 5 6" xfId="8049" xr:uid="{5926CD90-7E14-4FDE-BC0F-22D38D770927}"/>
    <cellStyle name="Comma 62 6" xfId="2624" xr:uid="{E5E04EC0-1342-44E8-B055-B0907E18EA96}"/>
    <cellStyle name="Comma 62 6 2" xfId="3778" xr:uid="{09B0BDF4-0D31-4504-A4AD-1FDCC74540D8}"/>
    <cellStyle name="Comma 62 6 3" xfId="4912" xr:uid="{68AD3E07-A70C-4946-B826-E6A5A2DB3455}"/>
    <cellStyle name="Comma 62 6 4" xfId="6032" xr:uid="{93C7C1A0-C813-4BB5-894F-C44A1968EB8C}"/>
    <cellStyle name="Comma 62 6 5" xfId="7146" xr:uid="{89FE72DF-EE0C-4CA3-A0C9-2E50E50849CE}"/>
    <cellStyle name="Comma 62 6 6" xfId="8168" xr:uid="{5FC8627E-E783-4710-A5AB-08837F87652D}"/>
    <cellStyle name="Comma 62 7" xfId="2791" xr:uid="{B8B65B5F-90C0-454D-B4E6-EC1B55AA4A74}"/>
    <cellStyle name="Comma 62 8" xfId="3930" xr:uid="{8CDE5645-BBF9-44F5-A659-A9E50AD79BE5}"/>
    <cellStyle name="Comma 62 9" xfId="5051" xr:uid="{EDA6E64B-145B-439F-ADCC-5B5C8CF7275A}"/>
    <cellStyle name="Comma 63" xfId="1537" xr:uid="{7A07DCA2-01A4-4117-9704-29566A3A6010}"/>
    <cellStyle name="Comma 63 10" xfId="6094" xr:uid="{C9BB1FF0-85DB-406A-A09D-15715DF2775F}"/>
    <cellStyle name="Comma 63 11" xfId="7203" xr:uid="{8AAE900D-90D3-4CAE-91E9-4E5884DF3566}"/>
    <cellStyle name="Comma 63 12" xfId="8225" xr:uid="{2100D7DD-87FD-446A-B78D-C94C315A2BA7}"/>
    <cellStyle name="Comma 63 2" xfId="1692" xr:uid="{1247E338-37EC-4490-A189-4B10F45FA2FC}"/>
    <cellStyle name="Comma 63 2 2" xfId="2106" xr:uid="{82A75B79-B6DE-47A0-8894-DA24A827CA0E}"/>
    <cellStyle name="Comma 63 2 2 2" xfId="3289" xr:uid="{352F8D55-0F29-4B15-A379-7DBD0F0A5031}"/>
    <cellStyle name="Comma 63 2 2 3" xfId="4428" xr:uid="{4EFA51C0-4F5A-4B91-ACFD-86E10597FBC7}"/>
    <cellStyle name="Comma 63 2 2 4" xfId="5549" xr:uid="{4E774319-FE7A-4CC5-92E6-41A0A5DAF5FD}"/>
    <cellStyle name="Comma 63 2 2 5" xfId="6663" xr:uid="{B23129D3-619A-4499-8E2E-0A3BF6C88AAA}"/>
    <cellStyle name="Comma 63 2 2 6" xfId="7732" xr:uid="{84B97E41-B5EA-490C-8BF3-A4EC1AC98B7C}"/>
    <cellStyle name="Comma 63 2 3" xfId="2875" xr:uid="{5C574F7C-E592-4C3D-B0B7-0C37CE0121B7}"/>
    <cellStyle name="Comma 63 2 4" xfId="4014" xr:uid="{56680B7E-55BF-41E9-8186-3868C0E796DD}"/>
    <cellStyle name="Comma 63 2 5" xfId="5135" xr:uid="{E4ABA293-DDBB-4EC7-A731-F02AF8F5AC6A}"/>
    <cellStyle name="Comma 63 2 6" xfId="6249" xr:uid="{A6E325B5-977F-459C-925C-D40011A5EECC}"/>
    <cellStyle name="Comma 63 2 7" xfId="7348" xr:uid="{2F18960D-0178-400C-8C0D-C418EC07DFAC}"/>
    <cellStyle name="Comma 63 3" xfId="1824" xr:uid="{B641EA78-7513-4FAA-BB5E-78854C32EE4E}"/>
    <cellStyle name="Comma 63 3 2" xfId="2238" xr:uid="{B8ED36F5-8D96-42CE-A56B-B21BD0CE42E5}"/>
    <cellStyle name="Comma 63 3 2 2" xfId="3421" xr:uid="{C88A417B-1206-4BCC-A1E7-7E5C3CDF0A7D}"/>
    <cellStyle name="Comma 63 3 2 3" xfId="4560" xr:uid="{666A8EDD-8F14-40AC-957A-EED5E8E21290}"/>
    <cellStyle name="Comma 63 3 2 4" xfId="5681" xr:uid="{3ECD1D54-0930-4C6F-802F-436D9220FEC4}"/>
    <cellStyle name="Comma 63 3 2 5" xfId="6795" xr:uid="{11516E69-A84A-4E19-817D-7D7B6BEB1821}"/>
    <cellStyle name="Comma 63 3 2 6" xfId="7854" xr:uid="{B6D43096-39C3-4CBD-B5EC-55F137C06298}"/>
    <cellStyle name="Comma 63 3 3" xfId="3007" xr:uid="{93C4F2E7-20F2-43AF-A656-37E3816769E4}"/>
    <cellStyle name="Comma 63 3 4" xfId="4146" xr:uid="{DECEF1EB-6854-4E18-86C5-F8A3A187C3B3}"/>
    <cellStyle name="Comma 63 3 5" xfId="5267" xr:uid="{8E814039-A9F9-4238-8128-0E945E20EF28}"/>
    <cellStyle name="Comma 63 3 6" xfId="6381" xr:uid="{03F03C59-BCBA-4363-92AF-0B1E7E14F9EA}"/>
    <cellStyle name="Comma 63 3 7" xfId="7470" xr:uid="{F237BF25-F5CC-418C-8CAE-76A568A3BA2F}"/>
    <cellStyle name="Comma 63 4" xfId="1951" xr:uid="{C9A1F453-4838-4B9B-BF8A-C8FC552DF277}"/>
    <cellStyle name="Comma 63 4 2" xfId="3134" xr:uid="{90FD0A47-DBBF-495B-8E73-CA2B248EB7B9}"/>
    <cellStyle name="Comma 63 4 3" xfId="4273" xr:uid="{D8FFDBDC-8CB5-4A85-BEB3-C2081A39BD98}"/>
    <cellStyle name="Comma 63 4 4" xfId="5394" xr:uid="{C1D3AB11-E0FE-4765-B328-F06F3D705FE8}"/>
    <cellStyle name="Comma 63 4 5" xfId="6508" xr:uid="{35C77F93-85E0-4AE9-99DC-DD55B1A165AD}"/>
    <cellStyle name="Comma 63 4 6" xfId="7587" xr:uid="{E054168F-85FB-4A39-9CB8-95BF83530284}"/>
    <cellStyle name="Comma 63 5" xfId="2424" xr:uid="{2F62CFF5-688B-453D-868B-EAC9C776928F}"/>
    <cellStyle name="Comma 63 5 2" xfId="3578" xr:uid="{1DE2DFF6-72E8-47D5-8DAA-4633185652AD}"/>
    <cellStyle name="Comma 63 5 3" xfId="4712" xr:uid="{88201442-25FC-4B93-B83B-DFA4BECB7D77}"/>
    <cellStyle name="Comma 63 5 4" xfId="5832" xr:uid="{12A0FE7D-FEC2-44BE-971E-19D4D4393B6E}"/>
    <cellStyle name="Comma 63 5 5" xfId="6946" xr:uid="{E334D18F-4701-4496-A586-AD51E8383976}"/>
    <cellStyle name="Comma 63 5 6" xfId="7981" xr:uid="{E33CE8A3-4143-4076-AEBF-5CC803926554}"/>
    <cellStyle name="Comma 63 6" xfId="2553" xr:uid="{A25B935C-A9A3-463A-910C-A6C077421E0E}"/>
    <cellStyle name="Comma 63 6 2" xfId="3707" xr:uid="{C43CC170-7E80-4A5E-92A7-101BFAC88F3B}"/>
    <cellStyle name="Comma 63 6 3" xfId="4841" xr:uid="{23418986-7255-4609-ADA7-3004A006B718}"/>
    <cellStyle name="Comma 63 6 4" xfId="5961" xr:uid="{143FF24B-0088-48C5-8CE0-BF039406DB1F}"/>
    <cellStyle name="Comma 63 6 5" xfId="7075" xr:uid="{43FAB048-9194-4C58-BE34-380289E646CB}"/>
    <cellStyle name="Comma 63 6 6" xfId="8100" xr:uid="{2CE19B61-E480-44CD-999B-21F453EED574}"/>
    <cellStyle name="Comma 63 7" xfId="2720" xr:uid="{279852FD-7AFA-4762-8FC4-BBF3C82A5DBC}"/>
    <cellStyle name="Comma 63 8" xfId="3859" xr:uid="{986CD6CC-927A-4F36-9BDE-F8CCC24E56AC}"/>
    <cellStyle name="Comma 63 9" xfId="4980" xr:uid="{02552B3D-302C-4086-835F-7937A9ABC57D}"/>
    <cellStyle name="Comma 64" xfId="1607" xr:uid="{084452C9-8BBC-4F0C-8C61-DB76BC03028C}"/>
    <cellStyle name="Comma 64 10" xfId="6164" xr:uid="{FF06356C-9DD7-402A-8D62-3C0DCF17DD14}"/>
    <cellStyle name="Comma 64 11" xfId="7270" xr:uid="{9B7BF2D0-C1C0-437F-8956-08B242CF3573}"/>
    <cellStyle name="Comma 64 12" xfId="8292" xr:uid="{9532E281-DA40-481D-9E89-C993880B2341}"/>
    <cellStyle name="Comma 64 2" xfId="1762" xr:uid="{B00CB37F-59ED-4D39-BB50-E07B2344D45C}"/>
    <cellStyle name="Comma 64 2 2" xfId="2176" xr:uid="{C1527E87-5451-4541-A0AC-E4C07A481E83}"/>
    <cellStyle name="Comma 64 2 2 2" xfId="3359" xr:uid="{6638943F-A7B1-4391-BCE0-C34155B8A027}"/>
    <cellStyle name="Comma 64 2 2 3" xfId="4498" xr:uid="{19A47320-9119-4622-867E-72B1ABAF7FA1}"/>
    <cellStyle name="Comma 64 2 2 4" xfId="5619" xr:uid="{99762C1A-789C-4E49-A266-DE0AF2EE338A}"/>
    <cellStyle name="Comma 64 2 2 5" xfId="6733" xr:uid="{161A57B7-364C-4D9F-8162-6F2878EC1E79}"/>
    <cellStyle name="Comma 64 2 2 6" xfId="7799" xr:uid="{B8594E28-9891-41A5-996E-9B3F04663282}"/>
    <cellStyle name="Comma 64 2 3" xfId="2945" xr:uid="{77EA9336-6B0D-42E3-BF6E-A91292F87981}"/>
    <cellStyle name="Comma 64 2 4" xfId="4084" xr:uid="{520FC795-B76C-4773-931D-90FFE0CBD5FD}"/>
    <cellStyle name="Comma 64 2 5" xfId="5205" xr:uid="{7CAEC9D6-794B-47B8-9716-2B77F5A8A1F8}"/>
    <cellStyle name="Comma 64 2 6" xfId="6319" xr:uid="{174684EA-23E6-48C7-91F2-0E796677F659}"/>
    <cellStyle name="Comma 64 2 7" xfId="7415" xr:uid="{CD1B3224-F7C9-4D2F-8FBB-F55F02796E32}"/>
    <cellStyle name="Comma 64 3" xfId="1894" xr:uid="{C6AD9D24-D3A5-4D12-A1FD-8515F2A9CEE6}"/>
    <cellStyle name="Comma 64 3 2" xfId="2308" xr:uid="{A6EC29BD-4044-449A-BB36-56A1303C0131}"/>
    <cellStyle name="Comma 64 3 2 2" xfId="3491" xr:uid="{5EE609BC-3A71-44FB-80C5-C41A27E46061}"/>
    <cellStyle name="Comma 64 3 2 3" xfId="4630" xr:uid="{D06E2285-A5A7-47FF-97BE-5E5823BCB8B5}"/>
    <cellStyle name="Comma 64 3 2 4" xfId="5751" xr:uid="{8927F1A4-5EE2-4726-960C-8131A52E6382}"/>
    <cellStyle name="Comma 64 3 2 5" xfId="6865" xr:uid="{17157DE6-D271-4C14-808C-C1C57E32454B}"/>
    <cellStyle name="Comma 64 3 2 6" xfId="7921" xr:uid="{503FC026-D494-4712-A16B-67EEBE22C52C}"/>
    <cellStyle name="Comma 64 3 3" xfId="3077" xr:uid="{0A468467-F8D7-4BE7-86EC-4DCA027CBD63}"/>
    <cellStyle name="Comma 64 3 4" xfId="4216" xr:uid="{C3B4CF7C-4E75-45C7-889E-9A6448C25411}"/>
    <cellStyle name="Comma 64 3 5" xfId="5337" xr:uid="{97F821CF-9304-4C05-90EB-90F4D40BBB4E}"/>
    <cellStyle name="Comma 64 3 6" xfId="6451" xr:uid="{CF3A2349-1E2E-4989-B4E7-6AD696485BED}"/>
    <cellStyle name="Comma 64 3 7" xfId="7537" xr:uid="{EE0BCCB2-FE1B-4808-9FA6-3A69D9974068}"/>
    <cellStyle name="Comma 64 4" xfId="2021" xr:uid="{C8C0677E-194D-4304-9959-E4C836A2996D}"/>
    <cellStyle name="Comma 64 4 2" xfId="3204" xr:uid="{1650D158-CF93-42FF-9057-256E04156AAB}"/>
    <cellStyle name="Comma 64 4 3" xfId="4343" xr:uid="{60701BDF-6F41-4AA0-809C-EB5A6AEB7039}"/>
    <cellStyle name="Comma 64 4 4" xfId="5464" xr:uid="{937B9D2A-A8D0-4EBE-BF9C-EF0B958EACE6}"/>
    <cellStyle name="Comma 64 4 5" xfId="6578" xr:uid="{485CE871-9DD7-4E07-B3C8-1D8F2C265E77}"/>
    <cellStyle name="Comma 64 4 6" xfId="7654" xr:uid="{E87E71E4-54CD-4D68-A27C-B94F351E66D7}"/>
    <cellStyle name="Comma 64 5" xfId="2494" xr:uid="{A26FC2E8-8687-44F5-B4D7-4D53116399AC}"/>
    <cellStyle name="Comma 64 5 2" xfId="3648" xr:uid="{5389FEAC-0504-421D-A092-442E4ED0AF8C}"/>
    <cellStyle name="Comma 64 5 3" xfId="4782" xr:uid="{40AF4919-D29F-4E3C-A24A-E3B1A99403CF}"/>
    <cellStyle name="Comma 64 5 4" xfId="5902" xr:uid="{485E2AAA-2890-4513-B318-F92E03553F23}"/>
    <cellStyle name="Comma 64 5 5" xfId="7016" xr:uid="{B719A190-97C8-4376-BCAF-E5EB4FD96D2B}"/>
    <cellStyle name="Comma 64 5 6" xfId="8048" xr:uid="{A04A265C-79D0-4842-B1CA-6369BB76A087}"/>
    <cellStyle name="Comma 64 6" xfId="2623" xr:uid="{D8D78BBF-4926-40AB-8665-2A95C0A5C5DC}"/>
    <cellStyle name="Comma 64 6 2" xfId="3777" xr:uid="{A921FF6A-D089-4BA4-8058-18A8817F9E54}"/>
    <cellStyle name="Comma 64 6 3" xfId="4911" xr:uid="{5AFDE3EF-EF67-4B7E-8344-598A7F925456}"/>
    <cellStyle name="Comma 64 6 4" xfId="6031" xr:uid="{2890E240-5FF6-4D8F-8086-A97F19F412D5}"/>
    <cellStyle name="Comma 64 6 5" xfId="7145" xr:uid="{6E306D1B-C3B8-41EC-88E2-1B764808C3B8}"/>
    <cellStyle name="Comma 64 6 6" xfId="8167" xr:uid="{3227F900-3D57-4ED8-8C87-716CEAC17595}"/>
    <cellStyle name="Comma 64 7" xfId="2790" xr:uid="{2CBB2261-4193-44A2-B84E-531C97092D4A}"/>
    <cellStyle name="Comma 64 8" xfId="3929" xr:uid="{B98B600E-31BB-4246-A92D-1AA86FAA7408}"/>
    <cellStyle name="Comma 64 9" xfId="5050" xr:uid="{E37A6677-2982-4180-B3A6-609C1B7911F4}"/>
    <cellStyle name="Comma 65" xfId="1593" xr:uid="{1BA1E5FF-C1E9-4477-ACB3-FEEBBB5FFF3E}"/>
    <cellStyle name="Comma 65 10" xfId="6150" xr:uid="{4D2DCCC1-4693-42FD-9A6B-406FBA85DE50}"/>
    <cellStyle name="Comma 65 11" xfId="7256" xr:uid="{FCCD6A3D-F0DC-4D7E-A4FC-6B5004434C3B}"/>
    <cellStyle name="Comma 65 12" xfId="8278" xr:uid="{735BD032-B663-4D9A-9A88-39712EE5CEF7}"/>
    <cellStyle name="Comma 65 2" xfId="1748" xr:uid="{DD396129-6E00-471A-A7A6-05CF11B51114}"/>
    <cellStyle name="Comma 65 2 2" xfId="2162" xr:uid="{D23B00AD-341B-4912-AB57-2B32038D7184}"/>
    <cellStyle name="Comma 65 2 2 2" xfId="3345" xr:uid="{A7CE09BC-D49F-4AF8-80C7-7E40C4997E95}"/>
    <cellStyle name="Comma 65 2 2 3" xfId="4484" xr:uid="{292C02B7-2EDD-4B47-A1B6-2D87A9B9DBF8}"/>
    <cellStyle name="Comma 65 2 2 4" xfId="5605" xr:uid="{8FE55207-0D6B-4AD7-B94C-2395A07DACB4}"/>
    <cellStyle name="Comma 65 2 2 5" xfId="6719" xr:uid="{994E692D-5269-4611-ADB1-5FAFE9FE8EAC}"/>
    <cellStyle name="Comma 65 2 2 6" xfId="7785" xr:uid="{AB342DFC-89B9-4513-A2FA-B9AB8F63144D}"/>
    <cellStyle name="Comma 65 2 3" xfId="2931" xr:uid="{D9582491-1AA2-4720-A8EB-AA0D900B0D01}"/>
    <cellStyle name="Comma 65 2 4" xfId="4070" xr:uid="{5D75FE76-FF60-4021-A23D-5B5BC040F788}"/>
    <cellStyle name="Comma 65 2 5" xfId="5191" xr:uid="{E1FA9211-E317-4219-8C16-5046E8D2A6E8}"/>
    <cellStyle name="Comma 65 2 6" xfId="6305" xr:uid="{068DA4DA-09CA-4CBB-BF7C-2776D2A2AEBA}"/>
    <cellStyle name="Comma 65 2 7" xfId="7401" xr:uid="{66020214-EE75-4C52-BDEA-D03F4AAFA44D}"/>
    <cellStyle name="Comma 65 3" xfId="1880" xr:uid="{CBC030B0-E39E-4385-A6A9-1AC8FE0766ED}"/>
    <cellStyle name="Comma 65 3 2" xfId="2294" xr:uid="{8189AB1A-CC7D-4682-9DDC-9D30ACB82CAE}"/>
    <cellStyle name="Comma 65 3 2 2" xfId="3477" xr:uid="{FF2C9F46-FD43-4926-9F42-2D90245EF360}"/>
    <cellStyle name="Comma 65 3 2 3" xfId="4616" xr:uid="{F07533B5-E0FE-4194-9636-E27A668B57FF}"/>
    <cellStyle name="Comma 65 3 2 4" xfId="5737" xr:uid="{83D87858-F784-40FC-A5A9-EFF2E4F4CBE0}"/>
    <cellStyle name="Comma 65 3 2 5" xfId="6851" xr:uid="{C7F86131-4D47-42E4-B1B5-0F1D639E23E0}"/>
    <cellStyle name="Comma 65 3 2 6" xfId="7907" xr:uid="{23B67B58-9DAB-461C-93C5-970863CED96F}"/>
    <cellStyle name="Comma 65 3 3" xfId="3063" xr:uid="{D8D13ED6-D248-4C7E-8C65-26C030A8B500}"/>
    <cellStyle name="Comma 65 3 4" xfId="4202" xr:uid="{B55F19DF-3985-4DB5-A2B9-05007F63A690}"/>
    <cellStyle name="Comma 65 3 5" xfId="5323" xr:uid="{6FEF6955-FFD9-4C97-8D6F-FA3BAC7BF73A}"/>
    <cellStyle name="Comma 65 3 6" xfId="6437" xr:uid="{63711A70-D5E2-4CBA-A157-AC6B762D7285}"/>
    <cellStyle name="Comma 65 3 7" xfId="7523" xr:uid="{D290C32C-B025-4B0A-995F-F9CAF72436E1}"/>
    <cellStyle name="Comma 65 4" xfId="2007" xr:uid="{DBA43F71-9B00-4B81-8D58-908BB01F252B}"/>
    <cellStyle name="Comma 65 4 2" xfId="3190" xr:uid="{4BAD3574-8BD6-4F0D-91EE-2010A7FE91CA}"/>
    <cellStyle name="Comma 65 4 3" xfId="4329" xr:uid="{BB3AB833-2C5B-46CA-9888-28C1C0FF631C}"/>
    <cellStyle name="Comma 65 4 4" xfId="5450" xr:uid="{339FBB2F-4D2C-4819-8083-079140F2D3AF}"/>
    <cellStyle name="Comma 65 4 5" xfId="6564" xr:uid="{EFCB497E-18B1-4963-9A17-0939B5F8CD22}"/>
    <cellStyle name="Comma 65 4 6" xfId="7640" xr:uid="{E2EA59D5-CAE8-46C0-9F8E-7EC3442BF32D}"/>
    <cellStyle name="Comma 65 5" xfId="2480" xr:uid="{D226EF7F-93D3-408A-B544-450E6C89EA14}"/>
    <cellStyle name="Comma 65 5 2" xfId="3634" xr:uid="{F7BC229A-89D2-4C1A-BE7A-BAE2D1DA2B5C}"/>
    <cellStyle name="Comma 65 5 3" xfId="4768" xr:uid="{17A96A53-6D44-48B7-A773-E370098DEF7C}"/>
    <cellStyle name="Comma 65 5 4" xfId="5888" xr:uid="{10DBF409-CB41-4498-8FCF-65F32A8AB098}"/>
    <cellStyle name="Comma 65 5 5" xfId="7002" xr:uid="{090C845B-EC4C-444D-B088-8301C4E80665}"/>
    <cellStyle name="Comma 65 5 6" xfId="8034" xr:uid="{563AA474-D789-49F2-BFCE-1BF428B8958D}"/>
    <cellStyle name="Comma 65 6" xfId="2609" xr:uid="{B3B10C01-B696-4BE1-9A96-500DD06F18D6}"/>
    <cellStyle name="Comma 65 6 2" xfId="3763" xr:uid="{9D03AAC9-304A-4B59-A440-21CADB833342}"/>
    <cellStyle name="Comma 65 6 3" xfId="4897" xr:uid="{EFF0A829-CEBA-4E86-9D32-823EBB859DD1}"/>
    <cellStyle name="Comma 65 6 4" xfId="6017" xr:uid="{18363472-DB70-44FF-B245-D18F05A9AF0F}"/>
    <cellStyle name="Comma 65 6 5" xfId="7131" xr:uid="{82BA1EFB-9339-456B-B049-B26EDF8D11CB}"/>
    <cellStyle name="Comma 65 6 6" xfId="8153" xr:uid="{7AA959BC-AE1E-44EF-8326-A306A7F93775}"/>
    <cellStyle name="Comma 65 7" xfId="2776" xr:uid="{3FF32CFC-9A8D-4ED4-AFB2-8E0CA6328B47}"/>
    <cellStyle name="Comma 65 8" xfId="3915" xr:uid="{F2C3E8B0-FCE2-48CC-94D2-F423060D1F11}"/>
    <cellStyle name="Comma 65 9" xfId="5036" xr:uid="{F0ACFA87-3F93-4056-80C1-938F9E8CE058}"/>
    <cellStyle name="Comma 66" xfId="1553" xr:uid="{DBE6FF58-8BA2-4286-90C9-D966E85E6144}"/>
    <cellStyle name="Comma 66 10" xfId="6110" xr:uid="{E958D403-4F8F-40C6-86A2-272E372306D0}"/>
    <cellStyle name="Comma 66 11" xfId="7216" xr:uid="{925AE5AD-0D5B-48B8-B66D-B51BF09F1C2C}"/>
    <cellStyle name="Comma 66 12" xfId="8238" xr:uid="{3C137FB7-3307-47A3-A933-5D1BBF9B5A33}"/>
    <cellStyle name="Comma 66 2" xfId="1708" xr:uid="{7C59341F-E8CF-4D86-B843-FEED622026A3}"/>
    <cellStyle name="Comma 66 2 2" xfId="2122" xr:uid="{488FC959-54C0-4D31-838C-3F464911F4C7}"/>
    <cellStyle name="Comma 66 2 2 2" xfId="3305" xr:uid="{F032E0DA-AB0F-41DF-B884-FF762286B6B6}"/>
    <cellStyle name="Comma 66 2 2 3" xfId="4444" xr:uid="{59D858E4-5134-4F03-AC44-553C06CD9D3D}"/>
    <cellStyle name="Comma 66 2 2 4" xfId="5565" xr:uid="{9053FB22-C416-49F2-9D85-93DC4DD1220F}"/>
    <cellStyle name="Comma 66 2 2 5" xfId="6679" xr:uid="{3E9899A8-98E8-472C-923E-3FF3178D1768}"/>
    <cellStyle name="Comma 66 2 2 6" xfId="7745" xr:uid="{39BDEBD9-67F1-4AB3-99C1-BF56B238EEC1}"/>
    <cellStyle name="Comma 66 2 3" xfId="2891" xr:uid="{B677E607-9A05-4151-B9EC-FC80BD06B741}"/>
    <cellStyle name="Comma 66 2 4" xfId="4030" xr:uid="{E42E247D-3B70-44CD-8AC1-21722295E522}"/>
    <cellStyle name="Comma 66 2 5" xfId="5151" xr:uid="{A5D268DA-5E1D-4435-B614-75C351CE80D5}"/>
    <cellStyle name="Comma 66 2 6" xfId="6265" xr:uid="{23156B2D-16EB-47AA-9AEF-47E092D7668A}"/>
    <cellStyle name="Comma 66 2 7" xfId="7361" xr:uid="{13BA199D-C3B7-465D-B1AD-12E6D0DB4F78}"/>
    <cellStyle name="Comma 66 3" xfId="1840" xr:uid="{11DAFAB7-45D0-4942-8D89-0A757A304E6D}"/>
    <cellStyle name="Comma 66 3 2" xfId="2254" xr:uid="{996E447B-DD3F-4F1F-A4BB-37F6F92B475F}"/>
    <cellStyle name="Comma 66 3 2 2" xfId="3437" xr:uid="{35FA0586-E5EC-4266-A937-EBA87B37A553}"/>
    <cellStyle name="Comma 66 3 2 3" xfId="4576" xr:uid="{8FEB2E7B-B3C9-46DB-A312-6EA4F84B59FE}"/>
    <cellStyle name="Comma 66 3 2 4" xfId="5697" xr:uid="{5352428C-4E98-446C-B636-D31AD97AEBEC}"/>
    <cellStyle name="Comma 66 3 2 5" xfId="6811" xr:uid="{6101C322-9EFC-4FD3-808F-009FA85C04C6}"/>
    <cellStyle name="Comma 66 3 2 6" xfId="7867" xr:uid="{7FE7DAA3-72F5-4254-B845-97AF59D93D5A}"/>
    <cellStyle name="Comma 66 3 3" xfId="3023" xr:uid="{6AF905B8-DE1A-4AAE-9975-C9D9FDA358A2}"/>
    <cellStyle name="Comma 66 3 4" xfId="4162" xr:uid="{9A340DD5-C516-4C68-8B08-9EBDF8692410}"/>
    <cellStyle name="Comma 66 3 5" xfId="5283" xr:uid="{C292EAE3-CD8D-4C28-B90B-B5692B9E85BC}"/>
    <cellStyle name="Comma 66 3 6" xfId="6397" xr:uid="{D06873B8-88AF-465C-883A-2F135DED87CA}"/>
    <cellStyle name="Comma 66 3 7" xfId="7483" xr:uid="{F9844C3C-23BB-4AD4-9980-E7B112C47C09}"/>
    <cellStyle name="Comma 66 4" xfId="1967" xr:uid="{FCA43C99-0E5F-4FBA-9CC6-3BC4F0615868}"/>
    <cellStyle name="Comma 66 4 2" xfId="3150" xr:uid="{45C54004-EC5F-4FAA-AB93-8D1001F76792}"/>
    <cellStyle name="Comma 66 4 3" xfId="4289" xr:uid="{8E3AE045-7333-4F72-816B-1CF3CDDADCB8}"/>
    <cellStyle name="Comma 66 4 4" xfId="5410" xr:uid="{9C637B55-44E6-4EAC-B696-7D901DC6A5F9}"/>
    <cellStyle name="Comma 66 4 5" xfId="6524" xr:uid="{2C103BFD-BE40-443D-A31D-C98ADC56701E}"/>
    <cellStyle name="Comma 66 4 6" xfId="7600" xr:uid="{3EC107AF-6F42-4AD3-A37E-8E8620427AB5}"/>
    <cellStyle name="Comma 66 5" xfId="2440" xr:uid="{C671D986-D508-4165-A12B-5EC4B4314AEF}"/>
    <cellStyle name="Comma 66 5 2" xfId="3594" xr:uid="{E917BE0A-80F2-49D0-86FE-9F0DDA2C872E}"/>
    <cellStyle name="Comma 66 5 3" xfId="4728" xr:uid="{2F215186-6F05-4D3F-9BF6-E4C1202D1A23}"/>
    <cellStyle name="Comma 66 5 4" xfId="5848" xr:uid="{385B3F99-47AE-4C1A-89F7-35AA389F7DC1}"/>
    <cellStyle name="Comma 66 5 5" xfId="6962" xr:uid="{995B4437-10D8-4201-9E72-2F5AE689AC78}"/>
    <cellStyle name="Comma 66 5 6" xfId="7994" xr:uid="{09CD38D8-1D82-470E-8D59-43F0719A2234}"/>
    <cellStyle name="Comma 66 6" xfId="2569" xr:uid="{161DD0BF-468C-43BC-B8E7-CE1A9B8D217A}"/>
    <cellStyle name="Comma 66 6 2" xfId="3723" xr:uid="{CA02D9A6-30B5-4DDF-A9E2-F991282E4679}"/>
    <cellStyle name="Comma 66 6 3" xfId="4857" xr:uid="{BA2C097A-597B-417F-98D8-5067BFA313D0}"/>
    <cellStyle name="Comma 66 6 4" xfId="5977" xr:uid="{7844BF7E-E3A0-4817-A7EC-268A8E1EC05D}"/>
    <cellStyle name="Comma 66 6 5" xfId="7091" xr:uid="{46C02B42-7ACF-40AD-9A8F-1D7ED21FB9E3}"/>
    <cellStyle name="Comma 66 6 6" xfId="8113" xr:uid="{C4855CF0-32F7-4879-991D-F29CEEB86377}"/>
    <cellStyle name="Comma 66 7" xfId="2736" xr:uid="{F15C6D5E-8E73-489C-98D6-53B1EB6BC3B7}"/>
    <cellStyle name="Comma 66 8" xfId="3875" xr:uid="{A08B4385-6EFF-4ADB-9A46-D9F502778A6C}"/>
    <cellStyle name="Comma 66 9" xfId="4996" xr:uid="{BC1E0422-5924-46DC-A584-72DF7B507A24}"/>
    <cellStyle name="Comma 67" xfId="1544" xr:uid="{71357CA1-AA23-4E2E-BC4D-79D35C7A9323}"/>
    <cellStyle name="Comma 67 10" xfId="6101" xr:uid="{D8DB8B9C-F36B-4F42-9C1C-EECCDD4D1E8A}"/>
    <cellStyle name="Comma 67 11" xfId="7208" xr:uid="{D938E631-3028-4782-B8A4-3CB4A8CF4B06}"/>
    <cellStyle name="Comma 67 12" xfId="8230" xr:uid="{D0323B21-85C7-4FFB-AB27-4E909036D06C}"/>
    <cellStyle name="Comma 67 2" xfId="1699" xr:uid="{58A04D21-7ECF-4FE9-B4DB-D20F2632B094}"/>
    <cellStyle name="Comma 67 2 2" xfId="2113" xr:uid="{988E3BA8-BB0C-4C51-8B47-2CC90E51DEDF}"/>
    <cellStyle name="Comma 67 2 2 2" xfId="3296" xr:uid="{E01E83BB-9DBE-4BD9-83C7-E429FF6E89C4}"/>
    <cellStyle name="Comma 67 2 2 3" xfId="4435" xr:uid="{AAD8DA5F-5DD4-4EA5-82FD-B0B78E2F6B18}"/>
    <cellStyle name="Comma 67 2 2 4" xfId="5556" xr:uid="{8B322ABE-F98F-4DEC-9A24-11022746D5D1}"/>
    <cellStyle name="Comma 67 2 2 5" xfId="6670" xr:uid="{73300EFD-0195-4413-A381-0562F3F1469F}"/>
    <cellStyle name="Comma 67 2 2 6" xfId="7737" xr:uid="{50DCFF51-AAD2-4FD1-8C70-970D92105D20}"/>
    <cellStyle name="Comma 67 2 3" xfId="2882" xr:uid="{FF0B8B6F-1967-4BAD-BF76-42B3B6D7BF6D}"/>
    <cellStyle name="Comma 67 2 4" xfId="4021" xr:uid="{03AF93DC-254D-45E5-8643-7CC135ABF944}"/>
    <cellStyle name="Comma 67 2 5" xfId="5142" xr:uid="{2A63C12C-5514-4F97-8408-FD10B3220921}"/>
    <cellStyle name="Comma 67 2 6" xfId="6256" xr:uid="{32D2BA67-D190-4F8A-BD55-D0C4DB5E6786}"/>
    <cellStyle name="Comma 67 2 7" xfId="7353" xr:uid="{900535CB-D673-4574-8B97-E350E5424B0E}"/>
    <cellStyle name="Comma 67 3" xfId="1831" xr:uid="{6077CAA4-03F5-4FC5-BDAC-61E1B2E93789}"/>
    <cellStyle name="Comma 67 3 2" xfId="2245" xr:uid="{D6724EE2-E8D2-4EF4-9BB1-7A0FF7116D41}"/>
    <cellStyle name="Comma 67 3 2 2" xfId="3428" xr:uid="{8170486C-248B-4A54-91F2-0831BAA38E71}"/>
    <cellStyle name="Comma 67 3 2 3" xfId="4567" xr:uid="{0918355C-5FF0-47AC-8F22-455B775A9D4E}"/>
    <cellStyle name="Comma 67 3 2 4" xfId="5688" xr:uid="{6E1215AE-A2A6-42CE-876F-B03F48907476}"/>
    <cellStyle name="Comma 67 3 2 5" xfId="6802" xr:uid="{72B69455-9D2C-4894-9344-CEA3254F4995}"/>
    <cellStyle name="Comma 67 3 2 6" xfId="7859" xr:uid="{AB2A5DD0-30C5-4BBB-9B4B-E460B81DE85B}"/>
    <cellStyle name="Comma 67 3 3" xfId="3014" xr:uid="{B258B8B0-00F8-4B33-A756-2592DDFEEDE6}"/>
    <cellStyle name="Comma 67 3 4" xfId="4153" xr:uid="{2CF93C85-AC4C-48B8-82D2-B7736AD7EE53}"/>
    <cellStyle name="Comma 67 3 5" xfId="5274" xr:uid="{35B8BBF2-F7DD-4FDB-9AE8-F39A3D510544}"/>
    <cellStyle name="Comma 67 3 6" xfId="6388" xr:uid="{B90F1CA0-377C-40A0-87FE-D1A9EA215CAB}"/>
    <cellStyle name="Comma 67 3 7" xfId="7475" xr:uid="{820D9BD1-964B-4BC7-B633-B7CFEEC832F9}"/>
    <cellStyle name="Comma 67 4" xfId="1958" xr:uid="{172DF8E1-8021-49D4-8293-25709448DBEB}"/>
    <cellStyle name="Comma 67 4 2" xfId="3141" xr:uid="{B2EE40D2-B757-458F-86FA-941C04556EDA}"/>
    <cellStyle name="Comma 67 4 3" xfId="4280" xr:uid="{B1620BA2-5DDA-4FCD-BE09-87484B49B317}"/>
    <cellStyle name="Comma 67 4 4" xfId="5401" xr:uid="{690D864D-69D3-4410-9E4C-63B9A11DEDEB}"/>
    <cellStyle name="Comma 67 4 5" xfId="6515" xr:uid="{45D76105-BDC8-4C4E-BE2F-4FEBAAAF6C20}"/>
    <cellStyle name="Comma 67 4 6" xfId="7592" xr:uid="{65E35319-9F36-4C3B-9651-AC7DF60320FC}"/>
    <cellStyle name="Comma 67 5" xfId="2431" xr:uid="{65D9F525-DA49-4AC5-AAA8-94A25E5FA04E}"/>
    <cellStyle name="Comma 67 5 2" xfId="3585" xr:uid="{13D18169-0AE7-44EB-B360-0A9A1E3A7EF5}"/>
    <cellStyle name="Comma 67 5 3" xfId="4719" xr:uid="{9A1B015D-E97C-4955-B545-7C0AA8DA97D1}"/>
    <cellStyle name="Comma 67 5 4" xfId="5839" xr:uid="{B8B65C85-5E98-4E6D-BEFA-12332F778914}"/>
    <cellStyle name="Comma 67 5 5" xfId="6953" xr:uid="{86D1F66A-AA11-4FA5-A555-4B99B2F561D2}"/>
    <cellStyle name="Comma 67 5 6" xfId="7986" xr:uid="{F0354FBE-3B28-422E-9C59-8091F53B1FAC}"/>
    <cellStyle name="Comma 67 6" xfId="2560" xr:uid="{3D55BF5D-9DCF-4AC8-B14D-4A98CF072A3B}"/>
    <cellStyle name="Comma 67 6 2" xfId="3714" xr:uid="{7AC9E124-94E7-44E7-9D37-8F48B3857CF6}"/>
    <cellStyle name="Comma 67 6 3" xfId="4848" xr:uid="{EFD9BDF6-A7EF-44AD-998E-78E846A73ED2}"/>
    <cellStyle name="Comma 67 6 4" xfId="5968" xr:uid="{27ECB5C5-56F8-442F-A88E-19F6F905C2D6}"/>
    <cellStyle name="Comma 67 6 5" xfId="7082" xr:uid="{9A1579D2-F2C7-426A-9600-0E1962F76D6B}"/>
    <cellStyle name="Comma 67 6 6" xfId="8105" xr:uid="{59EC84D8-5EBF-49B6-A81A-2499EAF237E3}"/>
    <cellStyle name="Comma 67 7" xfId="2727" xr:uid="{2877E043-97FA-4873-A939-038B14519116}"/>
    <cellStyle name="Comma 67 8" xfId="3866" xr:uid="{24C38778-8CEF-45DC-8CF4-A0EDFB5F401A}"/>
    <cellStyle name="Comma 67 9" xfId="4987" xr:uid="{18656D01-5178-4B3B-81D6-2B92282368D1}"/>
    <cellStyle name="Comma 68" xfId="1635" xr:uid="{C83511A6-48FA-4D75-9BEB-83631EE572B3}"/>
    <cellStyle name="Comma 68 10" xfId="6192" xr:uid="{FB041D68-84FC-4119-9BEF-BAAB823C6138}"/>
    <cellStyle name="Comma 68 11" xfId="7297" xr:uid="{59E9FB13-BC38-4089-AE73-8F37E6083619}"/>
    <cellStyle name="Comma 68 12" xfId="8319" xr:uid="{81D32833-0795-4F03-848F-6C941E9C35A0}"/>
    <cellStyle name="Comma 68 2" xfId="1790" xr:uid="{0C28BC16-94F9-4D44-87D4-769698ADA482}"/>
    <cellStyle name="Comma 68 2 2" xfId="2204" xr:uid="{8C0E3467-A721-4D44-91AF-CDE55262CF6E}"/>
    <cellStyle name="Comma 68 2 2 2" xfId="3387" xr:uid="{8DF363C1-8C8B-4BE5-8385-EC3CC711FE6E}"/>
    <cellStyle name="Comma 68 2 2 3" xfId="4526" xr:uid="{741BECD5-EA75-4F5C-A713-A1CF60DA12A6}"/>
    <cellStyle name="Comma 68 2 2 4" xfId="5647" xr:uid="{3ED818F6-534C-4861-B49C-5E9F770BA06E}"/>
    <cellStyle name="Comma 68 2 2 5" xfId="6761" xr:uid="{AEE71047-6780-4FB9-98DC-B8C86F7048AD}"/>
    <cellStyle name="Comma 68 2 2 6" xfId="7826" xr:uid="{D931F798-3EAD-4EE4-870A-C8A3C475F024}"/>
    <cellStyle name="Comma 68 2 3" xfId="2973" xr:uid="{B7DF68D1-2C4E-4BF7-97AA-62FC178A57D3}"/>
    <cellStyle name="Comma 68 2 4" xfId="4112" xr:uid="{62E58AFF-0F3E-4D4A-B71A-01DF817CD5E7}"/>
    <cellStyle name="Comma 68 2 5" xfId="5233" xr:uid="{1287CB74-B683-4230-8A9F-26B5AA8D341C}"/>
    <cellStyle name="Comma 68 2 6" xfId="6347" xr:uid="{A4A29B18-B312-47C0-98B1-8D18909DC230}"/>
    <cellStyle name="Comma 68 2 7" xfId="7442" xr:uid="{453C46D2-AB68-4EC5-A669-F345BC8FD795}"/>
    <cellStyle name="Comma 68 3" xfId="1922" xr:uid="{5AC4A74C-F804-4117-A51C-62855DFE9A52}"/>
    <cellStyle name="Comma 68 3 2" xfId="2336" xr:uid="{7948AB44-D934-42B3-90EB-4FC5CD83CFAE}"/>
    <cellStyle name="Comma 68 3 2 2" xfId="3519" xr:uid="{588A9AB1-F31F-4626-99E8-77310998BCA0}"/>
    <cellStyle name="Comma 68 3 2 3" xfId="4658" xr:uid="{D532AB9C-89C9-405D-A45A-6C6281BAAB24}"/>
    <cellStyle name="Comma 68 3 2 4" xfId="5779" xr:uid="{1380ADA8-C78A-4B0C-905D-D5546E011C9D}"/>
    <cellStyle name="Comma 68 3 2 5" xfId="6893" xr:uid="{5B28E3DB-3B3E-42FC-9E44-049D7A0982B2}"/>
    <cellStyle name="Comma 68 3 2 6" xfId="7948" xr:uid="{B527D379-7674-47F8-BBBE-44987CE81705}"/>
    <cellStyle name="Comma 68 3 3" xfId="3105" xr:uid="{4A3E6F96-A626-4D03-BCC8-E78FBD3C2F46}"/>
    <cellStyle name="Comma 68 3 4" xfId="4244" xr:uid="{8C448FD3-2D60-4C68-9A39-46A96B8DE7F8}"/>
    <cellStyle name="Comma 68 3 5" xfId="5365" xr:uid="{2190E719-C341-48D4-9849-6AC9388C71DD}"/>
    <cellStyle name="Comma 68 3 6" xfId="6479" xr:uid="{55A3CB5F-55F6-4828-8F93-300F2E042E58}"/>
    <cellStyle name="Comma 68 3 7" xfId="7564" xr:uid="{79BBF9E4-BCBD-47EC-82F1-0AD4B554B1A0}"/>
    <cellStyle name="Comma 68 4" xfId="2049" xr:uid="{37FDDB12-03F4-465D-903A-93E2989D7276}"/>
    <cellStyle name="Comma 68 4 2" xfId="3232" xr:uid="{93FF897B-7D55-41D8-A6A0-53841401C21E}"/>
    <cellStyle name="Comma 68 4 3" xfId="4371" xr:uid="{FB55AF22-73D5-4345-AAE1-26449ECB194D}"/>
    <cellStyle name="Comma 68 4 4" xfId="5492" xr:uid="{69F29364-5CF4-4D47-938C-F60321EC5921}"/>
    <cellStyle name="Comma 68 4 5" xfId="6606" xr:uid="{14D0994F-D2F6-4468-A087-47E7B1237AE2}"/>
    <cellStyle name="Comma 68 4 6" xfId="7681" xr:uid="{DEDA9367-137F-4CEA-B614-BCCBEDBDA854}"/>
    <cellStyle name="Comma 68 5" xfId="2522" xr:uid="{142D3F93-6F79-4D71-B676-A9DCCC5D7D87}"/>
    <cellStyle name="Comma 68 5 2" xfId="3676" xr:uid="{20DD56BC-F0E0-4364-89D5-A165321968EC}"/>
    <cellStyle name="Comma 68 5 3" xfId="4810" xr:uid="{54B10DBC-BE4F-454D-8DC8-15576E087BCA}"/>
    <cellStyle name="Comma 68 5 4" xfId="5930" xr:uid="{904CB078-72A9-47A4-94DF-41DC2F3974FB}"/>
    <cellStyle name="Comma 68 5 5" xfId="7044" xr:uid="{AD8927EF-7DBE-4646-912C-9D73CD53E7F3}"/>
    <cellStyle name="Comma 68 5 6" xfId="8075" xr:uid="{5A3451EC-4DF2-4628-BDC3-5A28FF6DECAF}"/>
    <cellStyle name="Comma 68 6" xfId="2651" xr:uid="{E1479C25-0FBB-474A-88CA-491D3F750514}"/>
    <cellStyle name="Comma 68 6 2" xfId="3805" xr:uid="{AC6C0981-0F44-4F1C-AF26-B0A8CC58F12D}"/>
    <cellStyle name="Comma 68 6 3" xfId="4939" xr:uid="{5411A8CE-E450-400C-8245-4E53839AEDA9}"/>
    <cellStyle name="Comma 68 6 4" xfId="6059" xr:uid="{FCAB2DF0-BD5D-43FF-9B61-F88B20F1EBAE}"/>
    <cellStyle name="Comma 68 6 5" xfId="7173" xr:uid="{662EDFD0-8273-47DC-9D39-585386F55412}"/>
    <cellStyle name="Comma 68 6 6" xfId="8194" xr:uid="{97B7EE88-AFCA-496C-B272-1D1CF0BB57D5}"/>
    <cellStyle name="Comma 68 7" xfId="2818" xr:uid="{6C59BB32-F517-4259-A1B9-E818E4DF7A4E}"/>
    <cellStyle name="Comma 68 8" xfId="3957" xr:uid="{AE8EC9F9-BCFE-4D5C-AB75-09E0F753CA83}"/>
    <cellStyle name="Comma 68 9" xfId="5078" xr:uid="{9D719358-8DFF-43CD-8E47-C0C40A9E37EB}"/>
    <cellStyle name="Comma 69" xfId="1639" xr:uid="{1174863D-7D99-42DC-99B4-65508A41C11C}"/>
    <cellStyle name="Comma 69 10" xfId="6196" xr:uid="{C8998C23-8F75-4440-999F-61FF9AAEE02A}"/>
    <cellStyle name="Comma 69 11" xfId="7300" xr:uid="{7835DB07-62E9-41F0-91B3-9A114DA7C3D5}"/>
    <cellStyle name="Comma 69 12" xfId="8322" xr:uid="{3DC03CB4-B85B-4EA9-933D-7A678BAF689C}"/>
    <cellStyle name="Comma 69 2" xfId="1794" xr:uid="{52F8C4BE-0DBE-492E-A3AF-80EFF75183DE}"/>
    <cellStyle name="Comma 69 2 2" xfId="2208" xr:uid="{2B3C39F1-1831-498B-BC8D-1082EE48CE61}"/>
    <cellStyle name="Comma 69 2 2 2" xfId="3391" xr:uid="{4A1316FD-A9EB-4834-959F-D43C3895835F}"/>
    <cellStyle name="Comma 69 2 2 3" xfId="4530" xr:uid="{16ADDDA3-DA0F-47BC-8523-758164128818}"/>
    <cellStyle name="Comma 69 2 2 4" xfId="5651" xr:uid="{05B19F4D-58C9-4BD1-83A3-B67ADE9102AD}"/>
    <cellStyle name="Comma 69 2 2 5" xfId="6765" xr:uid="{93CB26EB-2588-4F59-A2E8-89E06C10A1C5}"/>
    <cellStyle name="Comma 69 2 2 6" xfId="7829" xr:uid="{67D82796-6F2C-4FC3-A446-898B73A8F66F}"/>
    <cellStyle name="Comma 69 2 3" xfId="2977" xr:uid="{64FAC00D-5367-493D-B3B4-A1CCA83BB127}"/>
    <cellStyle name="Comma 69 2 4" xfId="4116" xr:uid="{14940279-B329-4F84-8FEA-0E907A1908D6}"/>
    <cellStyle name="Comma 69 2 5" xfId="5237" xr:uid="{2531E517-0BD8-4C89-A3AE-ADE86B828901}"/>
    <cellStyle name="Comma 69 2 6" xfId="6351" xr:uid="{401DC4AA-7F39-45AF-9B9A-A0116EB96F9B}"/>
    <cellStyle name="Comma 69 2 7" xfId="7445" xr:uid="{50C7F1BB-C623-4EDA-B839-B967DD45DB7A}"/>
    <cellStyle name="Comma 69 3" xfId="1926" xr:uid="{1CD4FDCE-282A-4321-934C-A1EA8A38A9BC}"/>
    <cellStyle name="Comma 69 3 2" xfId="2340" xr:uid="{E9CD0483-0128-440A-AB4C-A94196DFC2D2}"/>
    <cellStyle name="Comma 69 3 2 2" xfId="3523" xr:uid="{E675BD0C-278B-4D6C-A27C-2DA2ABC1FE52}"/>
    <cellStyle name="Comma 69 3 2 3" xfId="4662" xr:uid="{9FA4D496-72BD-4AFF-B182-DB0DE37CB43D}"/>
    <cellStyle name="Comma 69 3 2 4" xfId="5783" xr:uid="{66DB70CD-02D2-4C61-8F2D-9493A47A9F4B}"/>
    <cellStyle name="Comma 69 3 2 5" xfId="6897" xr:uid="{83B57709-924C-4181-AD11-ED6A0253E985}"/>
    <cellStyle name="Comma 69 3 2 6" xfId="7951" xr:uid="{63A537D4-49F1-4DB3-9624-9A6C63D389ED}"/>
    <cellStyle name="Comma 69 3 3" xfId="3109" xr:uid="{83ABAD11-0030-4F60-809E-F9F52991BFAF}"/>
    <cellStyle name="Comma 69 3 4" xfId="4248" xr:uid="{9B723F21-3741-4FD6-876A-E525D775EE64}"/>
    <cellStyle name="Comma 69 3 5" xfId="5369" xr:uid="{017F0B54-9ABC-4D9D-8969-927F6684CA3C}"/>
    <cellStyle name="Comma 69 3 6" xfId="6483" xr:uid="{A94183B1-3149-45E3-8B7C-C1EF169D44C4}"/>
    <cellStyle name="Comma 69 3 7" xfId="7567" xr:uid="{26AA7C5B-5A9B-47E5-8ABA-29EDDCA577BF}"/>
    <cellStyle name="Comma 69 4" xfId="2053" xr:uid="{4B36F32B-991E-4630-9FDA-D830CD9B11D3}"/>
    <cellStyle name="Comma 69 4 2" xfId="3236" xr:uid="{0D58B195-ED7D-4234-8527-9F168E7D52F4}"/>
    <cellStyle name="Comma 69 4 3" xfId="4375" xr:uid="{B2258527-3AD1-47F2-95AF-143930513BE1}"/>
    <cellStyle name="Comma 69 4 4" xfId="5496" xr:uid="{228B3AEB-73E2-439F-9C91-9843F30B13CE}"/>
    <cellStyle name="Comma 69 4 5" xfId="6610" xr:uid="{1654832B-08DE-4F0A-8F45-C7585A1735D7}"/>
    <cellStyle name="Comma 69 4 6" xfId="7684" xr:uid="{970B4252-F310-4F90-93E7-927E0008E6DA}"/>
    <cellStyle name="Comma 69 5" xfId="2526" xr:uid="{FC459250-EEF3-4CC5-B735-FB11DBA55FF0}"/>
    <cellStyle name="Comma 69 5 2" xfId="3680" xr:uid="{8ECD982F-4DC0-41D0-B9B5-4D3D7E3D8253}"/>
    <cellStyle name="Comma 69 5 3" xfId="4814" xr:uid="{88E9D288-4ADA-402B-9CB5-8FBC473BFDE2}"/>
    <cellStyle name="Comma 69 5 4" xfId="5934" xr:uid="{649D9CB3-7AE3-4B3F-909A-5B51E9E11C53}"/>
    <cellStyle name="Comma 69 5 5" xfId="7048" xr:uid="{EF87B8ED-76B5-44DE-855F-84FEFE650821}"/>
    <cellStyle name="Comma 69 5 6" xfId="8078" xr:uid="{E9008909-EC2B-4530-B845-BB2AD3E7F9CC}"/>
    <cellStyle name="Comma 69 6" xfId="2655" xr:uid="{A31A055D-5759-4611-8236-EB3BB1908629}"/>
    <cellStyle name="Comma 69 6 2" xfId="3809" xr:uid="{4D5FC65C-1F36-4EDA-9768-7CA3FE1009AE}"/>
    <cellStyle name="Comma 69 6 3" xfId="4943" xr:uid="{8BC75F17-79EB-42FA-B5C8-93DF934E3A0D}"/>
    <cellStyle name="Comma 69 6 4" xfId="6063" xr:uid="{B1955F2E-19B7-404C-B73B-5C169CA5B231}"/>
    <cellStyle name="Comma 69 6 5" xfId="7177" xr:uid="{FDE587B2-912B-431B-8E8E-F45EA352960D}"/>
    <cellStyle name="Comma 69 6 6" xfId="8197" xr:uid="{56DF8B66-8133-4CA9-AA21-2E2CFD0DD29E}"/>
    <cellStyle name="Comma 69 7" xfId="2822" xr:uid="{19DB742F-8D83-45BC-A811-127789E17921}"/>
    <cellStyle name="Comma 69 8" xfId="3961" xr:uid="{31A1A841-F84B-40A2-A8AF-F511FCABF02C}"/>
    <cellStyle name="Comma 69 9" xfId="5082" xr:uid="{8B491C1A-83C0-42A4-83EC-091551F1D27C}"/>
    <cellStyle name="Comma 7" xfId="291" xr:uid="{00000000-0005-0000-0000-0000F4000000}"/>
    <cellStyle name="Comma 7 2" xfId="101" xr:uid="{00000000-0005-0000-0000-0000F5000000}"/>
    <cellStyle name="Comma 7 2 2" xfId="1549" xr:uid="{955FBE19-EFFE-4DF2-8174-C599AF55B54B}"/>
    <cellStyle name="Comma 7 2 2 10" xfId="6106" xr:uid="{9FCAAC36-7E8F-45CE-BD82-854FB8083711}"/>
    <cellStyle name="Comma 7 2 2 11" xfId="7212" xr:uid="{903F0C4D-099D-45F6-9FEC-4A88CAC3DEE2}"/>
    <cellStyle name="Comma 7 2 2 12" xfId="8234" xr:uid="{0DE3BDC1-E668-438D-9785-1C78AF9CA66C}"/>
    <cellStyle name="Comma 7 2 2 2" xfId="1704" xr:uid="{6D5497E3-BD5D-41A4-9A4A-C243096EF796}"/>
    <cellStyle name="Comma 7 2 2 2 2" xfId="2118" xr:uid="{03D685E5-3642-4B8C-AC88-0A795B4D3CB4}"/>
    <cellStyle name="Comma 7 2 2 2 2 2" xfId="3301" xr:uid="{DD7FE72B-7381-488B-AE8A-0407C8B11F82}"/>
    <cellStyle name="Comma 7 2 2 2 2 3" xfId="4440" xr:uid="{736DB814-58A0-47F3-A423-FE5048DD5E92}"/>
    <cellStyle name="Comma 7 2 2 2 2 4" xfId="5561" xr:uid="{19D6581D-9C4D-4621-A8D1-2F6358BEE888}"/>
    <cellStyle name="Comma 7 2 2 2 2 5" xfId="6675" xr:uid="{4AC6FF6B-E3D8-42D5-B8D1-2DE1FE48B190}"/>
    <cellStyle name="Comma 7 2 2 2 2 6" xfId="7741" xr:uid="{5D0EF8C7-A884-4D4E-B64F-6CA5C3BB4E11}"/>
    <cellStyle name="Comma 7 2 2 2 3" xfId="2887" xr:uid="{8DC0BCCA-8227-43D7-BC4F-72258D63B980}"/>
    <cellStyle name="Comma 7 2 2 2 4" xfId="4026" xr:uid="{F0F22F02-E625-4A1A-AF5C-77C800EA1654}"/>
    <cellStyle name="Comma 7 2 2 2 5" xfId="5147" xr:uid="{904CF7AE-1BAC-4691-9CE2-7F2BA1841CE0}"/>
    <cellStyle name="Comma 7 2 2 2 6" xfId="6261" xr:uid="{DB9F9CBB-E521-41F5-A10A-1BC086045B3C}"/>
    <cellStyle name="Comma 7 2 2 2 7" xfId="7357" xr:uid="{FA067E10-BBAB-4090-9FBB-72C7887EC45B}"/>
    <cellStyle name="Comma 7 2 2 3" xfId="1836" xr:uid="{43FD36AC-8EF7-43BE-925A-433AF562E2CA}"/>
    <cellStyle name="Comma 7 2 2 3 2" xfId="2250" xr:uid="{55A5FA8B-25D8-4C85-BA71-64541EC13B66}"/>
    <cellStyle name="Comma 7 2 2 3 2 2" xfId="3433" xr:uid="{5DCE198E-8899-4C88-9041-E411F6BD0232}"/>
    <cellStyle name="Comma 7 2 2 3 2 3" xfId="4572" xr:uid="{951713E6-2DDC-4B29-B46C-289E097635F4}"/>
    <cellStyle name="Comma 7 2 2 3 2 4" xfId="5693" xr:uid="{E1584F24-9680-4113-982D-0D5CD99506AB}"/>
    <cellStyle name="Comma 7 2 2 3 2 5" xfId="6807" xr:uid="{D70AE218-74D7-43ED-8442-BC236F0C28B7}"/>
    <cellStyle name="Comma 7 2 2 3 2 6" xfId="7863" xr:uid="{521B21B4-8E9A-4D13-A43D-997554760B5E}"/>
    <cellStyle name="Comma 7 2 2 3 3" xfId="3019" xr:uid="{B781B151-22D7-4964-9521-FE10508BD4E4}"/>
    <cellStyle name="Comma 7 2 2 3 4" xfId="4158" xr:uid="{58D0D06F-3628-4910-B519-40792B75DFA2}"/>
    <cellStyle name="Comma 7 2 2 3 5" xfId="5279" xr:uid="{5B05F5CD-CF48-4C4E-8648-3E9A8684B183}"/>
    <cellStyle name="Comma 7 2 2 3 6" xfId="6393" xr:uid="{7D64E0F9-6D23-401C-A21A-568B64376DAB}"/>
    <cellStyle name="Comma 7 2 2 3 7" xfId="7479" xr:uid="{92C99B69-56F2-4C7C-A1D9-97A7BB0289E3}"/>
    <cellStyle name="Comma 7 2 2 4" xfId="1963" xr:uid="{05128EB7-A91D-448A-8D54-4489387DB018}"/>
    <cellStyle name="Comma 7 2 2 4 2" xfId="3146" xr:uid="{1AE07643-E3C9-4CFA-8932-E6C938F831EB}"/>
    <cellStyle name="Comma 7 2 2 4 3" xfId="4285" xr:uid="{8F9C2BB7-A90E-41AE-84C5-C572EADAB5ED}"/>
    <cellStyle name="Comma 7 2 2 4 4" xfId="5406" xr:uid="{908A6EF1-6A7F-4D4B-8AB7-21104337125B}"/>
    <cellStyle name="Comma 7 2 2 4 5" xfId="6520" xr:uid="{67714E55-E6C8-4ECA-A707-EBCD0A294005}"/>
    <cellStyle name="Comma 7 2 2 4 6" xfId="7596" xr:uid="{156FEF53-CE21-47DA-B63C-52BE7B1FAE93}"/>
    <cellStyle name="Comma 7 2 2 5" xfId="2436" xr:uid="{5B90C875-187C-466D-B7BE-B636C6BDC4BB}"/>
    <cellStyle name="Comma 7 2 2 5 2" xfId="3590" xr:uid="{B2B7D8D8-E5AB-42CA-A178-B1335CA2A8D3}"/>
    <cellStyle name="Comma 7 2 2 5 3" xfId="4724" xr:uid="{6DEE4BC5-6D6B-4E9C-9D69-F386D6AFCF70}"/>
    <cellStyle name="Comma 7 2 2 5 4" xfId="5844" xr:uid="{26BE91E4-998C-405D-8CA4-21D113590ADC}"/>
    <cellStyle name="Comma 7 2 2 5 5" xfId="6958" xr:uid="{67D46DCD-CA50-44F6-81F7-35B4706E9A99}"/>
    <cellStyle name="Comma 7 2 2 5 6" xfId="7990" xr:uid="{03313A89-9860-44FF-BA74-CEBFCA1EAB64}"/>
    <cellStyle name="Comma 7 2 2 6" xfId="2565" xr:uid="{DB403485-E7ED-4E0E-AA36-61F6CDA003ED}"/>
    <cellStyle name="Comma 7 2 2 6 2" xfId="3719" xr:uid="{C1A46AF4-562F-46E5-84F4-73A1088BC988}"/>
    <cellStyle name="Comma 7 2 2 6 3" xfId="4853" xr:uid="{72CF054D-0B85-4D30-8675-B42AD840DDF5}"/>
    <cellStyle name="Comma 7 2 2 6 4" xfId="5973" xr:uid="{F990B568-CB8A-45B2-B2DF-C9A7D1A84864}"/>
    <cellStyle name="Comma 7 2 2 6 5" xfId="7087" xr:uid="{928E63AA-2A4D-422F-AD36-30DEF574D2E2}"/>
    <cellStyle name="Comma 7 2 2 6 6" xfId="8109" xr:uid="{EAF4E084-8236-45BA-91E6-D5A9874B677D}"/>
    <cellStyle name="Comma 7 2 2 7" xfId="2732" xr:uid="{52283952-F185-4812-86ED-351DF9811D9C}"/>
    <cellStyle name="Comma 7 2 2 8" xfId="3871" xr:uid="{B6696D76-350F-4A4C-841D-43813C65EBA7}"/>
    <cellStyle name="Comma 7 2 2 9" xfId="4992" xr:uid="{BCB62C58-7480-4B2C-9C78-B4068AE043C1}"/>
    <cellStyle name="Comma 7 3" xfId="1436" xr:uid="{00000000-0005-0000-0000-0000F6000000}"/>
    <cellStyle name="Comma 7 3 10" xfId="4975" xr:uid="{5A5B1857-D839-49A9-BAA0-847E54FD7522}"/>
    <cellStyle name="Comma 7 3 11" xfId="6089" xr:uid="{19786017-889B-48D0-BBB8-21E5077D6904}"/>
    <cellStyle name="Comma 7 3 12" xfId="7199" xr:uid="{B9E8EF34-8864-4FFF-B509-CA6A075ED5E5}"/>
    <cellStyle name="Comma 7 3 13" xfId="8221" xr:uid="{C966436A-65EA-4D2A-AB25-23DB9B1C2FEB}"/>
    <cellStyle name="Comma 7 3 2" xfId="1632" xr:uid="{0F050768-8482-4211-9F35-C0A41B76281E}"/>
    <cellStyle name="Comma 7 3 2 10" xfId="6189" xr:uid="{05CFF7D9-5CC6-43EF-9AA9-CE0FA905F776}"/>
    <cellStyle name="Comma 7 3 2 11" xfId="7294" xr:uid="{D01D615A-0341-4779-B1CB-CA699063286A}"/>
    <cellStyle name="Comma 7 3 2 12" xfId="8316" xr:uid="{99059474-0748-4E7F-AC07-E170F457177A}"/>
    <cellStyle name="Comma 7 3 2 2" xfId="1787" xr:uid="{C009BEB7-591E-4A1E-AD4C-208B3C3B2F84}"/>
    <cellStyle name="Comma 7 3 2 2 2" xfId="2201" xr:uid="{DAA0366D-6692-4E51-8B5E-133313977CC7}"/>
    <cellStyle name="Comma 7 3 2 2 2 2" xfId="3384" xr:uid="{99698F44-58B2-468B-A9BA-434118478BD4}"/>
    <cellStyle name="Comma 7 3 2 2 2 3" xfId="4523" xr:uid="{1A91F2F0-91FC-4B4A-A4BE-4BED9165D3CF}"/>
    <cellStyle name="Comma 7 3 2 2 2 4" xfId="5644" xr:uid="{96A2DC92-420F-4FA6-9AF6-BF1570D98EB1}"/>
    <cellStyle name="Comma 7 3 2 2 2 5" xfId="6758" xr:uid="{D1010086-3B34-461E-B46C-ABA1D11D0B1A}"/>
    <cellStyle name="Comma 7 3 2 2 2 6" xfId="7823" xr:uid="{317D0CE2-725B-4D89-9F1D-40FE19A3A341}"/>
    <cellStyle name="Comma 7 3 2 2 3" xfId="2970" xr:uid="{E2AB3DD5-2BF9-4639-ADF7-6A0E870F2374}"/>
    <cellStyle name="Comma 7 3 2 2 4" xfId="4109" xr:uid="{59D38796-BB2C-4153-A210-63D23F32B5A1}"/>
    <cellStyle name="Comma 7 3 2 2 5" xfId="5230" xr:uid="{FD986B2E-FB62-48A2-A405-8FA724A06075}"/>
    <cellStyle name="Comma 7 3 2 2 6" xfId="6344" xr:uid="{C5225148-EFEF-4712-B904-9502E8AED405}"/>
    <cellStyle name="Comma 7 3 2 2 7" xfId="7439" xr:uid="{58367705-E416-4059-9FCD-4216CB5352E0}"/>
    <cellStyle name="Comma 7 3 2 3" xfId="1919" xr:uid="{9CF156AF-8C09-4D98-825C-8CBD9B20E2ED}"/>
    <cellStyle name="Comma 7 3 2 3 2" xfId="2333" xr:uid="{CF2BDF2C-A3ED-415C-93D3-637D59260E5E}"/>
    <cellStyle name="Comma 7 3 2 3 2 2" xfId="3516" xr:uid="{B99C0725-7488-4159-A5CE-542115D8F061}"/>
    <cellStyle name="Comma 7 3 2 3 2 3" xfId="4655" xr:uid="{DFE9A69B-ABCF-4104-BF28-985D062B7867}"/>
    <cellStyle name="Comma 7 3 2 3 2 4" xfId="5776" xr:uid="{6D1154E7-D150-4BE6-8CD8-C1CDAB7EB3BF}"/>
    <cellStyle name="Comma 7 3 2 3 2 5" xfId="6890" xr:uid="{F75D5FF8-18F3-46DC-990D-4AC12A41E71B}"/>
    <cellStyle name="Comma 7 3 2 3 2 6" xfId="7945" xr:uid="{BAAB19BA-1384-4A47-AEB2-4EA3FADCF52C}"/>
    <cellStyle name="Comma 7 3 2 3 3" xfId="3102" xr:uid="{9E0F5E6D-D9F1-4A03-9C4D-764D7D4068B0}"/>
    <cellStyle name="Comma 7 3 2 3 4" xfId="4241" xr:uid="{EA24F1AD-CF29-4BC3-AB3E-A5035C962A34}"/>
    <cellStyle name="Comma 7 3 2 3 5" xfId="5362" xr:uid="{05CF9A45-5480-4D8F-8CF5-886656EB27B0}"/>
    <cellStyle name="Comma 7 3 2 3 6" xfId="6476" xr:uid="{B389E0D5-AE70-49FE-B61B-0EAD71B7D2CF}"/>
    <cellStyle name="Comma 7 3 2 3 7" xfId="7561" xr:uid="{8A73A46B-903F-41F4-9A95-057B8B1CC720}"/>
    <cellStyle name="Comma 7 3 2 4" xfId="2046" xr:uid="{4BC30DEE-38CE-4C3A-865A-411387D06B38}"/>
    <cellStyle name="Comma 7 3 2 4 2" xfId="3229" xr:uid="{E79F31CF-7ECF-4035-BDF5-79F1B624B39F}"/>
    <cellStyle name="Comma 7 3 2 4 3" xfId="4368" xr:uid="{4E37B4B5-114A-4DC7-9B48-4AA18656D386}"/>
    <cellStyle name="Comma 7 3 2 4 4" xfId="5489" xr:uid="{AFBD7E2B-EAC0-436B-B331-460B9052E7FA}"/>
    <cellStyle name="Comma 7 3 2 4 5" xfId="6603" xr:uid="{B8C8FD04-0559-4FCD-85C8-C50C6AC6F94F}"/>
    <cellStyle name="Comma 7 3 2 4 6" xfId="7678" xr:uid="{3CCF4103-172F-4099-86AD-8B2EA4F03D8F}"/>
    <cellStyle name="Comma 7 3 2 5" xfId="2519" xr:uid="{68E38B5F-DFC4-4CA6-8CB8-AB537FDF2F55}"/>
    <cellStyle name="Comma 7 3 2 5 2" xfId="3673" xr:uid="{EF27AC40-9BC0-48FA-85EB-9A6987AB9FC7}"/>
    <cellStyle name="Comma 7 3 2 5 3" xfId="4807" xr:uid="{B3071834-C0C0-48B0-A015-97D9D34E0F62}"/>
    <cellStyle name="Comma 7 3 2 5 4" xfId="5927" xr:uid="{9325A0D6-9EEF-483D-818B-770146BF7BDF}"/>
    <cellStyle name="Comma 7 3 2 5 5" xfId="7041" xr:uid="{1FE64F68-B36B-4199-B0C9-5286AC1D20BB}"/>
    <cellStyle name="Comma 7 3 2 5 6" xfId="8072" xr:uid="{08477CBD-5568-4420-BFBC-AC6C6AFDAF65}"/>
    <cellStyle name="Comma 7 3 2 6" xfId="2648" xr:uid="{14DD28D4-BA0D-4A3D-802F-9837618A6271}"/>
    <cellStyle name="Comma 7 3 2 6 2" xfId="3802" xr:uid="{6FBA2787-5175-406C-91B8-A9309BF822E4}"/>
    <cellStyle name="Comma 7 3 2 6 3" xfId="4936" xr:uid="{D0F5A192-E787-444A-B212-FD385FFF7ACB}"/>
    <cellStyle name="Comma 7 3 2 6 4" xfId="6056" xr:uid="{60D87019-1BCD-416F-B452-524FBA7663CD}"/>
    <cellStyle name="Comma 7 3 2 6 5" xfId="7170" xr:uid="{4FF0232A-4186-4DA9-8632-792DF3C52664}"/>
    <cellStyle name="Comma 7 3 2 6 6" xfId="8191" xr:uid="{40C7AE2B-A233-48DB-8FCA-C931E241923B}"/>
    <cellStyle name="Comma 7 3 2 7" xfId="2815" xr:uid="{29B4CA87-C7ED-4A45-8083-F6488F5A1C21}"/>
    <cellStyle name="Comma 7 3 2 8" xfId="3954" xr:uid="{53F6E8B4-F2D8-4A15-A7B6-6CB9D9616FDE}"/>
    <cellStyle name="Comma 7 3 2 9" xfId="5075" xr:uid="{7FCBDEC4-120D-44A8-B0E5-D126E69212EE}"/>
    <cellStyle name="Comma 7 3 3" xfId="1687" xr:uid="{F6DBD2DF-ED7D-466C-AEC2-CF90C4C24344}"/>
    <cellStyle name="Comma 7 3 3 2" xfId="2101" xr:uid="{5A007AF1-4F08-4D5F-B8D3-84B2AE7463AB}"/>
    <cellStyle name="Comma 7 3 3 2 2" xfId="3284" xr:uid="{C4DA3AF3-3A5E-468D-A47E-B99A68EF2588}"/>
    <cellStyle name="Comma 7 3 3 2 3" xfId="4423" xr:uid="{419E8D39-C522-45DF-8E09-419D154D3A7F}"/>
    <cellStyle name="Comma 7 3 3 2 4" xfId="5544" xr:uid="{9BEA5348-BE9E-4426-8B87-2CF61C96032D}"/>
    <cellStyle name="Comma 7 3 3 2 5" xfId="6658" xr:uid="{5A93467E-B246-4F41-B89E-9932DF695D83}"/>
    <cellStyle name="Comma 7 3 3 2 6" xfId="7728" xr:uid="{1309561C-89C2-40FE-BE84-1BE16268DD0A}"/>
    <cellStyle name="Comma 7 3 3 3" xfId="2870" xr:uid="{4CFBE5D4-6B27-4C05-9822-632771E5537F}"/>
    <cellStyle name="Comma 7 3 3 4" xfId="4009" xr:uid="{B259D096-3FE3-43A0-8F94-B6514D7E6CCF}"/>
    <cellStyle name="Comma 7 3 3 5" xfId="5130" xr:uid="{59593234-6065-4602-977B-FF19C47D6075}"/>
    <cellStyle name="Comma 7 3 3 6" xfId="6244" xr:uid="{EE203C08-D95A-48F1-981D-4C2C6A2423B1}"/>
    <cellStyle name="Comma 7 3 3 7" xfId="7344" xr:uid="{5DB8E9ED-2E67-4B02-9B82-6C55499FB46C}"/>
    <cellStyle name="Comma 7 3 4" xfId="1819" xr:uid="{A56D7E43-A0AB-4ABF-AEEB-4C2B1E2730D6}"/>
    <cellStyle name="Comma 7 3 4 2" xfId="2233" xr:uid="{B06A5A00-1850-47F7-AADD-7E3377E2AB12}"/>
    <cellStyle name="Comma 7 3 4 2 2" xfId="3416" xr:uid="{4511879F-16EF-40C9-AAC3-E299219445D6}"/>
    <cellStyle name="Comma 7 3 4 2 3" xfId="4555" xr:uid="{7D3E1AFA-286F-4B4C-99C5-DB9A86BB06EC}"/>
    <cellStyle name="Comma 7 3 4 2 4" xfId="5676" xr:uid="{D0162302-E84F-4138-9AD8-28698E5D819B}"/>
    <cellStyle name="Comma 7 3 4 2 5" xfId="6790" xr:uid="{F35CD720-31A4-4C71-AB5F-C39E493BFB85}"/>
    <cellStyle name="Comma 7 3 4 2 6" xfId="7850" xr:uid="{B2208DD5-DB47-40B8-A904-DA31FCF1ABE7}"/>
    <cellStyle name="Comma 7 3 4 3" xfId="3002" xr:uid="{8B29A7F7-B6D0-46FC-9FB5-18B24EAFE11A}"/>
    <cellStyle name="Comma 7 3 4 4" xfId="4141" xr:uid="{F0A7E02D-839D-4065-B646-AEF845A22E19}"/>
    <cellStyle name="Comma 7 3 4 5" xfId="5262" xr:uid="{2723C045-2956-4A6E-9619-988EA2ADAC60}"/>
    <cellStyle name="Comma 7 3 4 6" xfId="6376" xr:uid="{946A647F-1262-481F-8B33-94847B430EA7}"/>
    <cellStyle name="Comma 7 3 4 7" xfId="7466" xr:uid="{2FE2AA84-AA7D-4D1E-A001-3A4191C9AEF1}"/>
    <cellStyle name="Comma 7 3 5" xfId="1946" xr:uid="{CE78DA02-306F-4F4F-A2C9-2018868F5CD3}"/>
    <cellStyle name="Comma 7 3 5 2" xfId="3129" xr:uid="{F09D8E3D-FD7C-43E0-BB3E-CE0AAA10FE84}"/>
    <cellStyle name="Comma 7 3 5 3" xfId="4268" xr:uid="{200F3BCF-A34B-46DA-AEB3-9CB3CB910D43}"/>
    <cellStyle name="Comma 7 3 5 4" xfId="5389" xr:uid="{3EA4FD15-8810-4FEF-9E47-7DA782B43E19}"/>
    <cellStyle name="Comma 7 3 5 5" xfId="6503" xr:uid="{AA12A5A4-C9DC-4253-8EC3-EB56AD4E4C95}"/>
    <cellStyle name="Comma 7 3 5 6" xfId="7583" xr:uid="{7EB67467-7048-43E0-B106-AE0A45907237}"/>
    <cellStyle name="Comma 7 3 6" xfId="2419" xr:uid="{3294076D-5463-4587-A06A-E6ED24EB14EC}"/>
    <cellStyle name="Comma 7 3 6 2" xfId="3573" xr:uid="{35B30676-B03B-4E7F-91CD-4CD086AF85BC}"/>
    <cellStyle name="Comma 7 3 6 3" xfId="4707" xr:uid="{859753F7-0740-42A0-BBB5-85DEE5151C63}"/>
    <cellStyle name="Comma 7 3 6 4" xfId="5827" xr:uid="{E9DE6B72-5D97-4F41-902F-B4670D3EE880}"/>
    <cellStyle name="Comma 7 3 6 5" xfId="6941" xr:uid="{9491A656-78CB-47EB-A0E5-5382B5A3DB56}"/>
    <cellStyle name="Comma 7 3 6 6" xfId="7977" xr:uid="{EBD02650-ED3A-47A8-8C20-4D8D31624652}"/>
    <cellStyle name="Comma 7 3 7" xfId="2548" xr:uid="{B6AD37D4-065B-41EA-8284-402A36777A79}"/>
    <cellStyle name="Comma 7 3 7 2" xfId="3702" xr:uid="{30F07B8C-55DF-402A-B170-A6456AFEE48E}"/>
    <cellStyle name="Comma 7 3 7 3" xfId="4836" xr:uid="{F43C1B01-C2F5-4EF2-B236-756A64F1FC23}"/>
    <cellStyle name="Comma 7 3 7 4" xfId="5956" xr:uid="{02FFDEC8-0A28-41F1-B182-F76B5F09EE3A}"/>
    <cellStyle name="Comma 7 3 7 5" xfId="7070" xr:uid="{2A0787E9-A403-454C-BA39-F48664AD8349}"/>
    <cellStyle name="Comma 7 3 7 6" xfId="8096" xr:uid="{2F1AE24F-7D16-4B29-A42A-D3972B36AF27}"/>
    <cellStyle name="Comma 7 3 8" xfId="2715" xr:uid="{1C15FC67-3ABB-4646-83B0-0FDA51C9D104}"/>
    <cellStyle name="Comma 7 3 9" xfId="3854" xr:uid="{38576D04-58A8-49E1-A2CE-BA6CD8036C52}"/>
    <cellStyle name="Comma 7 4" xfId="1596" xr:uid="{901E15C8-22EE-4439-B83C-2262E2019FEC}"/>
    <cellStyle name="Comma 7 4 10" xfId="6153" xr:uid="{6EE293A6-45D4-42A9-9308-6B01945D26F2}"/>
    <cellStyle name="Comma 7 4 11" xfId="7259" xr:uid="{07F40BEA-97D2-4607-95EF-D67F6E13D635}"/>
    <cellStyle name="Comma 7 4 12" xfId="8281" xr:uid="{C7C715CA-ED2F-49D1-A29B-D28FD96873A4}"/>
    <cellStyle name="Comma 7 4 2" xfId="1751" xr:uid="{34C6F59E-D542-470A-8A6B-F43893FE1EA5}"/>
    <cellStyle name="Comma 7 4 2 2" xfId="2165" xr:uid="{1F64C08B-64D8-4542-8C47-7373A00191F9}"/>
    <cellStyle name="Comma 7 4 2 2 2" xfId="3348" xr:uid="{39426BF6-F77F-4EC0-9072-CD9237DF0ECE}"/>
    <cellStyle name="Comma 7 4 2 2 3" xfId="4487" xr:uid="{CF6449A9-FD3C-4670-B34E-B962A4E48C29}"/>
    <cellStyle name="Comma 7 4 2 2 4" xfId="5608" xr:uid="{28B34BBA-B4A4-4ABE-9121-0AFFFE97DA6F}"/>
    <cellStyle name="Comma 7 4 2 2 5" xfId="6722" xr:uid="{A76C96F4-9E85-4E15-A936-06C28E2ADFCB}"/>
    <cellStyle name="Comma 7 4 2 2 6" xfId="7788" xr:uid="{FC889D92-DEBA-4517-B001-3AFC70F2169F}"/>
    <cellStyle name="Comma 7 4 2 3" xfId="2934" xr:uid="{35D24905-F27F-4C94-BC49-14DD99775F8A}"/>
    <cellStyle name="Comma 7 4 2 4" xfId="4073" xr:uid="{77A4B61F-1983-4FD0-9633-11630C34178B}"/>
    <cellStyle name="Comma 7 4 2 5" xfId="5194" xr:uid="{506154F3-0295-4F9B-8D8D-7C723FD857E3}"/>
    <cellStyle name="Comma 7 4 2 6" xfId="6308" xr:uid="{CCB1E89A-F15F-442E-9311-C0211DC0866B}"/>
    <cellStyle name="Comma 7 4 2 7" xfId="7404" xr:uid="{90E68C89-3442-47D6-AFC5-D842316A6084}"/>
    <cellStyle name="Comma 7 4 3" xfId="1883" xr:uid="{4C0D10DF-3ED9-47CD-9FB8-73D2B9366D23}"/>
    <cellStyle name="Comma 7 4 3 2" xfId="2297" xr:uid="{A9B4E792-51B9-4C14-8353-9414289AC831}"/>
    <cellStyle name="Comma 7 4 3 2 2" xfId="3480" xr:uid="{E027A1E0-894B-4B50-98BE-8AF380981248}"/>
    <cellStyle name="Comma 7 4 3 2 3" xfId="4619" xr:uid="{1D81DF5C-729A-4584-AD26-A5D41C99B8FD}"/>
    <cellStyle name="Comma 7 4 3 2 4" xfId="5740" xr:uid="{8BADF0FD-0CA6-4BA0-B489-C680F653F396}"/>
    <cellStyle name="Comma 7 4 3 2 5" xfId="6854" xr:uid="{0DA86AFB-17D7-49F7-9128-76FADD60F30B}"/>
    <cellStyle name="Comma 7 4 3 2 6" xfId="7910" xr:uid="{205ACE8F-A7D2-4B23-931D-361387681B75}"/>
    <cellStyle name="Comma 7 4 3 3" xfId="3066" xr:uid="{7F5EEDBA-7AA5-4AC1-9D5A-F465CB642E76}"/>
    <cellStyle name="Comma 7 4 3 4" xfId="4205" xr:uid="{F25AA043-515D-47C8-A3DE-61B7BDB056D0}"/>
    <cellStyle name="Comma 7 4 3 5" xfId="5326" xr:uid="{9F04DCA5-F452-4A52-BAB0-C1D4D54D103D}"/>
    <cellStyle name="Comma 7 4 3 6" xfId="6440" xr:uid="{11A57B1A-5540-46F0-BA98-166332DD0240}"/>
    <cellStyle name="Comma 7 4 3 7" xfId="7526" xr:uid="{CEA687EC-6BE9-498A-9F21-23F890544D1E}"/>
    <cellStyle name="Comma 7 4 4" xfId="2010" xr:uid="{DBA6A6E6-D779-476E-A6E7-819A6BF00BAA}"/>
    <cellStyle name="Comma 7 4 4 2" xfId="3193" xr:uid="{55CB2FC9-C8A8-4222-99EA-DFFDB580B869}"/>
    <cellStyle name="Comma 7 4 4 3" xfId="4332" xr:uid="{814AFBDD-54E6-4AC0-823E-02C991A1BEA1}"/>
    <cellStyle name="Comma 7 4 4 4" xfId="5453" xr:uid="{B7359AB7-2957-4A42-9194-0C84E0FF3D3F}"/>
    <cellStyle name="Comma 7 4 4 5" xfId="6567" xr:uid="{906E49F2-CBF9-483C-AC9E-A1B149B46919}"/>
    <cellStyle name="Comma 7 4 4 6" xfId="7643" xr:uid="{4A733FBC-B364-43A6-9D81-6F3CD39AC516}"/>
    <cellStyle name="Comma 7 4 5" xfId="2483" xr:uid="{50933023-A8DB-4E94-9CC7-DFDEF1FA2C4F}"/>
    <cellStyle name="Comma 7 4 5 2" xfId="3637" xr:uid="{53A9A4C7-0E38-4DA9-B8E0-690E77C92245}"/>
    <cellStyle name="Comma 7 4 5 3" xfId="4771" xr:uid="{14E2D9E1-FD35-46E8-9E0E-09CDB0B30879}"/>
    <cellStyle name="Comma 7 4 5 4" xfId="5891" xr:uid="{C526BD68-3AEC-4BF9-8BB1-D3177D074C8E}"/>
    <cellStyle name="Comma 7 4 5 5" xfId="7005" xr:uid="{22F10E2E-EAA5-47A8-9309-C790C2DE1FEE}"/>
    <cellStyle name="Comma 7 4 5 6" xfId="8037" xr:uid="{38235F19-0305-4F18-B355-4E605D46A21F}"/>
    <cellStyle name="Comma 7 4 6" xfId="2612" xr:uid="{3F4CB2F5-8F44-4FB2-841E-C339009731DA}"/>
    <cellStyle name="Comma 7 4 6 2" xfId="3766" xr:uid="{1F566090-788E-4D00-9CDF-213A0638D604}"/>
    <cellStyle name="Comma 7 4 6 3" xfId="4900" xr:uid="{FD395A46-0980-426F-B5E1-CDA44BE33A1E}"/>
    <cellStyle name="Comma 7 4 6 4" xfId="6020" xr:uid="{E2AE0A9D-8CD9-4672-B53D-748A8E100AF1}"/>
    <cellStyle name="Comma 7 4 6 5" xfId="7134" xr:uid="{FF97717B-A467-4CDF-99B7-BE12BF3755F1}"/>
    <cellStyle name="Comma 7 4 6 6" xfId="8156" xr:uid="{7915F749-D55C-4DBA-8DEA-24619B742539}"/>
    <cellStyle name="Comma 7 4 7" xfId="2779" xr:uid="{6EFBFE5C-87AE-43FB-951A-39566FED705B}"/>
    <cellStyle name="Comma 7 4 8" xfId="3918" xr:uid="{94B265B0-C4AE-4A15-AC6D-2ECE3565BCFA}"/>
    <cellStyle name="Comma 7 4 9" xfId="5039" xr:uid="{277F963B-F6CE-4846-B528-824A48F00910}"/>
    <cellStyle name="Comma 70" xfId="1556" xr:uid="{F37AF2D9-33DA-4186-9E0E-6FEA3BDD551F}"/>
    <cellStyle name="Comma 70 10" xfId="6113" xr:uid="{A85170DF-2048-4756-A2AA-1D86C02E9D7D}"/>
    <cellStyle name="Comma 70 11" xfId="7219" xr:uid="{76A5981F-0841-40D9-90D3-3C6F3A1631BF}"/>
    <cellStyle name="Comma 70 12" xfId="8241" xr:uid="{411197A5-E1D6-4171-B88C-4A1D0E6D028F}"/>
    <cellStyle name="Comma 70 2" xfId="1711" xr:uid="{05C6F467-7083-4E84-BE60-DAD5280E5E44}"/>
    <cellStyle name="Comma 70 2 2" xfId="2125" xr:uid="{B59C08AA-8487-4935-9C0C-4F4BC34FEBEA}"/>
    <cellStyle name="Comma 70 2 2 2" xfId="3308" xr:uid="{F671FE70-6C9C-4AAC-A405-3D2630AB8333}"/>
    <cellStyle name="Comma 70 2 2 3" xfId="4447" xr:uid="{EEF8BB20-C596-4A29-A57D-B353F92C90E1}"/>
    <cellStyle name="Comma 70 2 2 4" xfId="5568" xr:uid="{0FA2FA51-F832-4527-9EDA-144F01842396}"/>
    <cellStyle name="Comma 70 2 2 5" xfId="6682" xr:uid="{0C619864-8107-4254-8505-831289F86025}"/>
    <cellStyle name="Comma 70 2 2 6" xfId="7748" xr:uid="{7E7BCB69-2CEF-4B2A-91A2-D9662D6B017D}"/>
    <cellStyle name="Comma 70 2 3" xfId="2894" xr:uid="{5F5D9B01-4F58-4F46-B48F-4BAA25589CB3}"/>
    <cellStyle name="Comma 70 2 4" xfId="4033" xr:uid="{2CECB831-3FE7-4EBE-974F-C199BD45D287}"/>
    <cellStyle name="Comma 70 2 5" xfId="5154" xr:uid="{4E94043D-0A12-4487-920E-BA7A143A5BE4}"/>
    <cellStyle name="Comma 70 2 6" xfId="6268" xr:uid="{366F703F-403C-457A-8671-F8A46CD79C9E}"/>
    <cellStyle name="Comma 70 2 7" xfId="7364" xr:uid="{C78C45B8-A709-43A3-B36B-0595A4946584}"/>
    <cellStyle name="Comma 70 3" xfId="1843" xr:uid="{AB512302-61E3-4782-9DE1-A657537F64FE}"/>
    <cellStyle name="Comma 70 3 2" xfId="2257" xr:uid="{D9753D34-7C38-4D93-9238-9E3AEB014361}"/>
    <cellStyle name="Comma 70 3 2 2" xfId="3440" xr:uid="{35628283-DA9C-4E83-858B-723C039D6BA3}"/>
    <cellStyle name="Comma 70 3 2 3" xfId="4579" xr:uid="{330B402E-6AA2-48C2-A94C-0B1FEA3E5AB8}"/>
    <cellStyle name="Comma 70 3 2 4" xfId="5700" xr:uid="{078800AB-960C-434B-A2E0-BBBF2E09547A}"/>
    <cellStyle name="Comma 70 3 2 5" xfId="6814" xr:uid="{7F120779-3D6C-4A95-AEA2-0C5D76C0673B}"/>
    <cellStyle name="Comma 70 3 2 6" xfId="7870" xr:uid="{8C7343DD-2052-48E4-82DF-131D524199AA}"/>
    <cellStyle name="Comma 70 3 3" xfId="3026" xr:uid="{381DA03E-A959-4A42-AADB-4E78D62973B9}"/>
    <cellStyle name="Comma 70 3 4" xfId="4165" xr:uid="{51A6C56F-6E40-4190-BCFF-89D5EA16F6C8}"/>
    <cellStyle name="Comma 70 3 5" xfId="5286" xr:uid="{4C11DC0F-6989-4FF7-A03F-199057C08C91}"/>
    <cellStyle name="Comma 70 3 6" xfId="6400" xr:uid="{B89DEC43-DA0E-4A4D-A1F9-3149882297DE}"/>
    <cellStyle name="Comma 70 3 7" xfId="7486" xr:uid="{21A0E6D5-7D37-4E08-BC41-9F11CB0E292A}"/>
    <cellStyle name="Comma 70 4" xfId="1970" xr:uid="{D677FE4B-3000-492E-8B55-97F57DBD69D9}"/>
    <cellStyle name="Comma 70 4 2" xfId="3153" xr:uid="{F72D6ADB-7570-4333-9A30-92C4109E2D96}"/>
    <cellStyle name="Comma 70 4 3" xfId="4292" xr:uid="{7B9B2010-705F-465A-8996-0DC960DE1816}"/>
    <cellStyle name="Comma 70 4 4" xfId="5413" xr:uid="{438A8A77-2F6E-48EE-8CAE-6668F7F00645}"/>
    <cellStyle name="Comma 70 4 5" xfId="6527" xr:uid="{CAE0C9EE-3131-4114-85E9-C46540354965}"/>
    <cellStyle name="Comma 70 4 6" xfId="7603" xr:uid="{E22758C3-A84E-43F2-8490-A0AE45CC3C38}"/>
    <cellStyle name="Comma 70 5" xfId="2443" xr:uid="{2542A09E-C28D-44DF-BA1B-29A3B0658E88}"/>
    <cellStyle name="Comma 70 5 2" xfId="3597" xr:uid="{4207F8C9-9238-4747-82DB-B1D7DE654A0E}"/>
    <cellStyle name="Comma 70 5 3" xfId="4731" xr:uid="{BF196F60-A6D4-43B6-88BB-8EA9FAC073AB}"/>
    <cellStyle name="Comma 70 5 4" xfId="5851" xr:uid="{7A944306-74DD-4074-B7B0-DE0060FF1492}"/>
    <cellStyle name="Comma 70 5 5" xfId="6965" xr:uid="{5C09FA9D-B281-4E9C-B59E-80BA9856F513}"/>
    <cellStyle name="Comma 70 5 6" xfId="7997" xr:uid="{38CE3456-77CC-4421-B60B-ED954D276D49}"/>
    <cellStyle name="Comma 70 6" xfId="2572" xr:uid="{BF4EC27A-6CED-448E-8C63-41B33F3347B3}"/>
    <cellStyle name="Comma 70 6 2" xfId="3726" xr:uid="{F3147AB2-22C7-46C6-A08A-30EE0092DCE3}"/>
    <cellStyle name="Comma 70 6 3" xfId="4860" xr:uid="{1954126A-7C78-4A66-B01E-337277EB63EF}"/>
    <cellStyle name="Comma 70 6 4" xfId="5980" xr:uid="{A381C0E6-AA21-4368-97B9-685847EE2D3B}"/>
    <cellStyle name="Comma 70 6 5" xfId="7094" xr:uid="{3289F1F9-FCA8-4C2F-AD66-23C685A0834D}"/>
    <cellStyle name="Comma 70 6 6" xfId="8116" xr:uid="{1290F70F-A1A0-428A-9BF4-8BB495CE6F8C}"/>
    <cellStyle name="Comma 70 7" xfId="2739" xr:uid="{0270A715-8191-455B-91E4-74B0EFBFA5A2}"/>
    <cellStyle name="Comma 70 8" xfId="3878" xr:uid="{60A18832-44FC-4BC2-9C83-A9CF8FA67F56}"/>
    <cellStyle name="Comma 70 9" xfId="4999" xr:uid="{86812676-F33F-4956-8839-806DA4128C4F}"/>
    <cellStyle name="Comma 71" xfId="1605" xr:uid="{C0085EA3-5552-4C36-B287-CF050043535D}"/>
    <cellStyle name="Comma 71 10" xfId="6162" xr:uid="{50B7C0D3-6607-4E0A-BFEA-9BEC5450E41B}"/>
    <cellStyle name="Comma 71 11" xfId="7268" xr:uid="{45ACB88C-18B0-4B1C-9E5D-A90FB0D9702D}"/>
    <cellStyle name="Comma 71 12" xfId="8290" xr:uid="{65EA2AD3-D597-49BA-852E-0BAF165CE7EA}"/>
    <cellStyle name="Comma 71 2" xfId="1760" xr:uid="{FFA62937-902F-4046-B0E8-C38D715EFEE4}"/>
    <cellStyle name="Comma 71 2 2" xfId="2174" xr:uid="{A0CA0D60-C8D7-4AC6-AA9F-555FBE6ECBB5}"/>
    <cellStyle name="Comma 71 2 2 2" xfId="3357" xr:uid="{08FED02D-F2D9-40E2-9521-3097A5EAA785}"/>
    <cellStyle name="Comma 71 2 2 3" xfId="4496" xr:uid="{394DD613-E278-414E-B534-3C07C7F2D4D0}"/>
    <cellStyle name="Comma 71 2 2 4" xfId="5617" xr:uid="{A1F9DAEE-BD04-44A4-A02A-E99ED3BF526A}"/>
    <cellStyle name="Comma 71 2 2 5" xfId="6731" xr:uid="{DFBF70B4-228A-4918-8EC9-C2510FCC69AA}"/>
    <cellStyle name="Comma 71 2 2 6" xfId="7797" xr:uid="{D2E25197-3CED-4CB0-B895-1AF5BF4D27E5}"/>
    <cellStyle name="Comma 71 2 3" xfId="2943" xr:uid="{76CD3AC4-6898-4675-A21B-54BD28E2CB44}"/>
    <cellStyle name="Comma 71 2 4" xfId="4082" xr:uid="{C0865D9C-FC32-438A-B8AA-77B97975B3A7}"/>
    <cellStyle name="Comma 71 2 5" xfId="5203" xr:uid="{A9D4F275-98D5-4612-9684-AD29178EF236}"/>
    <cellStyle name="Comma 71 2 6" xfId="6317" xr:uid="{4B893726-2DDB-482A-9C37-2E9CDA85C63C}"/>
    <cellStyle name="Comma 71 2 7" xfId="7413" xr:uid="{B2A438D4-A9FB-48B9-89BB-D4C09D2AAB50}"/>
    <cellStyle name="Comma 71 3" xfId="1892" xr:uid="{A70F4680-2448-4333-AA29-D4D24085D3FA}"/>
    <cellStyle name="Comma 71 3 2" xfId="2306" xr:uid="{47BBFFA7-49EF-415B-9F9F-98F1FA047255}"/>
    <cellStyle name="Comma 71 3 2 2" xfId="3489" xr:uid="{03BDD828-5E45-4894-A36B-A9B44B0EE696}"/>
    <cellStyle name="Comma 71 3 2 3" xfId="4628" xr:uid="{8E6C50D9-820D-4268-B02C-5A9CFF48AE02}"/>
    <cellStyle name="Comma 71 3 2 4" xfId="5749" xr:uid="{0FFA09E8-F4F1-4631-AD84-E967CB5CDBAD}"/>
    <cellStyle name="Comma 71 3 2 5" xfId="6863" xr:uid="{CE9AD9D2-1654-413E-944D-E554321B1391}"/>
    <cellStyle name="Comma 71 3 2 6" xfId="7919" xr:uid="{866D8C79-79C6-40FC-91FD-5F22378BA3DC}"/>
    <cellStyle name="Comma 71 3 3" xfId="3075" xr:uid="{7420A1DE-8D29-41AC-A5F3-445A055FA731}"/>
    <cellStyle name="Comma 71 3 4" xfId="4214" xr:uid="{BDAC253B-A460-49A5-9607-B2555D6DDC36}"/>
    <cellStyle name="Comma 71 3 5" xfId="5335" xr:uid="{2F3EECB1-4FE3-4CF5-86DA-312E2E04122E}"/>
    <cellStyle name="Comma 71 3 6" xfId="6449" xr:uid="{F95E7F8C-7B87-4143-BF60-7EE31FE6A643}"/>
    <cellStyle name="Comma 71 3 7" xfId="7535" xr:uid="{7C11431D-F98F-4CCC-983C-AE638E43351F}"/>
    <cellStyle name="Comma 71 4" xfId="2019" xr:uid="{E4B5C59D-7D3D-4767-BC48-171E2A0EDE7A}"/>
    <cellStyle name="Comma 71 4 2" xfId="3202" xr:uid="{CF4798DA-CC19-401F-9CA7-B53DF4BF8B0B}"/>
    <cellStyle name="Comma 71 4 3" xfId="4341" xr:uid="{05EFB085-D535-4166-AE0A-D5CBF9F1105C}"/>
    <cellStyle name="Comma 71 4 4" xfId="5462" xr:uid="{40D0EB1B-0A8D-43B3-8C34-96D331BFF007}"/>
    <cellStyle name="Comma 71 4 5" xfId="6576" xr:uid="{F8F02EF4-1A6D-4115-8A88-EA621F4EF8B8}"/>
    <cellStyle name="Comma 71 4 6" xfId="7652" xr:uid="{D209628B-2E1E-457F-BB8B-7C36BB48902E}"/>
    <cellStyle name="Comma 71 5" xfId="2492" xr:uid="{8979C8F0-BA2C-44F1-B01B-B310CE1FB662}"/>
    <cellStyle name="Comma 71 5 2" xfId="3646" xr:uid="{F98DEF17-E32E-4BFA-9F90-B842EA02766C}"/>
    <cellStyle name="Comma 71 5 3" xfId="4780" xr:uid="{56D78093-8287-4AAC-AFBF-952559CFA82E}"/>
    <cellStyle name="Comma 71 5 4" xfId="5900" xr:uid="{16F4C3C0-8BE0-489B-85A8-879F5C2FB565}"/>
    <cellStyle name="Comma 71 5 5" xfId="7014" xr:uid="{C437D3F8-9C1C-4896-871B-BFCCD04B9711}"/>
    <cellStyle name="Comma 71 5 6" xfId="8046" xr:uid="{B0F77C70-DE1A-44F9-BDCB-24597363BED8}"/>
    <cellStyle name="Comma 71 6" xfId="2621" xr:uid="{627558AF-B48A-4DAF-97E0-F766DB6DE10A}"/>
    <cellStyle name="Comma 71 6 2" xfId="3775" xr:uid="{1A82A562-F3C5-40D6-8363-A7E7881819CE}"/>
    <cellStyle name="Comma 71 6 3" xfId="4909" xr:uid="{666481C9-6AC1-462A-96E9-386AD7908642}"/>
    <cellStyle name="Comma 71 6 4" xfId="6029" xr:uid="{8D850CD6-47AA-4B5C-BAA7-4EE5213DBD74}"/>
    <cellStyle name="Comma 71 6 5" xfId="7143" xr:uid="{B11C76DC-619F-41C9-A678-E5720DB884C5}"/>
    <cellStyle name="Comma 71 6 6" xfId="8165" xr:uid="{A177A4F4-E42C-4F2E-8F4F-FDE3933414C7}"/>
    <cellStyle name="Comma 71 7" xfId="2788" xr:uid="{D4060064-84A3-4CE2-93F1-E7487DF9A411}"/>
    <cellStyle name="Comma 71 8" xfId="3927" xr:uid="{A7BF8042-DE32-453B-9634-76F014F71A32}"/>
    <cellStyle name="Comma 71 9" xfId="5048" xr:uid="{D767DF6E-8BC7-4BE6-A2AB-393E2620BC4F}"/>
    <cellStyle name="Comma 72" xfId="1606" xr:uid="{1EE15B33-4D1F-415C-B9E1-37F8AC303535}"/>
    <cellStyle name="Comma 72 10" xfId="6163" xr:uid="{FCE7E254-C5F8-404B-B12D-279466DEE972}"/>
    <cellStyle name="Comma 72 11" xfId="7269" xr:uid="{442D42EF-C750-436F-A82E-0C26DAA30EEA}"/>
    <cellStyle name="Comma 72 12" xfId="8291" xr:uid="{9C7CF28A-B576-42EA-A772-72964CCABAD0}"/>
    <cellStyle name="Comma 72 2" xfId="1761" xr:uid="{35310656-ADEC-4649-8C7B-AA53EE453500}"/>
    <cellStyle name="Comma 72 2 2" xfId="2175" xr:uid="{689853B4-BE91-4CB6-99E4-28FCC54DD47B}"/>
    <cellStyle name="Comma 72 2 2 2" xfId="3358" xr:uid="{E6B33D52-4098-4DFE-A987-040CB7775745}"/>
    <cellStyle name="Comma 72 2 2 3" xfId="4497" xr:uid="{E3F5D8FF-F04A-41D2-93B2-BFA7AD1B9286}"/>
    <cellStyle name="Comma 72 2 2 4" xfId="5618" xr:uid="{B4311FBB-EB22-46B2-B404-502399EFBE92}"/>
    <cellStyle name="Comma 72 2 2 5" xfId="6732" xr:uid="{D577A595-A04A-4FC7-9BFA-61986139C00A}"/>
    <cellStyle name="Comma 72 2 2 6" xfId="7798" xr:uid="{C7BC97CB-704F-498E-BC6E-B318581C0C6C}"/>
    <cellStyle name="Comma 72 2 3" xfId="2944" xr:uid="{4F0653B2-479D-4543-BCD1-68254D2CC8D6}"/>
    <cellStyle name="Comma 72 2 4" xfId="4083" xr:uid="{D2314028-C294-4BFB-87FE-1F69457EAD69}"/>
    <cellStyle name="Comma 72 2 5" xfId="5204" xr:uid="{5A88E4D6-F0A4-447E-9072-AD8B2BDDDE6C}"/>
    <cellStyle name="Comma 72 2 6" xfId="6318" xr:uid="{282293BA-E0C3-46CF-9B57-2BDE1F2D7507}"/>
    <cellStyle name="Comma 72 2 7" xfId="7414" xr:uid="{CEAFE5CC-1CDF-47A3-B2FE-2C0FA499722D}"/>
    <cellStyle name="Comma 72 3" xfId="1893" xr:uid="{13BF980B-B893-493D-A280-AECCC8ECDF20}"/>
    <cellStyle name="Comma 72 3 2" xfId="2307" xr:uid="{3EC377B1-9C88-4D51-A691-AA80D389B78A}"/>
    <cellStyle name="Comma 72 3 2 2" xfId="3490" xr:uid="{1A888978-D89C-4AF6-B71E-1C8C5069B80A}"/>
    <cellStyle name="Comma 72 3 2 3" xfId="4629" xr:uid="{41173484-3CC9-4F5C-B997-6934BCC7EF3A}"/>
    <cellStyle name="Comma 72 3 2 4" xfId="5750" xr:uid="{5F349063-BE7E-4344-B2B2-AD27D4138BB8}"/>
    <cellStyle name="Comma 72 3 2 5" xfId="6864" xr:uid="{9F0435F0-5CF6-44AB-A4FC-15F191F0A4BF}"/>
    <cellStyle name="Comma 72 3 2 6" xfId="7920" xr:uid="{261C5364-EE79-48F4-8199-214E3ED58751}"/>
    <cellStyle name="Comma 72 3 3" xfId="3076" xr:uid="{A20F3887-A06A-4649-B88B-65ECEA00646E}"/>
    <cellStyle name="Comma 72 3 4" xfId="4215" xr:uid="{ECA5FA4B-256C-4B28-A16D-E34B3C9E70A8}"/>
    <cellStyle name="Comma 72 3 5" xfId="5336" xr:uid="{0CA1F99B-1058-42A1-8A2F-38427EF76F75}"/>
    <cellStyle name="Comma 72 3 6" xfId="6450" xr:uid="{1C7495B5-9CB8-42DB-93C0-8E348E4BB8B0}"/>
    <cellStyle name="Comma 72 3 7" xfId="7536" xr:uid="{EC1C2A55-AFEF-48D1-B4BE-F1E27CB6471C}"/>
    <cellStyle name="Comma 72 4" xfId="2020" xr:uid="{246F666A-86F8-4CC5-A113-F1D37C99FAF5}"/>
    <cellStyle name="Comma 72 4 2" xfId="3203" xr:uid="{6B3ECBFE-207C-4554-A63A-7E40DD591452}"/>
    <cellStyle name="Comma 72 4 3" xfId="4342" xr:uid="{B6B1E5C0-0C8C-4EEB-8AFF-B2E60B5D3711}"/>
    <cellStyle name="Comma 72 4 4" xfId="5463" xr:uid="{CEDE4A35-DC33-475E-9D59-4815D2392171}"/>
    <cellStyle name="Comma 72 4 5" xfId="6577" xr:uid="{C191F163-A60E-46A5-9D12-F6B819FE88DA}"/>
    <cellStyle name="Comma 72 4 6" xfId="7653" xr:uid="{9D432294-53D0-495B-BA39-94AB049EACFF}"/>
    <cellStyle name="Comma 72 5" xfId="2493" xr:uid="{E6FEE114-907D-4917-9CA4-7821F5917659}"/>
    <cellStyle name="Comma 72 5 2" xfId="3647" xr:uid="{1A03C6D4-4742-4E11-B54F-96D69D435D5C}"/>
    <cellStyle name="Comma 72 5 3" xfId="4781" xr:uid="{B50E1FE0-21B8-4EB6-9ED5-7B0F6C8DAF74}"/>
    <cellStyle name="Comma 72 5 4" xfId="5901" xr:uid="{69622E72-D524-43F9-BE5B-1D1C41259616}"/>
    <cellStyle name="Comma 72 5 5" xfId="7015" xr:uid="{E1F750A3-E78D-4957-B14A-A509DD9A0264}"/>
    <cellStyle name="Comma 72 5 6" xfId="8047" xr:uid="{1C4D92DD-0CC6-4AE8-9B5D-104137A8BD7C}"/>
    <cellStyle name="Comma 72 6" xfId="2622" xr:uid="{DF40BCCE-1CB5-4CA7-84DD-2318ABF1D1CA}"/>
    <cellStyle name="Comma 72 6 2" xfId="3776" xr:uid="{F254094E-BF6A-4A47-8EE3-8F2143CDDC07}"/>
    <cellStyle name="Comma 72 6 3" xfId="4910" xr:uid="{0D9B8C4D-EF79-4891-8FB2-4793DB44DF22}"/>
    <cellStyle name="Comma 72 6 4" xfId="6030" xr:uid="{30C4480F-2636-42D1-8D57-5A74F10353F4}"/>
    <cellStyle name="Comma 72 6 5" xfId="7144" xr:uid="{4FDDB2E2-82A1-49C5-B328-4102480C946C}"/>
    <cellStyle name="Comma 72 6 6" xfId="8166" xr:uid="{A3B3B08B-43FD-4A00-9129-82D2A397EBF3}"/>
    <cellStyle name="Comma 72 7" xfId="2789" xr:uid="{CBB3D9F6-0B68-4164-85A3-D4E330CF8296}"/>
    <cellStyle name="Comma 72 8" xfId="3928" xr:uid="{E3D2565D-C9EE-4F87-B1DC-6CC8F7AF9838}"/>
    <cellStyle name="Comma 72 9" xfId="5049" xr:uid="{44445914-960B-4FFA-8AF2-33B37DB893C1}"/>
    <cellStyle name="Comma 73" xfId="1634" xr:uid="{9277A94A-AED1-4087-9B9D-F7F3F48CDB15}"/>
    <cellStyle name="Comma 73 10" xfId="6191" xr:uid="{945778BC-AB37-4AF2-9799-8D008CA50B68}"/>
    <cellStyle name="Comma 73 11" xfId="7296" xr:uid="{166B15F2-A00D-4097-89FB-E687668F7F7C}"/>
    <cellStyle name="Comma 73 12" xfId="8318" xr:uid="{5A6FA76A-8193-4BBB-93CD-D62D6CE653F9}"/>
    <cellStyle name="Comma 73 2" xfId="1789" xr:uid="{BC6F1DEF-B352-49F7-9B12-A7A13DEB60E5}"/>
    <cellStyle name="Comma 73 2 2" xfId="2203" xr:uid="{7295BD29-9EF5-411D-A886-DB5D9B3E4DA1}"/>
    <cellStyle name="Comma 73 2 2 2" xfId="3386" xr:uid="{C3971286-691B-4B64-A156-198BBA3B24DA}"/>
    <cellStyle name="Comma 73 2 2 3" xfId="4525" xr:uid="{D66960F5-74A6-49D0-85A7-F3E6B3C23C5D}"/>
    <cellStyle name="Comma 73 2 2 4" xfId="5646" xr:uid="{5BFF75EA-8192-4210-A7F2-EFADA104B802}"/>
    <cellStyle name="Comma 73 2 2 5" xfId="6760" xr:uid="{D18C8B6A-89D9-4E6A-8A69-0C3B914D22E6}"/>
    <cellStyle name="Comma 73 2 2 6" xfId="7825" xr:uid="{327D6BE1-6C6C-4E0C-8C34-D362E1C11CA2}"/>
    <cellStyle name="Comma 73 2 3" xfId="2972" xr:uid="{71494F56-6E0B-4DAA-AB58-FE30BAD61EAE}"/>
    <cellStyle name="Comma 73 2 4" xfId="4111" xr:uid="{BA86A4F0-19D6-47C7-8AAB-CD07C51612D1}"/>
    <cellStyle name="Comma 73 2 5" xfId="5232" xr:uid="{4FD032C5-1939-4C2B-A5CC-756BCDE63525}"/>
    <cellStyle name="Comma 73 2 6" xfId="6346" xr:uid="{E1789DB5-2994-422C-A15C-054E602B4C6E}"/>
    <cellStyle name="Comma 73 2 7" xfId="7441" xr:uid="{7D77E7F6-AAAA-4C60-AAD3-69ABBAB2845C}"/>
    <cellStyle name="Comma 73 3" xfId="1921" xr:uid="{BC04AF6A-2EC1-438F-AB61-41945AB35FA4}"/>
    <cellStyle name="Comma 73 3 2" xfId="2335" xr:uid="{F8C16742-DC64-4499-8D41-84841A99A97B}"/>
    <cellStyle name="Comma 73 3 2 2" xfId="3518" xr:uid="{B7051AB4-D802-4B6A-87E5-D218A313E7FF}"/>
    <cellStyle name="Comma 73 3 2 3" xfId="4657" xr:uid="{37323E46-2BFD-4D59-AB4A-A8B94B74B330}"/>
    <cellStyle name="Comma 73 3 2 4" xfId="5778" xr:uid="{C9238F65-8372-4409-AA8D-D3F241F081F1}"/>
    <cellStyle name="Comma 73 3 2 5" xfId="6892" xr:uid="{365ED335-3B9F-41B9-87C1-6360C8D06478}"/>
    <cellStyle name="Comma 73 3 2 6" xfId="7947" xr:uid="{52B493D4-40F2-4010-9582-017F2A97BED5}"/>
    <cellStyle name="Comma 73 3 3" xfId="3104" xr:uid="{CF874E20-3A4B-47C0-90E0-EEE18D0B136D}"/>
    <cellStyle name="Comma 73 3 4" xfId="4243" xr:uid="{E1DE6F2A-8F9A-448A-AB91-B7AEABCA0A49}"/>
    <cellStyle name="Comma 73 3 5" xfId="5364" xr:uid="{CE023078-4A1D-48DA-B32F-05DB734D7CF1}"/>
    <cellStyle name="Comma 73 3 6" xfId="6478" xr:uid="{FA2A64D9-5E0C-46ED-B109-CE85EF24D563}"/>
    <cellStyle name="Comma 73 3 7" xfId="7563" xr:uid="{6023A800-4A72-4664-84A2-114C0CA99117}"/>
    <cellStyle name="Comma 73 4" xfId="2048" xr:uid="{FB6AC45B-C0C7-44B6-9541-E10F4022CF0F}"/>
    <cellStyle name="Comma 73 4 2" xfId="3231" xr:uid="{FB757AD5-229E-489A-B96D-30C4EE3BF089}"/>
    <cellStyle name="Comma 73 4 3" xfId="4370" xr:uid="{A2A8727C-2B32-4AA3-8B71-81BF21A32114}"/>
    <cellStyle name="Comma 73 4 4" xfId="5491" xr:uid="{4F41FAEB-6B3F-48F6-AE8F-AE225D20FC41}"/>
    <cellStyle name="Comma 73 4 5" xfId="6605" xr:uid="{59201F61-7E40-483D-89A6-F72507ACB3FE}"/>
    <cellStyle name="Comma 73 4 6" xfId="7680" xr:uid="{9FBB60AF-81BD-4C16-AAF5-63A028B1DE81}"/>
    <cellStyle name="Comma 73 5" xfId="2521" xr:uid="{14DDCDAD-BD77-4B10-AE30-4DC43B28D142}"/>
    <cellStyle name="Comma 73 5 2" xfId="3675" xr:uid="{43E679EC-8035-4D7A-B0A6-9C48E0D1104E}"/>
    <cellStyle name="Comma 73 5 3" xfId="4809" xr:uid="{1ADC5FAB-8EB2-4E95-88CE-3DA65D732999}"/>
    <cellStyle name="Comma 73 5 4" xfId="5929" xr:uid="{97234C0D-C70F-4FAA-89AC-E442B9A88A04}"/>
    <cellStyle name="Comma 73 5 5" xfId="7043" xr:uid="{276831A9-1B81-4192-A918-424B33E85E57}"/>
    <cellStyle name="Comma 73 5 6" xfId="8074" xr:uid="{F255E545-2DFE-4B0D-BAAA-E96017D5CCB6}"/>
    <cellStyle name="Comma 73 6" xfId="2650" xr:uid="{4AD235ED-4823-46FB-9D56-A889C0B2F3C5}"/>
    <cellStyle name="Comma 73 6 2" xfId="3804" xr:uid="{724E71D3-9364-4A07-851A-EB8A6001E2C5}"/>
    <cellStyle name="Comma 73 6 3" xfId="4938" xr:uid="{D6B1EFDD-2FB5-4813-8D4C-B229EAC2EADD}"/>
    <cellStyle name="Comma 73 6 4" xfId="6058" xr:uid="{0C82E7A1-B5A4-4658-9DA8-8C56ED1C6F40}"/>
    <cellStyle name="Comma 73 6 5" xfId="7172" xr:uid="{48D02BF0-018D-4E88-97DD-37F7ED1ABC0C}"/>
    <cellStyle name="Comma 73 6 6" xfId="8193" xr:uid="{6CA22C0F-0A73-47F8-ACEB-C64014D43559}"/>
    <cellStyle name="Comma 73 7" xfId="2817" xr:uid="{BF0B2FF1-9D11-43EB-9E0E-F014015C15BB}"/>
    <cellStyle name="Comma 73 8" xfId="3956" xr:uid="{B8054C4F-27A5-45C5-8520-3A3DDB4C70C2}"/>
    <cellStyle name="Comma 73 9" xfId="5077" xr:uid="{337417EA-732B-46D9-B730-63AA266EC3AA}"/>
    <cellStyle name="Comma 74" xfId="1641" xr:uid="{3EEA14AE-57BC-4C5B-A935-F16DA526F54C}"/>
    <cellStyle name="Comma 74 2" xfId="2055" xr:uid="{6DD73E56-2BDE-4CAE-A07A-536175442C2B}"/>
    <cellStyle name="Comma 74 2 2" xfId="3238" xr:uid="{F88930CC-F670-474F-9DA7-8B67347D7BC2}"/>
    <cellStyle name="Comma 74 2 3" xfId="4377" xr:uid="{BE57EE7E-3AED-4337-9EAB-331990187F5B}"/>
    <cellStyle name="Comma 74 2 4" xfId="5498" xr:uid="{7F4799BC-C30E-4945-86C1-606A04881199}"/>
    <cellStyle name="Comma 74 2 5" xfId="6612" xr:uid="{F610BE45-2C56-488B-ABEF-3BA01DB4462C}"/>
    <cellStyle name="Comma 74 2 6" xfId="7686" xr:uid="{8F3898A2-D8CA-4716-87F4-7B0C2EE084EB}"/>
    <cellStyle name="Comma 74 3" xfId="2824" xr:uid="{0D731D8E-C44A-41D3-94C7-D3B648E78231}"/>
    <cellStyle name="Comma 74 4" xfId="3963" xr:uid="{CA3A0BC2-4E9D-40C1-B363-45A069B209D6}"/>
    <cellStyle name="Comma 74 5" xfId="5084" xr:uid="{C1800383-2EEF-4F79-916E-01EC324C7B1E}"/>
    <cellStyle name="Comma 74 6" xfId="6198" xr:uid="{B7FEF904-6EFB-4B88-8D9B-E0C8D30F44C3}"/>
    <cellStyle name="Comma 74 7" xfId="7302" xr:uid="{1008CE87-E6E2-41FE-99F6-298247901BCB}"/>
    <cellStyle name="Comma 75" xfId="1672" xr:uid="{08A81503-EED3-4049-AB7A-30C8FECC1804}"/>
    <cellStyle name="Comma 75 2" xfId="2086" xr:uid="{5953106B-9EF1-42C2-A65E-B48C2758F1DF}"/>
    <cellStyle name="Comma 75 2 2" xfId="3269" xr:uid="{2ADA789C-A795-4C14-9172-E2E5ED9D08DE}"/>
    <cellStyle name="Comma 75 2 3" xfId="4408" xr:uid="{C8141D07-BA46-4127-BD16-92B3C175C72A}"/>
    <cellStyle name="Comma 75 2 4" xfId="5529" xr:uid="{01DBB827-309A-413C-AC6A-B6078BC67CA5}"/>
    <cellStyle name="Comma 75 2 5" xfId="6643" xr:uid="{63FA3499-8E2F-4AED-8FE1-3402135E37BD}"/>
    <cellStyle name="Comma 75 2 6" xfId="7714" xr:uid="{72E0E153-11B9-4054-8220-5C2A36A6C152}"/>
    <cellStyle name="Comma 75 3" xfId="2855" xr:uid="{EACAECB8-78F1-4B92-8BFD-E4F38CD38C04}"/>
    <cellStyle name="Comma 75 4" xfId="3994" xr:uid="{619075E5-68E1-4EF1-8092-D62BDBB21E82}"/>
    <cellStyle name="Comma 75 5" xfId="5115" xr:uid="{81A3DFF8-6F2F-4B5B-8A50-076AA904DE2E}"/>
    <cellStyle name="Comma 75 6" xfId="6229" xr:uid="{40EB51C6-45F5-428C-8558-21CFEA245F11}"/>
    <cellStyle name="Comma 75 7" xfId="7330" xr:uid="{0D7CE9FE-AACC-4572-8ADB-37CEEA21B623}"/>
    <cellStyle name="Comma 76" xfId="1651" xr:uid="{828AC6C6-8895-4509-B57D-AE8B5A3F4582}"/>
    <cellStyle name="Comma 76 2" xfId="2065" xr:uid="{9BB5BECD-0D83-4DE3-B392-43C386390848}"/>
    <cellStyle name="Comma 76 2 2" xfId="3248" xr:uid="{9A488EDE-66A7-4F98-8D82-956C66398717}"/>
    <cellStyle name="Comma 76 2 3" xfId="4387" xr:uid="{84050BDB-6237-481B-A420-2E0AC55E2D9B}"/>
    <cellStyle name="Comma 76 2 4" xfId="5508" xr:uid="{4CC5FE33-659D-4305-AA85-5764CA96118F}"/>
    <cellStyle name="Comma 76 2 5" xfId="6622" xr:uid="{C9B32D95-EBB9-45FA-B9C8-4DF9D13784CB}"/>
    <cellStyle name="Comma 76 2 6" xfId="7693" xr:uid="{D786EE2E-EF89-4312-8475-97337633CFB2}"/>
    <cellStyle name="Comma 76 3" xfId="2834" xr:uid="{C4C44E56-B829-42D8-8F34-0055B09DE0E1}"/>
    <cellStyle name="Comma 76 4" xfId="3973" xr:uid="{707811D5-AFDC-4277-9924-2A3E6A8B132F}"/>
    <cellStyle name="Comma 76 5" xfId="5094" xr:uid="{0D897FDC-520B-4B4E-9697-D794E9FBDA2D}"/>
    <cellStyle name="Comma 76 6" xfId="6208" xr:uid="{D68372E7-9AB5-44A6-8991-AB24DFD3FF71}"/>
    <cellStyle name="Comma 76 7" xfId="7309" xr:uid="{5711D88A-5BDE-4B83-9122-D2274FB1AB03}"/>
    <cellStyle name="Comma 77" xfId="1646" xr:uid="{74F4E08C-53EF-41BA-9C16-B70D5E6494D0}"/>
    <cellStyle name="Comma 77 2" xfId="2060" xr:uid="{AEE99B0D-B3C0-4660-A46E-1D8B48611F80}"/>
    <cellStyle name="Comma 77 2 2" xfId="3243" xr:uid="{40A3C790-6F8F-4755-B2A2-314629D37EF8}"/>
    <cellStyle name="Comma 77 2 3" xfId="4382" xr:uid="{F01051A6-D6B4-4740-A68A-8E60A1FC2C56}"/>
    <cellStyle name="Comma 77 2 4" xfId="5503" xr:uid="{1C8E4DC6-752F-4478-9243-9093FA8A3C1D}"/>
    <cellStyle name="Comma 77 2 5" xfId="6617" xr:uid="{8D07BF5F-C079-46F9-85ED-75F408FDCCDA}"/>
    <cellStyle name="Comma 77 2 6" xfId="7688" xr:uid="{1AEFBDC4-E1EF-46DC-9EEE-4EEFDEF4D4AE}"/>
    <cellStyle name="Comma 77 3" xfId="2829" xr:uid="{F9EBAC24-AF9E-4689-AF63-F65366E20CFE}"/>
    <cellStyle name="Comma 77 4" xfId="3968" xr:uid="{AF19A7C7-5293-4E95-9280-8C7E1AD1BBD9}"/>
    <cellStyle name="Comma 77 5" xfId="5089" xr:uid="{FA307B21-331C-4858-A547-C28E2EABFDD3}"/>
    <cellStyle name="Comma 77 6" xfId="6203" xr:uid="{AFA03A54-5D3A-4688-AF6A-770CAC69556E}"/>
    <cellStyle name="Comma 77 7" xfId="7304" xr:uid="{D4ED36FB-1C5A-41FE-9117-B7B50F785F01}"/>
    <cellStyle name="Comma 78" xfId="1796" xr:uid="{DAA0EC2A-4B6A-450F-8A1A-FCDAB3604475}"/>
    <cellStyle name="Comma 78 2" xfId="2210" xr:uid="{FD47B45A-64BC-485A-B19F-F1FFBED3CEFD}"/>
    <cellStyle name="Comma 78 2 2" xfId="3393" xr:uid="{4062A02D-F03C-4363-B0EB-E781C2F3E2CF}"/>
    <cellStyle name="Comma 78 2 3" xfId="4532" xr:uid="{272798CC-A3A7-4606-B8B7-59738BE2B97E}"/>
    <cellStyle name="Comma 78 2 4" xfId="5653" xr:uid="{ADA8D245-B5EF-432C-8B67-8B4A98F6EF8C}"/>
    <cellStyle name="Comma 78 2 5" xfId="6767" xr:uid="{83F42CE1-4C81-43C6-812D-C1531A429DB8}"/>
    <cellStyle name="Comma 78 2 6" xfId="7831" xr:uid="{81F5FBA8-70C2-49DF-BEFA-A452B4E474BF}"/>
    <cellStyle name="Comma 78 3" xfId="2979" xr:uid="{7437D6F7-005C-4E85-9E1A-BEED7E69832D}"/>
    <cellStyle name="Comma 78 4" xfId="4118" xr:uid="{14A594D2-EA7C-4329-A0D7-908FCC8DB3B0}"/>
    <cellStyle name="Comma 78 5" xfId="5239" xr:uid="{70ECE44B-6BF1-401E-8009-2A42D999D062}"/>
    <cellStyle name="Comma 78 6" xfId="6353" xr:uid="{8084A32D-474F-43B0-BE04-10A74925C143}"/>
    <cellStyle name="Comma 78 7" xfId="7447" xr:uid="{BB5C63DD-BCF4-47B6-B3AE-241A4D788181}"/>
    <cellStyle name="Comma 79" xfId="1670" xr:uid="{232C2D80-46C9-4706-9ADB-700AF7792CE0}"/>
    <cellStyle name="Comma 79 2" xfId="2084" xr:uid="{475DC298-EBD4-4776-80E1-F7CE76192226}"/>
    <cellStyle name="Comma 79 2 2" xfId="3267" xr:uid="{D28290CE-641C-4122-A4CC-94452DDEC9B0}"/>
    <cellStyle name="Comma 79 2 3" xfId="4406" xr:uid="{A017B76C-84D0-43DB-865F-4EBF50832114}"/>
    <cellStyle name="Comma 79 2 4" xfId="5527" xr:uid="{3B39B3B6-80A4-41CF-8CDF-269AD55532AE}"/>
    <cellStyle name="Comma 79 2 5" xfId="6641" xr:uid="{3E4D72CE-FC94-444A-BE0F-F320E7AC8376}"/>
    <cellStyle name="Comma 79 2 6" xfId="7712" xr:uid="{4A6EEC96-447D-42FD-9C59-C8213D2D50CF}"/>
    <cellStyle name="Comma 79 3" xfId="2853" xr:uid="{FD29D958-7E59-42AD-959C-CA5F18BC5F55}"/>
    <cellStyle name="Comma 79 4" xfId="3992" xr:uid="{D88DAF88-CABB-440E-AE81-781C2CC3830E}"/>
    <cellStyle name="Comma 79 5" xfId="5113" xr:uid="{B8F9C47C-944C-44AD-ABBF-B4D69974AC55}"/>
    <cellStyle name="Comma 79 6" xfId="6227" xr:uid="{7932FF13-88D1-4C47-B2EF-DEB2DA816A0A}"/>
    <cellStyle name="Comma 79 7" xfId="7328" xr:uid="{D2F18824-147A-4A13-A4C6-9FDCE989B68F}"/>
    <cellStyle name="Comma 8" xfId="292" xr:uid="{00000000-0005-0000-0000-0000F7000000}"/>
    <cellStyle name="Comma 8 2" xfId="1437" xr:uid="{00000000-0005-0000-0000-0000F8000000}"/>
    <cellStyle name="Comma 8 2 10" xfId="4976" xr:uid="{AA5AAD41-A040-4CDE-ACE8-6452589181A5}"/>
    <cellStyle name="Comma 8 2 11" xfId="6090" xr:uid="{C9E03B6A-9BD2-4F61-828B-BD4914638C79}"/>
    <cellStyle name="Comma 8 2 12" xfId="7200" xr:uid="{60455541-046D-4327-89FE-8FC7A140C4E2}"/>
    <cellStyle name="Comma 8 2 13" xfId="8222" xr:uid="{5D2C5B18-9A98-4F17-AA05-B8D2FB6D4FA8}"/>
    <cellStyle name="Comma 8 2 2" xfId="1633" xr:uid="{91684D5D-1CB3-47FA-A4D8-9BD4A2A4E024}"/>
    <cellStyle name="Comma 8 2 2 10" xfId="6190" xr:uid="{BC9B5D02-E8F6-46CB-95A4-B7FAB90CE937}"/>
    <cellStyle name="Comma 8 2 2 11" xfId="7295" xr:uid="{FE62629E-1C30-44CD-A6E4-702F9D382C52}"/>
    <cellStyle name="Comma 8 2 2 12" xfId="8317" xr:uid="{BF740C8D-5A67-4F1A-AE01-335147C8E7E1}"/>
    <cellStyle name="Comma 8 2 2 2" xfId="1788" xr:uid="{05064ECF-FD09-46C8-AA85-222AA85DBB53}"/>
    <cellStyle name="Comma 8 2 2 2 2" xfId="2202" xr:uid="{072F0B9D-BFEE-42B7-9920-B749B1D5EEB6}"/>
    <cellStyle name="Comma 8 2 2 2 2 2" xfId="3385" xr:uid="{49A38737-03F5-4B1A-8212-E19004DE18E7}"/>
    <cellStyle name="Comma 8 2 2 2 2 3" xfId="4524" xr:uid="{84645735-847D-42FF-9B18-E39ADAEE7069}"/>
    <cellStyle name="Comma 8 2 2 2 2 4" xfId="5645" xr:uid="{A63924DF-5A27-488F-8EB9-8426903EB243}"/>
    <cellStyle name="Comma 8 2 2 2 2 5" xfId="6759" xr:uid="{C18CEF05-203A-4CD6-BEFD-FFD96B279EE8}"/>
    <cellStyle name="Comma 8 2 2 2 2 6" xfId="7824" xr:uid="{B34BED2E-0D8E-48B6-B438-5215A5B3B847}"/>
    <cellStyle name="Comma 8 2 2 2 3" xfId="2971" xr:uid="{12EAFDB3-279C-4BFC-BB86-13AC063ECA48}"/>
    <cellStyle name="Comma 8 2 2 2 4" xfId="4110" xr:uid="{A65050C5-A69A-44CD-ACEC-87E3B8651FE1}"/>
    <cellStyle name="Comma 8 2 2 2 5" xfId="5231" xr:uid="{E6339214-652C-490E-B7FA-7515B5A37D90}"/>
    <cellStyle name="Comma 8 2 2 2 6" xfId="6345" xr:uid="{C259BD99-EFBA-47B8-AC3B-280B21625C9F}"/>
    <cellStyle name="Comma 8 2 2 2 7" xfId="7440" xr:uid="{0DD2D569-6874-47F3-A530-C007ED9AF3E8}"/>
    <cellStyle name="Comma 8 2 2 3" xfId="1920" xr:uid="{25F2DB51-22E9-42F5-8173-D58AA8D29B2B}"/>
    <cellStyle name="Comma 8 2 2 3 2" xfId="2334" xr:uid="{48F9CD59-6F72-4782-8A3D-625983FEC1D5}"/>
    <cellStyle name="Comma 8 2 2 3 2 2" xfId="3517" xr:uid="{07F440EC-AB6E-49D5-B94E-699845BEA6E9}"/>
    <cellStyle name="Comma 8 2 2 3 2 3" xfId="4656" xr:uid="{68112C79-9547-499F-A2B4-7BDB0039EFAE}"/>
    <cellStyle name="Comma 8 2 2 3 2 4" xfId="5777" xr:uid="{804F6E86-BDA2-4EEF-8B6F-EE2F98929008}"/>
    <cellStyle name="Comma 8 2 2 3 2 5" xfId="6891" xr:uid="{83DA12AD-937C-4513-8CE2-0BDC1515BF57}"/>
    <cellStyle name="Comma 8 2 2 3 2 6" xfId="7946" xr:uid="{8DDFF659-3121-4477-A306-085978644DA1}"/>
    <cellStyle name="Comma 8 2 2 3 3" xfId="3103" xr:uid="{D7C1F86C-3596-4F61-A29F-2AC41E028300}"/>
    <cellStyle name="Comma 8 2 2 3 4" xfId="4242" xr:uid="{1413B7D1-04F1-4B19-9201-24E1225B8749}"/>
    <cellStyle name="Comma 8 2 2 3 5" xfId="5363" xr:uid="{F9F0A353-DE67-4716-858F-95BB010DD303}"/>
    <cellStyle name="Comma 8 2 2 3 6" xfId="6477" xr:uid="{641C84C4-3904-43A5-BBA9-024E737C1D9B}"/>
    <cellStyle name="Comma 8 2 2 3 7" xfId="7562" xr:uid="{EC296143-08E4-4133-960F-5E91C5CD3C36}"/>
    <cellStyle name="Comma 8 2 2 4" xfId="2047" xr:uid="{9E99DF3A-B0A6-4A3B-AFD0-1E15C54A1343}"/>
    <cellStyle name="Comma 8 2 2 4 2" xfId="3230" xr:uid="{618D6DE7-C718-4BC1-9CD3-10AA85F1FB61}"/>
    <cellStyle name="Comma 8 2 2 4 3" xfId="4369" xr:uid="{3C50CB13-78CE-40CF-BA8D-FF3744E73B79}"/>
    <cellStyle name="Comma 8 2 2 4 4" xfId="5490" xr:uid="{BE5C9F7E-ED2A-4C04-A83A-925E15AC64EE}"/>
    <cellStyle name="Comma 8 2 2 4 5" xfId="6604" xr:uid="{50E41A53-5B15-44E3-BC35-BBF06AFB0233}"/>
    <cellStyle name="Comma 8 2 2 4 6" xfId="7679" xr:uid="{9CFC8985-402E-4798-99C2-1D1E1ACCB601}"/>
    <cellStyle name="Comma 8 2 2 5" xfId="2520" xr:uid="{EABE0605-6C3A-4900-B43C-15BCB665721C}"/>
    <cellStyle name="Comma 8 2 2 5 2" xfId="3674" xr:uid="{2ABC9843-5CF4-4344-B27A-23796DD21EE3}"/>
    <cellStyle name="Comma 8 2 2 5 3" xfId="4808" xr:uid="{EC42D721-9194-4347-8CED-DFD96E4A40E1}"/>
    <cellStyle name="Comma 8 2 2 5 4" xfId="5928" xr:uid="{950B27B4-7230-4DEA-8C82-5EC19F511540}"/>
    <cellStyle name="Comma 8 2 2 5 5" xfId="7042" xr:uid="{24ECCF95-8210-4FCF-8C7D-1A747AA6B99A}"/>
    <cellStyle name="Comma 8 2 2 5 6" xfId="8073" xr:uid="{8CBA78E4-DBBA-4856-9390-9A0E67555B27}"/>
    <cellStyle name="Comma 8 2 2 6" xfId="2649" xr:uid="{EB7DDBC5-06CD-4C1E-B8C0-EE4076E63038}"/>
    <cellStyle name="Comma 8 2 2 6 2" xfId="3803" xr:uid="{A97744AC-A138-4568-8EB7-7EF883D39F60}"/>
    <cellStyle name="Comma 8 2 2 6 3" xfId="4937" xr:uid="{A9E76DDB-57E1-427C-B15D-99D8BD28DEF1}"/>
    <cellStyle name="Comma 8 2 2 6 4" xfId="6057" xr:uid="{409CEA02-38A3-48D0-A707-DBDE726E8F53}"/>
    <cellStyle name="Comma 8 2 2 6 5" xfId="7171" xr:uid="{8328B5D7-F39E-4EB7-94FF-EB418D8EE544}"/>
    <cellStyle name="Comma 8 2 2 6 6" xfId="8192" xr:uid="{C932EFE1-E166-40B9-B67F-942ED4BC6EA1}"/>
    <cellStyle name="Comma 8 2 2 7" xfId="2816" xr:uid="{2AABB83D-2A2E-4A7E-82A3-EDEB6F31CB46}"/>
    <cellStyle name="Comma 8 2 2 8" xfId="3955" xr:uid="{907C90EB-5A7D-4D23-8CFE-8464B57E542A}"/>
    <cellStyle name="Comma 8 2 2 9" xfId="5076" xr:uid="{05E1296E-203F-45B0-9F9D-804D05A0F699}"/>
    <cellStyle name="Comma 8 2 3" xfId="1688" xr:uid="{9FB162B7-1805-45E7-AF6D-9F75C1416BCD}"/>
    <cellStyle name="Comma 8 2 3 2" xfId="2102" xr:uid="{93E4DE10-584A-4D27-9BF4-CA2AC67087ED}"/>
    <cellStyle name="Comma 8 2 3 2 2" xfId="3285" xr:uid="{0C3A3616-0BBA-4D1A-9D83-71EE8885BC9C}"/>
    <cellStyle name="Comma 8 2 3 2 3" xfId="4424" xr:uid="{1DC35412-188E-4691-B58F-DAFDE2EB81EB}"/>
    <cellStyle name="Comma 8 2 3 2 4" xfId="5545" xr:uid="{73B40D58-0C15-408F-9836-FDF44A75DCA1}"/>
    <cellStyle name="Comma 8 2 3 2 5" xfId="6659" xr:uid="{23E4A2C4-C52F-47D3-933B-EBD260BE1E87}"/>
    <cellStyle name="Comma 8 2 3 2 6" xfId="7729" xr:uid="{DD1AA058-F39A-4906-BB84-774EB2C5CEA7}"/>
    <cellStyle name="Comma 8 2 3 3" xfId="2871" xr:uid="{44A27987-A5A1-45A4-BAA1-87DE704A698A}"/>
    <cellStyle name="Comma 8 2 3 4" xfId="4010" xr:uid="{D1E35F16-0448-46D0-84C1-FB8306231DF2}"/>
    <cellStyle name="Comma 8 2 3 5" xfId="5131" xr:uid="{590F2B23-FB39-4DB5-8F51-CC97311B38A9}"/>
    <cellStyle name="Comma 8 2 3 6" xfId="6245" xr:uid="{E5486E0A-D65F-40A1-A53B-B2F9572F7D09}"/>
    <cellStyle name="Comma 8 2 3 7" xfId="7345" xr:uid="{6773C619-B518-42A8-A5C0-BCA351B11FA5}"/>
    <cellStyle name="Comma 8 2 4" xfId="1820" xr:uid="{6199AFD6-489E-4688-808A-F826284BC18F}"/>
    <cellStyle name="Comma 8 2 4 2" xfId="2234" xr:uid="{38D591E2-6324-4B92-851D-E2CFB1607735}"/>
    <cellStyle name="Comma 8 2 4 2 2" xfId="3417" xr:uid="{E58CFA67-BECB-4537-8218-69FAE6940448}"/>
    <cellStyle name="Comma 8 2 4 2 3" xfId="4556" xr:uid="{48D9BC46-DB15-4AE7-9139-74C9F92A8BFB}"/>
    <cellStyle name="Comma 8 2 4 2 4" xfId="5677" xr:uid="{D3308461-0C45-43F9-8CC0-70B91BF315ED}"/>
    <cellStyle name="Comma 8 2 4 2 5" xfId="6791" xr:uid="{91AC64A7-8D4A-477C-ABC5-2DEDE71E3482}"/>
    <cellStyle name="Comma 8 2 4 2 6" xfId="7851" xr:uid="{DF39CDC6-FF90-40CD-B52B-E88A28E9D369}"/>
    <cellStyle name="Comma 8 2 4 3" xfId="3003" xr:uid="{2D1EE109-CA7A-484C-A69D-D52861AEF4E7}"/>
    <cellStyle name="Comma 8 2 4 4" xfId="4142" xr:uid="{06B7942F-A3B8-4C87-A8C0-F3B9ED684332}"/>
    <cellStyle name="Comma 8 2 4 5" xfId="5263" xr:uid="{EC632093-3EE8-42AA-8328-05A0E241BA38}"/>
    <cellStyle name="Comma 8 2 4 6" xfId="6377" xr:uid="{9D4B4C32-649C-4268-8ABD-63A7836322D4}"/>
    <cellStyle name="Comma 8 2 4 7" xfId="7467" xr:uid="{F6492A45-EE9C-48B2-91AE-84CD969B10D1}"/>
    <cellStyle name="Comma 8 2 5" xfId="1947" xr:uid="{153D872B-B3E5-4DF8-8DFE-18D441BD077A}"/>
    <cellStyle name="Comma 8 2 5 2" xfId="3130" xr:uid="{C1B73EAA-0A60-4B0B-B203-5CFC19C8BF57}"/>
    <cellStyle name="Comma 8 2 5 3" xfId="4269" xr:uid="{834AB59E-5D0A-4D32-B846-64DD0DAD2B19}"/>
    <cellStyle name="Comma 8 2 5 4" xfId="5390" xr:uid="{E2C3ED56-7467-40B9-9664-AF866260A964}"/>
    <cellStyle name="Comma 8 2 5 5" xfId="6504" xr:uid="{C599CE43-9710-4661-A897-2A47B598F03F}"/>
    <cellStyle name="Comma 8 2 5 6" xfId="7584" xr:uid="{7049EA57-FE59-42CF-A94F-AD176A6509A9}"/>
    <cellStyle name="Comma 8 2 6" xfId="2420" xr:uid="{726AD498-85D2-41F8-9F94-46C573BA01B3}"/>
    <cellStyle name="Comma 8 2 6 2" xfId="3574" xr:uid="{3B02413E-E67C-45C7-A1D2-EFCA2EDBD4FD}"/>
    <cellStyle name="Comma 8 2 6 3" xfId="4708" xr:uid="{B3C0E94B-0D0D-4ACC-8F40-BD177E1EE8D4}"/>
    <cellStyle name="Comma 8 2 6 4" xfId="5828" xr:uid="{3BCEF850-8989-4141-9BDC-66428FC63859}"/>
    <cellStyle name="Comma 8 2 6 5" xfId="6942" xr:uid="{30D4F3AC-5FFC-404D-BCE9-1441A9107CF6}"/>
    <cellStyle name="Comma 8 2 6 6" xfId="7978" xr:uid="{E45F09F6-31FA-4257-A2A9-17B4F20C4BAC}"/>
    <cellStyle name="Comma 8 2 7" xfId="2549" xr:uid="{5CD24691-EB05-4B55-9B1D-40E38850FD47}"/>
    <cellStyle name="Comma 8 2 7 2" xfId="3703" xr:uid="{640418CA-59CD-4DC0-BD06-B488759F4C79}"/>
    <cellStyle name="Comma 8 2 7 3" xfId="4837" xr:uid="{88B7F665-2015-4B0E-A4C1-42C1C52F4920}"/>
    <cellStyle name="Comma 8 2 7 4" xfId="5957" xr:uid="{0973C922-CCEA-4005-BEAF-0F92DFB4E74D}"/>
    <cellStyle name="Comma 8 2 7 5" xfId="7071" xr:uid="{EA118B39-A605-49A2-82B1-E1B8D2AFE6E6}"/>
    <cellStyle name="Comma 8 2 7 6" xfId="8097" xr:uid="{12DF30D1-2903-4F05-A5F8-4910C2B1C195}"/>
    <cellStyle name="Comma 8 2 8" xfId="2716" xr:uid="{357416A6-A760-43BE-B2E6-2EEEE8CF585B}"/>
    <cellStyle name="Comma 8 2 9" xfId="3855" xr:uid="{CAB6E7D4-E64D-4208-95E0-6DD2283441B5}"/>
    <cellStyle name="Comma 8 3" xfId="1597" xr:uid="{57E7591A-7C8D-49CA-82ED-1B9A9AC32C51}"/>
    <cellStyle name="Comma 8 3 10" xfId="6154" xr:uid="{C3B9760B-7142-4296-A409-328623922335}"/>
    <cellStyle name="Comma 8 3 11" xfId="7260" xr:uid="{8E304186-95EA-410B-A8BC-4F55127F3DF9}"/>
    <cellStyle name="Comma 8 3 12" xfId="8282" xr:uid="{345D9F24-F4C6-4D3C-A566-03C204787FD9}"/>
    <cellStyle name="Comma 8 3 2" xfId="1752" xr:uid="{8C0187C4-F2B7-4A09-B906-2A26B208B78C}"/>
    <cellStyle name="Comma 8 3 2 2" xfId="2166" xr:uid="{A191773D-7C0B-45CC-9023-B3286DB9FABB}"/>
    <cellStyle name="Comma 8 3 2 2 2" xfId="3349" xr:uid="{3A23B84D-C1C4-4B72-BDC5-17B2AF47E99D}"/>
    <cellStyle name="Comma 8 3 2 2 3" xfId="4488" xr:uid="{943A3F4A-9247-43A2-AC55-7AF42485E16B}"/>
    <cellStyle name="Comma 8 3 2 2 4" xfId="5609" xr:uid="{81A58599-C5CC-4ECF-A917-8EA1AEC61004}"/>
    <cellStyle name="Comma 8 3 2 2 5" xfId="6723" xr:uid="{20DE9E84-5CFF-49A0-8D58-8EE8671B1843}"/>
    <cellStyle name="Comma 8 3 2 2 6" xfId="7789" xr:uid="{DC7F1360-B996-4897-A725-CCA7A85D57B6}"/>
    <cellStyle name="Comma 8 3 2 3" xfId="2935" xr:uid="{DFCF4D61-5668-4CCC-9CF5-D5F88B64C6A5}"/>
    <cellStyle name="Comma 8 3 2 4" xfId="4074" xr:uid="{B6BB9BE6-8634-47C4-B8E1-13F84BEB3F76}"/>
    <cellStyle name="Comma 8 3 2 5" xfId="5195" xr:uid="{A1046D32-8202-4B93-B157-A64728EB7A3F}"/>
    <cellStyle name="Comma 8 3 2 6" xfId="6309" xr:uid="{1D7BCA77-2FB3-4844-A3C0-B671D75D530F}"/>
    <cellStyle name="Comma 8 3 2 7" xfId="7405" xr:uid="{93E44985-B10C-4092-8030-B69FD8B0D364}"/>
    <cellStyle name="Comma 8 3 3" xfId="1884" xr:uid="{1B9E1EE5-F746-4625-948D-794B24E58808}"/>
    <cellStyle name="Comma 8 3 3 2" xfId="2298" xr:uid="{DCBA464D-D8E7-4DDD-A580-4B1DD1BC9C09}"/>
    <cellStyle name="Comma 8 3 3 2 2" xfId="3481" xr:uid="{6636E7C5-A86F-41FE-B7E7-F9AB4E38EB8C}"/>
    <cellStyle name="Comma 8 3 3 2 3" xfId="4620" xr:uid="{BAE27D3B-1E8E-4D3E-84E6-B91A3B2C8CEB}"/>
    <cellStyle name="Comma 8 3 3 2 4" xfId="5741" xr:uid="{A1B42D23-BD8E-460C-87E2-6BA97138281A}"/>
    <cellStyle name="Comma 8 3 3 2 5" xfId="6855" xr:uid="{4291AC4D-BC77-4516-BD80-684AC88926AC}"/>
    <cellStyle name="Comma 8 3 3 2 6" xfId="7911" xr:uid="{4CC8E916-676D-4B49-BE8C-DEFA274AE8FD}"/>
    <cellStyle name="Comma 8 3 3 3" xfId="3067" xr:uid="{3A7CA2B9-B2FA-42C9-9C4C-0B472422E833}"/>
    <cellStyle name="Comma 8 3 3 4" xfId="4206" xr:uid="{8EB713FA-5014-4CCB-865A-8F562AB67FFA}"/>
    <cellStyle name="Comma 8 3 3 5" xfId="5327" xr:uid="{120B62E9-F46F-4728-809E-E38CBF4E3152}"/>
    <cellStyle name="Comma 8 3 3 6" xfId="6441" xr:uid="{797D46AB-6081-45C7-9A9B-789DEF67FDC8}"/>
    <cellStyle name="Comma 8 3 3 7" xfId="7527" xr:uid="{7109EF9B-8D57-4394-9831-2611EA598F0A}"/>
    <cellStyle name="Comma 8 3 4" xfId="2011" xr:uid="{6728C55A-B284-4CFA-8626-1DF76BDFB5FA}"/>
    <cellStyle name="Comma 8 3 4 2" xfId="3194" xr:uid="{517BDFE6-AAD1-45B8-A174-C52BFACB5395}"/>
    <cellStyle name="Comma 8 3 4 3" xfId="4333" xr:uid="{CD088129-AD0A-4FBB-A707-2261090B4909}"/>
    <cellStyle name="Comma 8 3 4 4" xfId="5454" xr:uid="{1B6D53B4-B3CC-4148-A253-4AA787830298}"/>
    <cellStyle name="Comma 8 3 4 5" xfId="6568" xr:uid="{C85B76A2-14F9-41FA-9179-8434496EC680}"/>
    <cellStyle name="Comma 8 3 4 6" xfId="7644" xr:uid="{4019F32B-5845-425A-95B3-C6B5496EDC4C}"/>
    <cellStyle name="Comma 8 3 5" xfId="2484" xr:uid="{BA45FD7E-D6B8-4AAA-898D-32006E1FB17D}"/>
    <cellStyle name="Comma 8 3 5 2" xfId="3638" xr:uid="{F5D71A1A-E4DB-4BD3-8242-FA091BE5EC66}"/>
    <cellStyle name="Comma 8 3 5 3" xfId="4772" xr:uid="{F66C8C8B-7D95-49A5-9904-6FFA127B970C}"/>
    <cellStyle name="Comma 8 3 5 4" xfId="5892" xr:uid="{57DFE704-6CB3-4026-9D52-26BC8F018C67}"/>
    <cellStyle name="Comma 8 3 5 5" xfId="7006" xr:uid="{392D8ED6-6761-415A-9B9D-73BB6065F8E7}"/>
    <cellStyle name="Comma 8 3 5 6" xfId="8038" xr:uid="{7FDB3EF3-F2C6-4858-AD3E-09ACBA2A2091}"/>
    <cellStyle name="Comma 8 3 6" xfId="2613" xr:uid="{131184C9-97F3-41D1-826D-A081218B94C0}"/>
    <cellStyle name="Comma 8 3 6 2" xfId="3767" xr:uid="{E6ABF67A-0AE7-4664-8265-16A433D05BA8}"/>
    <cellStyle name="Comma 8 3 6 3" xfId="4901" xr:uid="{607BD792-4955-4F70-B4B9-CB11EF1B3801}"/>
    <cellStyle name="Comma 8 3 6 4" xfId="6021" xr:uid="{10BC3113-152F-4564-9399-1469D5D74958}"/>
    <cellStyle name="Comma 8 3 6 5" xfId="7135" xr:uid="{3AC58760-1625-4379-98AC-F08A69F556F2}"/>
    <cellStyle name="Comma 8 3 6 6" xfId="8157" xr:uid="{8B041BE5-7A47-4906-85A3-3CF8A4917F10}"/>
    <cellStyle name="Comma 8 3 7" xfId="2780" xr:uid="{8739B774-8F57-46AC-9018-6E9766CBC2CE}"/>
    <cellStyle name="Comma 8 3 8" xfId="3919" xr:uid="{F0FBE619-7632-4560-AC06-AA0E8340A6A1}"/>
    <cellStyle name="Comma 8 3 9" xfId="5040" xr:uid="{DF50ACA3-2BD8-4FDE-960A-3A3D2FCB9B94}"/>
    <cellStyle name="Comma 80" xfId="1652" xr:uid="{62C74000-0B3B-4274-9BD5-75B2B77882E5}"/>
    <cellStyle name="Comma 80 2" xfId="2066" xr:uid="{F87E002A-7CFB-470E-9C83-E0989E95B744}"/>
    <cellStyle name="Comma 80 2 2" xfId="3249" xr:uid="{5C2E2839-40A3-4061-9A89-6EB6D43F56AC}"/>
    <cellStyle name="Comma 80 2 3" xfId="4388" xr:uid="{8C45E97A-A709-459E-88D1-80BDB3447426}"/>
    <cellStyle name="Comma 80 2 4" xfId="5509" xr:uid="{F614B17F-82E8-4CA0-9A35-A1F7967D9916}"/>
    <cellStyle name="Comma 80 2 5" xfId="6623" xr:uid="{0808E1D6-B0F8-434E-BF5D-E0016924E1E0}"/>
    <cellStyle name="Comma 80 2 6" xfId="7694" xr:uid="{B4E2F0E6-25EF-4B77-BFA7-D21DB6FE4373}"/>
    <cellStyle name="Comma 80 3" xfId="2835" xr:uid="{AF3DAB1A-5C86-4050-9FA0-B80FCD07EEB5}"/>
    <cellStyle name="Comma 80 4" xfId="3974" xr:uid="{3DF09D62-D118-438E-A633-6A16AF2BD02D}"/>
    <cellStyle name="Comma 80 5" xfId="5095" xr:uid="{7C17840C-0DB9-4BE1-95C0-5904859CF515}"/>
    <cellStyle name="Comma 80 6" xfId="6209" xr:uid="{1989ED50-AA41-42D2-A601-B6E8A3F6A1A1}"/>
    <cellStyle name="Comma 80 7" xfId="7310" xr:uid="{60D26656-213C-4AE1-A8D7-EC86FDEAEAB5}"/>
    <cellStyle name="Comma 81" xfId="1668" xr:uid="{E7F28313-425F-4AF2-9B63-B12B79F36A24}"/>
    <cellStyle name="Comma 81 2" xfId="2082" xr:uid="{1E35DA03-A778-4C55-9D18-5B8D3BAE7A10}"/>
    <cellStyle name="Comma 81 2 2" xfId="3265" xr:uid="{78334CC2-3F11-4A6E-B495-42D307D7929B}"/>
    <cellStyle name="Comma 81 2 3" xfId="4404" xr:uid="{2D8884E0-BF6E-402E-A06B-8C535B807F20}"/>
    <cellStyle name="Comma 81 2 4" xfId="5525" xr:uid="{8EF5FE77-4733-46A4-9B20-11E18080C18D}"/>
    <cellStyle name="Comma 81 2 5" xfId="6639" xr:uid="{033C0C3D-B702-4DD6-8D70-3EF10EFDBCA4}"/>
    <cellStyle name="Comma 81 2 6" xfId="7710" xr:uid="{D376E672-0EB5-44B5-9575-B53775BE55B3}"/>
    <cellStyle name="Comma 81 3" xfId="2851" xr:uid="{64C5C975-9B09-4C95-9AE8-05754D9A1F05}"/>
    <cellStyle name="Comma 81 4" xfId="3990" xr:uid="{124AA4A8-3538-498B-A47F-73F780652C57}"/>
    <cellStyle name="Comma 81 5" xfId="5111" xr:uid="{DA5F9A55-EB93-471B-B97B-C8CDDE518DCD}"/>
    <cellStyle name="Comma 81 6" xfId="6225" xr:uid="{75F7C48C-A1A9-476A-ADFF-A3A82CE4FD21}"/>
    <cellStyle name="Comma 81 7" xfId="7326" xr:uid="{AA12FCC0-ECD9-49BE-8357-AD8FA6EF5D9C}"/>
    <cellStyle name="Comma 82" xfId="1653" xr:uid="{2DA08C45-2780-4858-B4F4-301D86CA818D}"/>
    <cellStyle name="Comma 82 2" xfId="2067" xr:uid="{CD79D5D6-0E94-4FBA-8FA5-261B9CF126B5}"/>
    <cellStyle name="Comma 82 2 2" xfId="3250" xr:uid="{5987033D-EF15-4AEE-B8E8-4966A117061A}"/>
    <cellStyle name="Comma 82 2 3" xfId="4389" xr:uid="{A51B8E4F-5A02-4526-8E83-B7EDEE798948}"/>
    <cellStyle name="Comma 82 2 4" xfId="5510" xr:uid="{FA847F7C-23AE-44DD-BC5D-CBC3A4DD1742}"/>
    <cellStyle name="Comma 82 2 5" xfId="6624" xr:uid="{3BA50104-0DAF-4037-922F-A6B479AB1832}"/>
    <cellStyle name="Comma 82 2 6" xfId="7695" xr:uid="{C363F9D1-1B2B-4CC2-A751-208D6D8DF99A}"/>
    <cellStyle name="Comma 82 3" xfId="2836" xr:uid="{77C37ACD-7CFC-40E5-93CC-E011478DC0E4}"/>
    <cellStyle name="Comma 82 4" xfId="3975" xr:uid="{01A062C7-D54C-4DB5-965D-67BA155F6E7A}"/>
    <cellStyle name="Comma 82 5" xfId="5096" xr:uid="{AE96A655-F5FD-47C0-9643-9D201411AA25}"/>
    <cellStyle name="Comma 82 6" xfId="6210" xr:uid="{42D87D1C-1F9E-4FE2-BC81-DA384BC22E35}"/>
    <cellStyle name="Comma 82 7" xfId="7311" xr:uid="{1C487A86-CDEA-484E-8B06-7FEFB44C0384}"/>
    <cellStyle name="Comma 83" xfId="1667" xr:uid="{951CBBC7-764E-4C93-81F7-CD8C0D2F92BC}"/>
    <cellStyle name="Comma 83 2" xfId="2081" xr:uid="{1B652EFA-777E-44A9-9531-6E9697C80320}"/>
    <cellStyle name="Comma 83 2 2" xfId="3264" xr:uid="{B81C9144-AAB6-4373-84E4-E445E3962ED0}"/>
    <cellStyle name="Comma 83 2 3" xfId="4403" xr:uid="{785A4B5C-EB5A-4E52-982F-E5EF15660FBE}"/>
    <cellStyle name="Comma 83 2 4" xfId="5524" xr:uid="{E327CB75-4E14-40A2-B92B-E8C0D56B9B33}"/>
    <cellStyle name="Comma 83 2 5" xfId="6638" xr:uid="{9F4BAD7F-3AB8-460E-A2AC-717928439C47}"/>
    <cellStyle name="Comma 83 2 6" xfId="7709" xr:uid="{E163F15A-4075-482F-86F7-AFF7CA0D0EB2}"/>
    <cellStyle name="Comma 83 3" xfId="2850" xr:uid="{07431F38-09B2-45E7-888D-4B59E64ECB09}"/>
    <cellStyle name="Comma 83 4" xfId="3989" xr:uid="{5BB71155-30FB-4978-9C82-F94BB7CE870E}"/>
    <cellStyle name="Comma 83 5" xfId="5110" xr:uid="{DC3C75F1-2AE1-4684-A028-5A7FA11C75F3}"/>
    <cellStyle name="Comma 83 6" xfId="6224" xr:uid="{199BF135-C2F6-48AD-A87E-6DD1768DBB4D}"/>
    <cellStyle name="Comma 83 7" xfId="7325" xr:uid="{4B1075BF-10F6-4586-ABD7-080F6BC8190D}"/>
    <cellStyle name="Comma 84" xfId="1654" xr:uid="{C7048E9E-731F-4574-9670-EAEF1F4E041A}"/>
    <cellStyle name="Comma 84 2" xfId="2068" xr:uid="{089DAFD0-7607-4EDB-9F21-7EDE9F5F9B24}"/>
    <cellStyle name="Comma 84 2 2" xfId="3251" xr:uid="{15660052-CDA0-429E-B9BF-02129CD98291}"/>
    <cellStyle name="Comma 84 2 3" xfId="4390" xr:uid="{93348FE1-81E9-42BF-9AD8-2CD797D68096}"/>
    <cellStyle name="Comma 84 2 4" xfId="5511" xr:uid="{7453439D-340F-4D5D-BA13-1FDD03D9492F}"/>
    <cellStyle name="Comma 84 2 5" xfId="6625" xr:uid="{91BD9ADA-09A2-4BF0-A1D0-210CEF81E06B}"/>
    <cellStyle name="Comma 84 2 6" xfId="7696" xr:uid="{1455C96B-4423-475F-B62D-2EA04CB7F84C}"/>
    <cellStyle name="Comma 84 3" xfId="2837" xr:uid="{6053F0F8-0933-48D0-9DF9-1A52D49FF910}"/>
    <cellStyle name="Comma 84 4" xfId="3976" xr:uid="{77C30232-9450-4AEC-BE26-F546F41EECDE}"/>
    <cellStyle name="Comma 84 5" xfId="5097" xr:uid="{7211C458-4454-44BB-8AA0-38E9899AFB98}"/>
    <cellStyle name="Comma 84 6" xfId="6211" xr:uid="{2E32F862-9B4C-4E66-A74C-196031435611}"/>
    <cellStyle name="Comma 84 7" xfId="7312" xr:uid="{C8B03199-0960-46CE-8D95-C09097213B0E}"/>
    <cellStyle name="Comma 85" xfId="1666" xr:uid="{B73BBFC8-1E29-42A6-98EB-35D05B987EED}"/>
    <cellStyle name="Comma 85 2" xfId="2080" xr:uid="{E9FADCC0-8D66-4806-8E4C-05C674C79924}"/>
    <cellStyle name="Comma 85 2 2" xfId="3263" xr:uid="{1FAA4301-084E-4831-BA7A-26EA62EE059B}"/>
    <cellStyle name="Comma 85 2 3" xfId="4402" xr:uid="{EF6EAAB6-988B-4710-A785-6D2EF65E0AD5}"/>
    <cellStyle name="Comma 85 2 4" xfId="5523" xr:uid="{3008FDDF-14A2-40E4-A00F-3187E90DDD06}"/>
    <cellStyle name="Comma 85 2 5" xfId="6637" xr:uid="{BE301BF8-123D-4F66-825C-10DD397B1134}"/>
    <cellStyle name="Comma 85 2 6" xfId="7708" xr:uid="{D1EA2CF7-E8CF-4DAC-BFB6-A70AB7C809B4}"/>
    <cellStyle name="Comma 85 3" xfId="2849" xr:uid="{55D4A148-55CD-4896-96EC-2D1A6FDAE2A8}"/>
    <cellStyle name="Comma 85 4" xfId="3988" xr:uid="{0FD1663A-A03D-4C81-A48C-00DD24C4CAC6}"/>
    <cellStyle name="Comma 85 5" xfId="5109" xr:uid="{89886997-D65B-496C-9BAF-DD5C41BD34C9}"/>
    <cellStyle name="Comma 85 6" xfId="6223" xr:uid="{229D7543-3D6D-4D11-B1C5-667D9E71F7CB}"/>
    <cellStyle name="Comma 85 7" xfId="7324" xr:uid="{FBD36749-D897-4848-9399-B047E33DCAA2}"/>
    <cellStyle name="Comma 86" xfId="1655" xr:uid="{C57047A3-12CA-434D-834A-2D96B38906B0}"/>
    <cellStyle name="Comma 86 2" xfId="2069" xr:uid="{F83CF564-16E8-4235-84B9-59D3F0A74B27}"/>
    <cellStyle name="Comma 86 2 2" xfId="3252" xr:uid="{120B6BF4-D396-4E5D-A01F-308FF0C72383}"/>
    <cellStyle name="Comma 86 2 3" xfId="4391" xr:uid="{6B1BB329-7FF4-4F43-A6F8-E2B02B8B03E1}"/>
    <cellStyle name="Comma 86 2 4" xfId="5512" xr:uid="{B3D27DB3-B754-467A-9EBC-D6B0A4A9AA15}"/>
    <cellStyle name="Comma 86 2 5" xfId="6626" xr:uid="{642FF988-0F29-458D-BA97-A8875E400AC6}"/>
    <cellStyle name="Comma 86 2 6" xfId="7697" xr:uid="{FA4027F1-3EF1-4A7B-B77E-5C4BE3182159}"/>
    <cellStyle name="Comma 86 3" xfId="2838" xr:uid="{37F8EB19-D8A0-44E4-B7EA-AF4C0D82D4FC}"/>
    <cellStyle name="Comma 86 4" xfId="3977" xr:uid="{47A28954-EFA7-4AAC-88DF-97F0DA56FBA2}"/>
    <cellStyle name="Comma 86 5" xfId="5098" xr:uid="{DE22C353-7C64-4FED-8CC1-FC948F99193C}"/>
    <cellStyle name="Comma 86 6" xfId="6212" xr:uid="{60F6741B-1E42-4D8A-8F28-A09603F1A8A6}"/>
    <cellStyle name="Comma 86 7" xfId="7313" xr:uid="{90FC1470-E3A3-404F-A539-6E211E8F2CA4}"/>
    <cellStyle name="Comma 87" xfId="1665" xr:uid="{4160FFF2-0D1C-43E5-B089-3095016123A8}"/>
    <cellStyle name="Comma 87 2" xfId="2079" xr:uid="{2B4D5F7B-A233-438B-9A7B-B58D582AFA15}"/>
    <cellStyle name="Comma 87 2 2" xfId="3262" xr:uid="{D09EDD19-9E1B-42DB-8B34-D4A669E8A5A0}"/>
    <cellStyle name="Comma 87 2 3" xfId="4401" xr:uid="{B08FE138-41E7-4CDB-B381-50730FBBD5E5}"/>
    <cellStyle name="Comma 87 2 4" xfId="5522" xr:uid="{379A1474-B64E-4796-BF2D-B5CF0B7D267E}"/>
    <cellStyle name="Comma 87 2 5" xfId="6636" xr:uid="{9737AB0B-E6E9-4E33-8A80-E13FA656EB52}"/>
    <cellStyle name="Comma 87 2 6" xfId="7707" xr:uid="{A4ABD365-BF67-428C-8DAD-921848587F3E}"/>
    <cellStyle name="Comma 87 3" xfId="2848" xr:uid="{9C425BAC-4D05-4DD2-8AB8-C3E16B7C318B}"/>
    <cellStyle name="Comma 87 4" xfId="3987" xr:uid="{78702F7F-EBEF-4C05-91BB-050974BE8678}"/>
    <cellStyle name="Comma 87 5" xfId="5108" xr:uid="{36C49DE2-B4BA-438B-A145-2BA39CE9D84E}"/>
    <cellStyle name="Comma 87 6" xfId="6222" xr:uid="{717C5FF7-A719-4899-A116-12E0195B0D09}"/>
    <cellStyle name="Comma 87 7" xfId="7323" xr:uid="{768F09B1-EC4F-4ADB-8D9B-6C13BD08A2DC}"/>
    <cellStyle name="Comma 88" xfId="1656" xr:uid="{78E57EED-6544-48B2-9249-014DBFAB8F67}"/>
    <cellStyle name="Comma 88 2" xfId="2070" xr:uid="{F983C4E9-0203-41CF-A567-EBEF1C7ECF18}"/>
    <cellStyle name="Comma 88 2 2" xfId="3253" xr:uid="{C0E68DAF-3D78-44FF-9DD3-723F9C5470C5}"/>
    <cellStyle name="Comma 88 2 3" xfId="4392" xr:uid="{B29BDEDE-81D2-4DB1-B980-41E5769E9705}"/>
    <cellStyle name="Comma 88 2 4" xfId="5513" xr:uid="{4A09CD4C-8102-4C20-B18A-E89E0F9C34B5}"/>
    <cellStyle name="Comma 88 2 5" xfId="6627" xr:uid="{ED211B16-9697-447A-8715-342DA6024147}"/>
    <cellStyle name="Comma 88 2 6" xfId="7698" xr:uid="{CE9524AB-3E5D-4AB7-A2EB-2A4CC2AC669E}"/>
    <cellStyle name="Comma 88 3" xfId="2839" xr:uid="{676B1756-9B42-4626-99B0-330750D4566E}"/>
    <cellStyle name="Comma 88 4" xfId="3978" xr:uid="{FB90484F-2557-4E92-91FE-06D8B99450B5}"/>
    <cellStyle name="Comma 88 5" xfId="5099" xr:uid="{08957E5A-8FE9-4D55-ABA4-91832CBA4A49}"/>
    <cellStyle name="Comma 88 6" xfId="6213" xr:uid="{1A8F3325-794E-428A-9405-6066EF8E03C8}"/>
    <cellStyle name="Comma 88 7" xfId="7314" xr:uid="{DAD68837-973D-4D19-9BEB-E37CC30CA41B}"/>
    <cellStyle name="Comma 89" xfId="1664" xr:uid="{3CA98416-870F-4A65-852B-50CDBCF5CCE1}"/>
    <cellStyle name="Comma 89 2" xfId="2078" xr:uid="{A26D63F4-C328-4528-B1C4-B0CF435B8BE2}"/>
    <cellStyle name="Comma 89 2 2" xfId="3261" xr:uid="{CF993616-9997-426B-B3D7-4ACE9E21F1EB}"/>
    <cellStyle name="Comma 89 2 3" xfId="4400" xr:uid="{BDE27A74-F32C-40B6-8419-9435CC995FE5}"/>
    <cellStyle name="Comma 89 2 4" xfId="5521" xr:uid="{15B91608-A262-461D-A12F-C7010FEEFDB3}"/>
    <cellStyle name="Comma 89 2 5" xfId="6635" xr:uid="{0644F62E-D27B-4015-A639-92B8A0D5FD7A}"/>
    <cellStyle name="Comma 89 2 6" xfId="7706" xr:uid="{55C466AF-ACCD-4213-8538-282688D1D058}"/>
    <cellStyle name="Comma 89 3" xfId="2847" xr:uid="{3534537C-0F21-48C9-82E5-C175F53915B8}"/>
    <cellStyle name="Comma 89 4" xfId="3986" xr:uid="{E46CA730-4D7B-41CD-8292-1B163A67CA13}"/>
    <cellStyle name="Comma 89 5" xfId="5107" xr:uid="{D0E10654-9BEA-49C4-A89E-FD38B9AF9475}"/>
    <cellStyle name="Comma 89 6" xfId="6221" xr:uid="{48088D7A-691F-4272-ADDB-15C744500828}"/>
    <cellStyle name="Comma 89 7" xfId="7322" xr:uid="{641F9B4E-A6C6-4DE6-9CFB-A8E6EB31A35C}"/>
    <cellStyle name="Comma 9" xfId="293" xr:uid="{00000000-0005-0000-0000-0000F9000000}"/>
    <cellStyle name="Comma 9 2" xfId="15" xr:uid="{00000000-0005-0000-0000-0000FA000000}"/>
    <cellStyle name="Comma 9 2 2" xfId="294" xr:uid="{00000000-0005-0000-0000-0000FB000000}"/>
    <cellStyle name="Comma 9 2 2 2" xfId="1599" xr:uid="{6C54D2D4-85CB-454C-8EA6-38447EA11842}"/>
    <cellStyle name="Comma 9 2 2 2 10" xfId="6156" xr:uid="{F73C42C4-8F7A-4B5C-AEA3-E64C76E0A1A8}"/>
    <cellStyle name="Comma 9 2 2 2 11" xfId="7262" xr:uid="{9E1F2D5B-2B8F-4592-87EF-DCFFEA7D5191}"/>
    <cellStyle name="Comma 9 2 2 2 12" xfId="8284" xr:uid="{D6B7F75A-5AA3-41DB-BD39-9EF2E6090360}"/>
    <cellStyle name="Comma 9 2 2 2 2" xfId="1754" xr:uid="{4C1584AC-F47E-4199-AA1A-8FFBC6454508}"/>
    <cellStyle name="Comma 9 2 2 2 2 2" xfId="2168" xr:uid="{420C8EE9-6745-4CDD-B6A9-209E689BA156}"/>
    <cellStyle name="Comma 9 2 2 2 2 2 2" xfId="3351" xr:uid="{EBA0DA88-0D44-4837-A533-D9E2DBC7E5D8}"/>
    <cellStyle name="Comma 9 2 2 2 2 2 3" xfId="4490" xr:uid="{4CB5486C-2CF7-4BA5-BD28-A19D7C97165F}"/>
    <cellStyle name="Comma 9 2 2 2 2 2 4" xfId="5611" xr:uid="{5CF02A40-2F10-4308-A4AE-1291C6E98B01}"/>
    <cellStyle name="Comma 9 2 2 2 2 2 5" xfId="6725" xr:uid="{FF177537-0572-41D9-8BC0-6A279B002CF2}"/>
    <cellStyle name="Comma 9 2 2 2 2 2 6" xfId="7791" xr:uid="{62468F5D-FBB4-4BF3-B06E-841674B2CAED}"/>
    <cellStyle name="Comma 9 2 2 2 2 3" xfId="2937" xr:uid="{1A2A8B2A-2FB2-4FA7-9AB2-92F40F5A89B2}"/>
    <cellStyle name="Comma 9 2 2 2 2 4" xfId="4076" xr:uid="{6A024C37-C82D-4D79-991E-FAE43221F147}"/>
    <cellStyle name="Comma 9 2 2 2 2 5" xfId="5197" xr:uid="{5326CD50-B9C3-457B-A6DE-54B88FD8278D}"/>
    <cellStyle name="Comma 9 2 2 2 2 6" xfId="6311" xr:uid="{0AFED71D-A75C-4FBD-82BF-42445289A172}"/>
    <cellStyle name="Comma 9 2 2 2 2 7" xfId="7407" xr:uid="{965CCB3B-6E8D-4A50-A878-6E65ADB59278}"/>
    <cellStyle name="Comma 9 2 2 2 3" xfId="1886" xr:uid="{0B23DC30-E39F-4FF8-AE4E-D241480075C7}"/>
    <cellStyle name="Comma 9 2 2 2 3 2" xfId="2300" xr:uid="{30F26E7F-A3BA-4790-AE50-728D743041C3}"/>
    <cellStyle name="Comma 9 2 2 2 3 2 2" xfId="3483" xr:uid="{1B7DBBDB-AAFF-445F-9BAB-A0515856645C}"/>
    <cellStyle name="Comma 9 2 2 2 3 2 3" xfId="4622" xr:uid="{6AD8431D-6FC6-4B4B-99A2-C61D2505DB59}"/>
    <cellStyle name="Comma 9 2 2 2 3 2 4" xfId="5743" xr:uid="{C9A3FCB5-9BD6-4F4A-A00C-78ADB4922B6E}"/>
    <cellStyle name="Comma 9 2 2 2 3 2 5" xfId="6857" xr:uid="{436D6E70-9E1B-4407-82C4-6C097822E8D9}"/>
    <cellStyle name="Comma 9 2 2 2 3 2 6" xfId="7913" xr:uid="{F74860C1-B8E3-486E-AF05-1D019221A10B}"/>
    <cellStyle name="Comma 9 2 2 2 3 3" xfId="3069" xr:uid="{868705CA-8053-4EB1-868C-936A3B569F28}"/>
    <cellStyle name="Comma 9 2 2 2 3 4" xfId="4208" xr:uid="{49EC0207-74D1-4CFA-96AF-A49C2C1EC39A}"/>
    <cellStyle name="Comma 9 2 2 2 3 5" xfId="5329" xr:uid="{980FF628-0B66-4DD6-B092-FA5F3A4F5F4F}"/>
    <cellStyle name="Comma 9 2 2 2 3 6" xfId="6443" xr:uid="{65175D8B-C90B-469D-A0CF-0499A5B2574F}"/>
    <cellStyle name="Comma 9 2 2 2 3 7" xfId="7529" xr:uid="{F506F24A-8D96-467D-8AB9-714437CA163F}"/>
    <cellStyle name="Comma 9 2 2 2 4" xfId="2013" xr:uid="{261B4BCB-B36D-4763-8496-02589CCA7DF6}"/>
    <cellStyle name="Comma 9 2 2 2 4 2" xfId="3196" xr:uid="{AF114A98-4A15-4EC9-A3BA-AA380AF2EF6B}"/>
    <cellStyle name="Comma 9 2 2 2 4 3" xfId="4335" xr:uid="{D499B62A-1550-4CE6-8EE7-70CEFE557022}"/>
    <cellStyle name="Comma 9 2 2 2 4 4" xfId="5456" xr:uid="{2E6F25C0-705C-4B47-8BC0-A246BE592194}"/>
    <cellStyle name="Comma 9 2 2 2 4 5" xfId="6570" xr:uid="{FAF8B359-1F84-401E-BE58-D6AB70AB7129}"/>
    <cellStyle name="Comma 9 2 2 2 4 6" xfId="7646" xr:uid="{E407E6F1-1B22-4393-9174-5C302C6AFD8C}"/>
    <cellStyle name="Comma 9 2 2 2 5" xfId="2486" xr:uid="{F9B3AEF1-EECD-4928-A07F-77025BAA599A}"/>
    <cellStyle name="Comma 9 2 2 2 5 2" xfId="3640" xr:uid="{54D024B6-7D56-48D6-8BD8-44DFCBA2EAFA}"/>
    <cellStyle name="Comma 9 2 2 2 5 3" xfId="4774" xr:uid="{4358B8EE-BF2E-44BF-8054-2755A4EC86F1}"/>
    <cellStyle name="Comma 9 2 2 2 5 4" xfId="5894" xr:uid="{2099940C-4F4E-45B8-9328-A431823439D0}"/>
    <cellStyle name="Comma 9 2 2 2 5 5" xfId="7008" xr:uid="{8C56941B-CF70-4625-8AB5-75A765331294}"/>
    <cellStyle name="Comma 9 2 2 2 5 6" xfId="8040" xr:uid="{4E930BEB-0119-49F6-A702-B876CE37C478}"/>
    <cellStyle name="Comma 9 2 2 2 6" xfId="2615" xr:uid="{AFB06E4D-B45B-4130-874C-F401A74DE980}"/>
    <cellStyle name="Comma 9 2 2 2 6 2" xfId="3769" xr:uid="{C4EB8A3A-46F1-4DDE-AB31-6FEDC6AD2A2F}"/>
    <cellStyle name="Comma 9 2 2 2 6 3" xfId="4903" xr:uid="{7863E393-0DAC-49C9-AE31-4892586E01BE}"/>
    <cellStyle name="Comma 9 2 2 2 6 4" xfId="6023" xr:uid="{5DCB684D-4AF8-40D7-A3F8-69FDECB54B6F}"/>
    <cellStyle name="Comma 9 2 2 2 6 5" xfId="7137" xr:uid="{AE560417-966A-45DE-9FCD-C2655FBCF9BD}"/>
    <cellStyle name="Comma 9 2 2 2 6 6" xfId="8159" xr:uid="{C7481C0E-1FF2-48F8-9A0C-A1115276EF0F}"/>
    <cellStyle name="Comma 9 2 2 2 7" xfId="2782" xr:uid="{88BAC942-01EB-4B71-8FFB-ADA88305078B}"/>
    <cellStyle name="Comma 9 2 2 2 8" xfId="3921" xr:uid="{A6AC4359-9E07-4D8D-B72B-146CA48D61D1}"/>
    <cellStyle name="Comma 9 2 2 2 9" xfId="5042" xr:uid="{C23FED8F-CEFF-4B8B-9E5B-BBB4DE88D0CF}"/>
    <cellStyle name="Comma 9 2 3" xfId="1540" xr:uid="{ACAC7D20-9386-4D8E-BFCA-4BC6E38E0FF4}"/>
    <cellStyle name="Comma 9 2 3 10" xfId="6097" xr:uid="{D1165C07-41A1-4C47-93E2-5C69D95AF31E}"/>
    <cellStyle name="Comma 9 2 3 11" xfId="7206" xr:uid="{0725A13E-C3F2-4B96-BDB5-1AB42AC1CDA5}"/>
    <cellStyle name="Comma 9 2 3 12" xfId="8228" xr:uid="{F12CFBCE-D673-4D50-B985-90EB57D91FED}"/>
    <cellStyle name="Comma 9 2 3 2" xfId="1695" xr:uid="{48A4D3E5-25E2-4F19-A5D7-3A3C7AE771DD}"/>
    <cellStyle name="Comma 9 2 3 2 2" xfId="2109" xr:uid="{37566817-9644-4D94-BD47-A4C98187F391}"/>
    <cellStyle name="Comma 9 2 3 2 2 2" xfId="3292" xr:uid="{98BF88B2-CEE4-46E8-9601-6A73E3536751}"/>
    <cellStyle name="Comma 9 2 3 2 2 3" xfId="4431" xr:uid="{A64C3693-E1F4-44E4-AE27-D3F79089749C}"/>
    <cellStyle name="Comma 9 2 3 2 2 4" xfId="5552" xr:uid="{C55A45EC-30BF-4910-8B14-1AA3146491AB}"/>
    <cellStyle name="Comma 9 2 3 2 2 5" xfId="6666" xr:uid="{709A63DD-87A8-44EE-A1D9-4544FB259C2A}"/>
    <cellStyle name="Comma 9 2 3 2 2 6" xfId="7735" xr:uid="{A5B0A36A-A217-4531-BD29-7FB725379EE5}"/>
    <cellStyle name="Comma 9 2 3 2 3" xfId="2878" xr:uid="{51FF6EFA-E7AE-4D80-B724-638D62B81257}"/>
    <cellStyle name="Comma 9 2 3 2 4" xfId="4017" xr:uid="{3FE9F379-23AE-4365-8A1F-869C4B3CAB43}"/>
    <cellStyle name="Comma 9 2 3 2 5" xfId="5138" xr:uid="{E0C68CA5-C3BA-4B1B-8D4A-389FC89423B0}"/>
    <cellStyle name="Comma 9 2 3 2 6" xfId="6252" xr:uid="{79A0238D-0F7F-4716-A64E-747E08D42599}"/>
    <cellStyle name="Comma 9 2 3 2 7" xfId="7351" xr:uid="{5E7D5577-81A3-44EB-AE83-E5C296D46226}"/>
    <cellStyle name="Comma 9 2 3 3" xfId="1827" xr:uid="{113E5D53-870F-4DE8-BE42-D10C9EEC6461}"/>
    <cellStyle name="Comma 9 2 3 3 2" xfId="2241" xr:uid="{18D7F117-77F2-4C45-959E-3685A9C561B9}"/>
    <cellStyle name="Comma 9 2 3 3 2 2" xfId="3424" xr:uid="{350E1FDE-CD36-4E79-A6E9-27CBCEEEDEB0}"/>
    <cellStyle name="Comma 9 2 3 3 2 3" xfId="4563" xr:uid="{37024018-1A9A-4384-A462-420ADD29B70C}"/>
    <cellStyle name="Comma 9 2 3 3 2 4" xfId="5684" xr:uid="{78E0838C-B369-4F4D-82F9-DB11FA9FA667}"/>
    <cellStyle name="Comma 9 2 3 3 2 5" xfId="6798" xr:uid="{1C006247-DE64-45BB-8B58-A9F6B7A34F75}"/>
    <cellStyle name="Comma 9 2 3 3 2 6" xfId="7857" xr:uid="{A27D6183-38D3-45D5-88A1-8A5EB96BAA7E}"/>
    <cellStyle name="Comma 9 2 3 3 3" xfId="3010" xr:uid="{7FFB0C67-1E6F-4505-8626-A190F693AFB3}"/>
    <cellStyle name="Comma 9 2 3 3 4" xfId="4149" xr:uid="{C192313F-8434-4536-81F8-9FE41DBA882B}"/>
    <cellStyle name="Comma 9 2 3 3 5" xfId="5270" xr:uid="{53D35F1D-2569-4EE9-8EB3-93A53C28D7DC}"/>
    <cellStyle name="Comma 9 2 3 3 6" xfId="6384" xr:uid="{8FEE0037-3818-4E82-AD36-090F6CB87843}"/>
    <cellStyle name="Comma 9 2 3 3 7" xfId="7473" xr:uid="{7939360B-EF91-4FC0-A0B2-1BD32353C2AC}"/>
    <cellStyle name="Comma 9 2 3 4" xfId="1954" xr:uid="{FBF7725E-C44B-4125-B1A4-8DE8948D1D80}"/>
    <cellStyle name="Comma 9 2 3 4 2" xfId="3137" xr:uid="{21B9E530-C05A-4364-875F-AFD1CADAF07C}"/>
    <cellStyle name="Comma 9 2 3 4 3" xfId="4276" xr:uid="{2760AF54-3E51-40BE-95AE-764C92D65996}"/>
    <cellStyle name="Comma 9 2 3 4 4" xfId="5397" xr:uid="{B712A70B-B180-4F40-BB89-12803067234D}"/>
    <cellStyle name="Comma 9 2 3 4 5" xfId="6511" xr:uid="{9DA5DFBB-54E8-4BFA-A3AE-BF81396042BE}"/>
    <cellStyle name="Comma 9 2 3 4 6" xfId="7590" xr:uid="{57426061-3337-4BD0-A1FE-B19A4FCCA5C9}"/>
    <cellStyle name="Comma 9 2 3 5" xfId="2427" xr:uid="{DE05BF34-E439-4D8A-873A-E45FC335FFBF}"/>
    <cellStyle name="Comma 9 2 3 5 2" xfId="3581" xr:uid="{3DC66E3D-9A33-4968-A69C-3087B9ACEF64}"/>
    <cellStyle name="Comma 9 2 3 5 3" xfId="4715" xr:uid="{3C3C7D87-7F08-47D5-A410-BF4BEFFD5AF1}"/>
    <cellStyle name="Comma 9 2 3 5 4" xfId="5835" xr:uid="{6FAC18F2-3CAE-4CFB-AC14-10EA80BA0E5F}"/>
    <cellStyle name="Comma 9 2 3 5 5" xfId="6949" xr:uid="{3FA5379F-9A92-4B46-923A-842700F16EC5}"/>
    <cellStyle name="Comma 9 2 3 5 6" xfId="7984" xr:uid="{99C0D25A-F58D-428E-A69C-8863CB326375}"/>
    <cellStyle name="Comma 9 2 3 6" xfId="2556" xr:uid="{FE43F30F-90DD-4C42-B6BE-A153076A02FD}"/>
    <cellStyle name="Comma 9 2 3 6 2" xfId="3710" xr:uid="{4992F623-D7C7-4EB4-843C-6F7A7B38EDF3}"/>
    <cellStyle name="Comma 9 2 3 6 3" xfId="4844" xr:uid="{C217B82E-1230-4399-855A-BA9DC26C895D}"/>
    <cellStyle name="Comma 9 2 3 6 4" xfId="5964" xr:uid="{E75EFD0A-3D61-4E54-BD1C-CAE8D5BF8530}"/>
    <cellStyle name="Comma 9 2 3 6 5" xfId="7078" xr:uid="{C432458D-9B56-4C7A-8B07-22320CD041B8}"/>
    <cellStyle name="Comma 9 2 3 6 6" xfId="8103" xr:uid="{000C11A4-9D6E-409B-9D6D-67F2FDC39F42}"/>
    <cellStyle name="Comma 9 2 3 7" xfId="2723" xr:uid="{6110653B-3424-46F4-AB16-C101BCD99FAE}"/>
    <cellStyle name="Comma 9 2 3 8" xfId="3862" xr:uid="{15CC998D-5308-4186-A3D4-D7A569CD0DD7}"/>
    <cellStyle name="Comma 9 2 3 9" xfId="4983" xr:uid="{5949AF9B-C68E-410A-B74D-994A4EF88894}"/>
    <cellStyle name="Comma 9 3" xfId="1598" xr:uid="{CCC3F60F-99B0-49E0-B645-046AD08EB625}"/>
    <cellStyle name="Comma 9 3 10" xfId="6155" xr:uid="{F219DEE8-9CC1-4D28-9D22-B3311D8334CC}"/>
    <cellStyle name="Comma 9 3 11" xfId="7261" xr:uid="{CA26B0EE-CA7E-4EB8-8169-4E851EF68EE7}"/>
    <cellStyle name="Comma 9 3 12" xfId="8283" xr:uid="{60A864C3-B3F6-482A-BBBB-BA3C0D0E7B0C}"/>
    <cellStyle name="Comma 9 3 2" xfId="1753" xr:uid="{8DAB44B4-C8A4-4AE4-85C3-AC940DA9AEF7}"/>
    <cellStyle name="Comma 9 3 2 2" xfId="2167" xr:uid="{2BF00EE7-0651-484C-BD9E-9C2EE9F947D0}"/>
    <cellStyle name="Comma 9 3 2 2 2" xfId="3350" xr:uid="{43678FE3-33BC-4B61-9233-D54B32457DA8}"/>
    <cellStyle name="Comma 9 3 2 2 3" xfId="4489" xr:uid="{09A0B036-15B1-4EC8-A311-8BA92F8C51CD}"/>
    <cellStyle name="Comma 9 3 2 2 4" xfId="5610" xr:uid="{1C17CC72-BD7B-4FC1-85AE-8BDE9F99182D}"/>
    <cellStyle name="Comma 9 3 2 2 5" xfId="6724" xr:uid="{13FD3403-6C80-41F2-AB61-60EA4F1F7D32}"/>
    <cellStyle name="Comma 9 3 2 2 6" xfId="7790" xr:uid="{B187D47A-81D6-4F7C-8CB4-57816B05BC12}"/>
    <cellStyle name="Comma 9 3 2 3" xfId="2936" xr:uid="{D8B40C70-CFF6-4131-BC70-580516CB8D98}"/>
    <cellStyle name="Comma 9 3 2 4" xfId="4075" xr:uid="{1693569A-A3B9-4D40-9AAB-53857B7B751C}"/>
    <cellStyle name="Comma 9 3 2 5" xfId="5196" xr:uid="{6786DC77-8451-4A82-8AFC-8CB74C88ACDD}"/>
    <cellStyle name="Comma 9 3 2 6" xfId="6310" xr:uid="{296E2097-09FC-41E2-9032-DDC8EDE11D8E}"/>
    <cellStyle name="Comma 9 3 2 7" xfId="7406" xr:uid="{FF6C94EB-0B37-4BDF-A104-9E852CE76433}"/>
    <cellStyle name="Comma 9 3 3" xfId="1885" xr:uid="{5A5F4DC2-7FCD-4D96-8690-964BF7F6ABBF}"/>
    <cellStyle name="Comma 9 3 3 2" xfId="2299" xr:uid="{88DE8358-3E80-4B0D-B024-2F85B2B431A7}"/>
    <cellStyle name="Comma 9 3 3 2 2" xfId="3482" xr:uid="{16C9EDAA-391A-4DC2-BE91-22E2582A4637}"/>
    <cellStyle name="Comma 9 3 3 2 3" xfId="4621" xr:uid="{40DAE05F-AAE5-4F26-80E7-80DC577611EC}"/>
    <cellStyle name="Comma 9 3 3 2 4" xfId="5742" xr:uid="{FB2A043B-B98B-44AF-AE5E-1979574C309B}"/>
    <cellStyle name="Comma 9 3 3 2 5" xfId="6856" xr:uid="{F0D8A656-5C55-470F-B298-6A3A8C080F70}"/>
    <cellStyle name="Comma 9 3 3 2 6" xfId="7912" xr:uid="{65B52D76-8F8B-4D16-BAEA-E1407F3D2810}"/>
    <cellStyle name="Comma 9 3 3 3" xfId="3068" xr:uid="{E9B10677-6C14-4C29-9AEB-C95206034057}"/>
    <cellStyle name="Comma 9 3 3 4" xfId="4207" xr:uid="{5AEAAD2A-96D0-4231-A7C8-4D31332A2B48}"/>
    <cellStyle name="Comma 9 3 3 5" xfId="5328" xr:uid="{17023A7B-847C-46CB-A590-21143044AD83}"/>
    <cellStyle name="Comma 9 3 3 6" xfId="6442" xr:uid="{099056A0-903F-452F-B1B0-1AF87C25A1EC}"/>
    <cellStyle name="Comma 9 3 3 7" xfId="7528" xr:uid="{99D921DA-D448-44D1-9648-7579D5FCCB6F}"/>
    <cellStyle name="Comma 9 3 4" xfId="2012" xr:uid="{FB805DAF-5C67-4F5D-8458-0CCA2D6277B0}"/>
    <cellStyle name="Comma 9 3 4 2" xfId="3195" xr:uid="{B9D5AD71-B1F6-4DAC-9D02-14B3D68024C8}"/>
    <cellStyle name="Comma 9 3 4 3" xfId="4334" xr:uid="{919E3639-FAF3-4CDC-BD9C-79DCA53F3EF6}"/>
    <cellStyle name="Comma 9 3 4 4" xfId="5455" xr:uid="{1B376788-EE5B-446E-88D8-4441CC04C006}"/>
    <cellStyle name="Comma 9 3 4 5" xfId="6569" xr:uid="{63689897-CABA-499A-A54C-AA70FBF7FD27}"/>
    <cellStyle name="Comma 9 3 4 6" xfId="7645" xr:uid="{28B316E3-E407-48B3-B079-1DD9763C5B54}"/>
    <cellStyle name="Comma 9 3 5" xfId="2485" xr:uid="{4D821062-6DDA-448B-9A04-5FD2A55C9B43}"/>
    <cellStyle name="Comma 9 3 5 2" xfId="3639" xr:uid="{7DC7C04B-4B15-426B-827A-81BA13F21024}"/>
    <cellStyle name="Comma 9 3 5 3" xfId="4773" xr:uid="{109DABF9-1019-4D7D-A996-7C2693EFDC4E}"/>
    <cellStyle name="Comma 9 3 5 4" xfId="5893" xr:uid="{1882CFB3-175B-4808-9C0F-AE2935B0EABD}"/>
    <cellStyle name="Comma 9 3 5 5" xfId="7007" xr:uid="{50F61274-9D5F-44C0-B644-E88997B0BA12}"/>
    <cellStyle name="Comma 9 3 5 6" xfId="8039" xr:uid="{E0B36035-EDAC-4D72-9395-528F1701C106}"/>
    <cellStyle name="Comma 9 3 6" xfId="2614" xr:uid="{0E697B72-F1ED-4C57-A9FE-A837ECD9FF26}"/>
    <cellStyle name="Comma 9 3 6 2" xfId="3768" xr:uid="{28C39A4B-B0C9-4C64-B284-E8993E05882B}"/>
    <cellStyle name="Comma 9 3 6 3" xfId="4902" xr:uid="{4362C7C4-03E3-49A3-B75F-9CC0DC446476}"/>
    <cellStyle name="Comma 9 3 6 4" xfId="6022" xr:uid="{B509679E-BE82-4620-8452-D110DCE94046}"/>
    <cellStyle name="Comma 9 3 6 5" xfId="7136" xr:uid="{349EE06B-1596-4775-87A9-4F1232FDD6DC}"/>
    <cellStyle name="Comma 9 3 6 6" xfId="8158" xr:uid="{DB7C02AE-210B-4EDD-974C-1ABAADA2D7DA}"/>
    <cellStyle name="Comma 9 3 7" xfId="2781" xr:uid="{75228DC4-5C55-4E93-A995-C8E6813E5E79}"/>
    <cellStyle name="Comma 9 3 8" xfId="3920" xr:uid="{68EC995D-C9C3-4A0D-A2BB-BC9A29647316}"/>
    <cellStyle name="Comma 9 3 9" xfId="5041" xr:uid="{9802ACEE-AE85-4B48-9551-9C2BD9F3F059}"/>
    <cellStyle name="Comma 90" xfId="1657" xr:uid="{DB53E770-AC5C-404C-8BF8-7F038A655B0E}"/>
    <cellStyle name="Comma 90 2" xfId="2071" xr:uid="{1D515A72-CCCD-4CA7-9E16-0E3DFBD5F608}"/>
    <cellStyle name="Comma 90 2 2" xfId="3254" xr:uid="{E2593C49-D991-4B87-BA1B-4B035A7067E6}"/>
    <cellStyle name="Comma 90 2 3" xfId="4393" xr:uid="{5B509AC5-C5A9-480C-BEE1-9FA4EE18136D}"/>
    <cellStyle name="Comma 90 2 4" xfId="5514" xr:uid="{C19B9F6C-0713-41C6-8874-C218331E56F7}"/>
    <cellStyle name="Comma 90 2 5" xfId="6628" xr:uid="{3BF6EB04-96AC-4A64-8821-420B39AEBC57}"/>
    <cellStyle name="Comma 90 2 6" xfId="7699" xr:uid="{216FA43B-B125-4185-9471-CF173E1127F4}"/>
    <cellStyle name="Comma 90 3" xfId="2840" xr:uid="{1CAD8DDE-7E5B-4103-8A7B-F77AB4F30B47}"/>
    <cellStyle name="Comma 90 4" xfId="3979" xr:uid="{B7331809-5673-4E26-8EE3-49F9AFF6AD3C}"/>
    <cellStyle name="Comma 90 5" xfId="5100" xr:uid="{9FE7F2B9-DA9B-4906-919E-5DE0E4E20303}"/>
    <cellStyle name="Comma 90 6" xfId="6214" xr:uid="{D2362ED3-B9FB-47C5-A1D4-FD214E712FC1}"/>
    <cellStyle name="Comma 90 7" xfId="7315" xr:uid="{D03F93E9-5393-4C83-ABE3-D18872465A60}"/>
    <cellStyle name="Comma 91" xfId="1663" xr:uid="{DA1F4BC7-BCF3-43B5-A338-510C3039173A}"/>
    <cellStyle name="Comma 91 2" xfId="2077" xr:uid="{A612A79D-22A7-4C6E-9CB9-4AB8B18E43FC}"/>
    <cellStyle name="Comma 91 2 2" xfId="3260" xr:uid="{A21D639A-F4BA-493D-B2E5-0287E55C68EA}"/>
    <cellStyle name="Comma 91 2 3" xfId="4399" xr:uid="{F9703775-5007-4F6F-94E3-161F47698FBF}"/>
    <cellStyle name="Comma 91 2 4" xfId="5520" xr:uid="{B06206D5-512E-421D-9490-9283B75B75A4}"/>
    <cellStyle name="Comma 91 2 5" xfId="6634" xr:uid="{30B83182-D6F6-474B-984B-8F0CBAD94AAD}"/>
    <cellStyle name="Comma 91 2 6" xfId="7705" xr:uid="{33DFD0CF-FAC9-439A-9E11-42FE0209A46F}"/>
    <cellStyle name="Comma 91 3" xfId="2846" xr:uid="{244DD0FE-6BFF-4AFA-A530-31017DD3176E}"/>
    <cellStyle name="Comma 91 4" xfId="3985" xr:uid="{6806C14B-A948-4DFA-9E08-9A8CD1370E44}"/>
    <cellStyle name="Comma 91 5" xfId="5106" xr:uid="{96B77EAA-9FBA-42E1-8D6C-55280B9712A2}"/>
    <cellStyle name="Comma 91 6" xfId="6220" xr:uid="{F82122BB-AA20-4101-A3F1-15CB0628F753}"/>
    <cellStyle name="Comma 91 7" xfId="7321" xr:uid="{9EFF38CE-E8E8-4109-B66F-D57F52B77301}"/>
    <cellStyle name="Comma 92" xfId="1658" xr:uid="{4F74E5C4-9535-49AC-A213-A846F67B3CAD}"/>
    <cellStyle name="Comma 92 2" xfId="2072" xr:uid="{90E017F2-E59A-484C-9C0F-2C07BDF8CC42}"/>
    <cellStyle name="Comma 92 2 2" xfId="3255" xr:uid="{DAAA2338-92C0-4A03-A163-7D6C534539D0}"/>
    <cellStyle name="Comma 92 2 3" xfId="4394" xr:uid="{74584A2C-2795-4ADB-A068-350D27288224}"/>
    <cellStyle name="Comma 92 2 4" xfId="5515" xr:uid="{6A0315F8-F9BA-4A0C-A715-E490546670B9}"/>
    <cellStyle name="Comma 92 2 5" xfId="6629" xr:uid="{2A6B537E-F4B8-4634-848D-627E8789CB04}"/>
    <cellStyle name="Comma 92 2 6" xfId="7700" xr:uid="{A27FB19F-A662-4CED-B962-A969EB910B79}"/>
    <cellStyle name="Comma 92 3" xfId="2841" xr:uid="{6A8CB2F7-334A-4E16-A8DF-DF7E5E1AE4FE}"/>
    <cellStyle name="Comma 92 4" xfId="3980" xr:uid="{C9E23E35-EDD9-4007-9027-4697E3CD1496}"/>
    <cellStyle name="Comma 92 5" xfId="5101" xr:uid="{F4128778-C3EB-4E73-8CAE-D2CDE8AB8002}"/>
    <cellStyle name="Comma 92 6" xfId="6215" xr:uid="{4ED5D677-A459-44C7-80E0-E1F80A18B6F4}"/>
    <cellStyle name="Comma 92 7" xfId="7316" xr:uid="{E1BE1F9E-5E21-4E16-92F2-A29C1C0224BD}"/>
    <cellStyle name="Comma 93" xfId="1662" xr:uid="{9D5B635D-0CF4-4B54-A43F-4CED34FEF178}"/>
    <cellStyle name="Comma 93 2" xfId="2076" xr:uid="{FF1F6B11-D8FA-41D0-A434-9E3472DAE614}"/>
    <cellStyle name="Comma 93 2 2" xfId="3259" xr:uid="{7FC81548-A253-43D6-8C9E-42C85D8C9200}"/>
    <cellStyle name="Comma 93 2 3" xfId="4398" xr:uid="{AB61CB09-801C-4C66-845E-4A6A0E5B9A02}"/>
    <cellStyle name="Comma 93 2 4" xfId="5519" xr:uid="{014F9235-627A-454C-96FC-39ABA63F19CA}"/>
    <cellStyle name="Comma 93 2 5" xfId="6633" xr:uid="{17C33571-8207-468E-AF6F-92E14E3F69DF}"/>
    <cellStyle name="Comma 93 2 6" xfId="7704" xr:uid="{FFE6B7CB-B8A5-41B5-ABAF-E992EB0AE636}"/>
    <cellStyle name="Comma 93 3" xfId="2845" xr:uid="{800BC491-6B91-4518-90B0-C871A7C6DAC0}"/>
    <cellStyle name="Comma 93 4" xfId="3984" xr:uid="{78585ED9-6CD3-44E2-920E-4AB3B2AE26CD}"/>
    <cellStyle name="Comma 93 5" xfId="5105" xr:uid="{E201F69C-08B1-4F88-A627-C250CABD0EC7}"/>
    <cellStyle name="Comma 93 6" xfId="6219" xr:uid="{940CF64E-4135-4810-9E5D-CE2993A6DB78}"/>
    <cellStyle name="Comma 93 7" xfId="7320" xr:uid="{847F618D-FCB9-4DF6-A582-DA90C903271D}"/>
    <cellStyle name="Comma 94" xfId="1674" xr:uid="{8C59171F-038C-4B91-9EA9-E7C9F6B216D1}"/>
    <cellStyle name="Comma 94 2" xfId="2088" xr:uid="{FE3C1C65-29C6-4172-A19D-2F7FD765B562}"/>
    <cellStyle name="Comma 94 2 2" xfId="3271" xr:uid="{363DB11D-526F-4A2B-A9C1-D9CE11EF64E7}"/>
    <cellStyle name="Comma 94 2 3" xfId="4410" xr:uid="{CDD4EB03-44AD-458B-BDAC-1F2341150D3B}"/>
    <cellStyle name="Comma 94 2 4" xfId="5531" xr:uid="{189CCD95-2277-487D-A135-CA9A19B8FCBC}"/>
    <cellStyle name="Comma 94 2 5" xfId="6645" xr:uid="{D6C5B059-D740-44CC-B998-CA6119C998FC}"/>
    <cellStyle name="Comma 94 2 6" xfId="7715" xr:uid="{A76D02F5-EFBB-4B8F-BB78-DE2479488275}"/>
    <cellStyle name="Comma 94 3" xfId="2857" xr:uid="{7F2D074C-9E32-44BC-8341-94BE2DE6F878}"/>
    <cellStyle name="Comma 94 4" xfId="3996" xr:uid="{0521D5B4-535A-464F-B1A3-EA973A2FA9F6}"/>
    <cellStyle name="Comma 94 5" xfId="5117" xr:uid="{C52FE15A-2D7C-4880-93F9-CE756BFB3781}"/>
    <cellStyle name="Comma 94 6" xfId="6231" xr:uid="{408CCB37-EA69-4E42-AE23-D2204BC8E155}"/>
    <cellStyle name="Comma 94 7" xfId="7331" xr:uid="{61B1E954-9996-4476-B5FD-9FC89F0DC082}"/>
    <cellStyle name="Comma 95" xfId="1661" xr:uid="{1E7303FB-2241-4678-889F-A33B03FAA4A0}"/>
    <cellStyle name="Comma 95 2" xfId="2075" xr:uid="{90F31FF6-D060-49E6-9743-64B9AB9C00E4}"/>
    <cellStyle name="Comma 95 2 2" xfId="3258" xr:uid="{B1B9D2AF-E5FF-440A-B5B7-0F59153C0287}"/>
    <cellStyle name="Comma 95 2 3" xfId="4397" xr:uid="{485DC519-0BC8-4056-9CFA-5D984945C2E9}"/>
    <cellStyle name="Comma 95 2 4" xfId="5518" xr:uid="{750B239E-11B3-407A-AC57-8F4F4FF5368F}"/>
    <cellStyle name="Comma 95 2 5" xfId="6632" xr:uid="{4A6EA406-6072-43DF-B755-18EEF7DA6007}"/>
    <cellStyle name="Comma 95 2 6" xfId="7703" xr:uid="{0F096103-A624-4D75-9490-1526E5F2CA25}"/>
    <cellStyle name="Comma 95 3" xfId="2844" xr:uid="{0CAB1C71-7049-49F7-8CD1-8EC769B33428}"/>
    <cellStyle name="Comma 95 4" xfId="3983" xr:uid="{A345036F-8C22-4D50-BDD3-D43F2AB3176C}"/>
    <cellStyle name="Comma 95 5" xfId="5104" xr:uid="{71AD3A36-C034-410E-B4F2-0D2875688B51}"/>
    <cellStyle name="Comma 95 6" xfId="6218" xr:uid="{0F33A5EA-19FE-439F-9F45-AB205DF9D5F4}"/>
    <cellStyle name="Comma 95 7" xfId="7319" xr:uid="{CA721918-6BA1-4408-BF6B-EA8EB14C9B5D}"/>
    <cellStyle name="Comma 96" xfId="1659" xr:uid="{4C5DDCB8-71CC-4D4B-89E9-3B5C123985BE}"/>
    <cellStyle name="Comma 96 2" xfId="2073" xr:uid="{38A05735-5DA8-4890-BAD4-9FB3FE7D40F9}"/>
    <cellStyle name="Comma 96 2 2" xfId="3256" xr:uid="{EE308680-248E-42AF-98E3-6F87F3FC5865}"/>
    <cellStyle name="Comma 96 2 3" xfId="4395" xr:uid="{A9D756C5-1E04-49A5-A8F5-4C247C0E22CD}"/>
    <cellStyle name="Comma 96 2 4" xfId="5516" xr:uid="{3645B00E-54FE-4E8E-8545-9C069B795D64}"/>
    <cellStyle name="Comma 96 2 5" xfId="6630" xr:uid="{5FB964E1-9AFB-4AD1-9476-9A4438E132D7}"/>
    <cellStyle name="Comma 96 2 6" xfId="7701" xr:uid="{35FDDD91-6E42-4416-822F-5A8E6EC42707}"/>
    <cellStyle name="Comma 96 3" xfId="2842" xr:uid="{42798C70-A6DA-458A-A654-476E420C4E04}"/>
    <cellStyle name="Comma 96 4" xfId="3981" xr:uid="{79A2B10E-D0F2-496C-9EAF-7D9367197AC6}"/>
    <cellStyle name="Comma 96 5" xfId="5102" xr:uid="{01382112-D7FF-44A4-AEEC-DA8DC8FFDADC}"/>
    <cellStyle name="Comma 96 6" xfId="6216" xr:uid="{A4958DCA-55CB-4764-BF23-9348BF805D66}"/>
    <cellStyle name="Comma 96 7" xfId="7317" xr:uid="{51625476-2099-460B-9530-5B9F4C33662A}"/>
    <cellStyle name="Comma 97" xfId="1660" xr:uid="{CB021E07-F971-4C1F-B640-5F1E30BA18DA}"/>
    <cellStyle name="Comma 97 2" xfId="2074" xr:uid="{BECD3CF0-8051-48F9-B380-B7A6E03A983E}"/>
    <cellStyle name="Comma 97 2 2" xfId="3257" xr:uid="{9BC50848-F967-4BC6-A6C9-3F5A2A598EDA}"/>
    <cellStyle name="Comma 97 2 3" xfId="4396" xr:uid="{F7FA4966-1369-4D48-81B9-E0729948A4BF}"/>
    <cellStyle name="Comma 97 2 4" xfId="5517" xr:uid="{4596B2A6-73C1-494F-8837-E09CD286F7F0}"/>
    <cellStyle name="Comma 97 2 5" xfId="6631" xr:uid="{8831DEC8-7D2E-415E-8DA8-F8BD3E0CBA6C}"/>
    <cellStyle name="Comma 97 2 6" xfId="7702" xr:uid="{45EBFCF1-D2D7-45AE-A6E6-7280FC0B293C}"/>
    <cellStyle name="Comma 97 3" xfId="2843" xr:uid="{95F544FA-8329-4A55-8258-5A073A54FE11}"/>
    <cellStyle name="Comma 97 4" xfId="3982" xr:uid="{629AA946-22FB-425D-A256-67249E146D8E}"/>
    <cellStyle name="Comma 97 5" xfId="5103" xr:uid="{E4DCBBF8-BBBC-4EBE-856B-AE4F996DCE40}"/>
    <cellStyle name="Comma 97 6" xfId="6217" xr:uid="{74C9C1E4-3ABD-4D2E-B4B4-8333D4C0F551}"/>
    <cellStyle name="Comma 97 7" xfId="7318" xr:uid="{AA3D476B-9CD5-47BD-978F-CB6A5C8E46B5}"/>
    <cellStyle name="Comma 98" xfId="1649" xr:uid="{86034323-9437-46B6-9D44-60DFBBAC1955}"/>
    <cellStyle name="Comma 98 2" xfId="2063" xr:uid="{F4DBFA74-D729-4A0E-80F3-1A16D60684D3}"/>
    <cellStyle name="Comma 98 2 2" xfId="3246" xr:uid="{6D84E8A8-285D-44D2-ADC3-E198539C6E89}"/>
    <cellStyle name="Comma 98 2 3" xfId="4385" xr:uid="{EAB31184-B8BE-417B-B737-5F95BB680CD5}"/>
    <cellStyle name="Comma 98 2 4" xfId="5506" xr:uid="{E64BFA67-2B98-4A8D-B8CB-7A5CBBED19D8}"/>
    <cellStyle name="Comma 98 2 5" xfId="6620" xr:uid="{ABA14D5B-9BED-4AB7-A5BB-C0EE6B82B4EF}"/>
    <cellStyle name="Comma 98 2 6" xfId="7691" xr:uid="{E40A5C68-36CE-4915-AFFC-F84E552E5230}"/>
    <cellStyle name="Comma 98 3" xfId="2832" xr:uid="{578C7F7A-F461-4558-B8FD-10142BA7CA1E}"/>
    <cellStyle name="Comma 98 4" xfId="3971" xr:uid="{55787D79-7324-42CC-900B-70965EA44260}"/>
    <cellStyle name="Comma 98 5" xfId="5092" xr:uid="{FF1BC65D-C744-4980-9F7D-B5712A21E928}"/>
    <cellStyle name="Comma 98 6" xfId="6206" xr:uid="{A2D1A0BA-A1E2-41D6-82A1-D1C2D8887135}"/>
    <cellStyle name="Comma 98 7" xfId="7307" xr:uid="{A39605F7-00DB-484D-B816-7F87ACBEE83E}"/>
    <cellStyle name="Comma 99" xfId="1647" xr:uid="{1DC86A27-8325-45AE-AFE7-680E801FAE8D}"/>
    <cellStyle name="Comma 99 2" xfId="2061" xr:uid="{0CA5B25B-6B9D-4498-9C74-5E9E278F66A3}"/>
    <cellStyle name="Comma 99 2 2" xfId="3244" xr:uid="{FCD956F8-E7E0-4767-9437-1AE1542C73E2}"/>
    <cellStyle name="Comma 99 2 3" xfId="4383" xr:uid="{343271E0-E0E5-4F99-BF7A-111080E82B4E}"/>
    <cellStyle name="Comma 99 2 4" xfId="5504" xr:uid="{5582B7F9-F495-4F8F-98AC-DEBD74D470EE}"/>
    <cellStyle name="Comma 99 2 5" xfId="6618" xr:uid="{F6C30A43-8B6F-4050-B90F-36B8E257A8DA}"/>
    <cellStyle name="Comma 99 2 6" xfId="7689" xr:uid="{53F83003-3A53-4791-BC57-037B7AA0095C}"/>
    <cellStyle name="Comma 99 3" xfId="2830" xr:uid="{BAB3154A-FCF7-4D01-878F-8E4B328045C3}"/>
    <cellStyle name="Comma 99 4" xfId="3969" xr:uid="{9A95D6FE-2628-4690-98ED-9D5B0347158E}"/>
    <cellStyle name="Comma 99 5" xfId="5090" xr:uid="{9B1547A8-0112-4A2B-A039-1209E039C6A3}"/>
    <cellStyle name="Comma 99 6" xfId="6204" xr:uid="{1C192CFD-0562-448D-9D7A-AD9375BCB493}"/>
    <cellStyle name="Comma 99 7" xfId="7305" xr:uid="{389E5A60-801C-4743-BCBA-BF9F91CD8D31}"/>
    <cellStyle name="comma zerodec" xfId="295" xr:uid="{00000000-0005-0000-0000-0000FC000000}"/>
    <cellStyle name="comma zerodec 2" xfId="1438" xr:uid="{00000000-0005-0000-0000-0000FD000000}"/>
    <cellStyle name="Comma0" xfId="296" xr:uid="{00000000-0005-0000-0000-0000FE000000}"/>
    <cellStyle name="Comma0 2" xfId="1439" xr:uid="{00000000-0005-0000-0000-0000FF000000}"/>
    <cellStyle name="CT1" xfId="297" xr:uid="{00000000-0005-0000-0000-000000010000}"/>
    <cellStyle name="CT2" xfId="298" xr:uid="{00000000-0005-0000-0000-000001010000}"/>
    <cellStyle name="CT4" xfId="299" xr:uid="{00000000-0005-0000-0000-000002010000}"/>
    <cellStyle name="CT5" xfId="300" xr:uid="{00000000-0005-0000-0000-000003010000}"/>
    <cellStyle name="ct7" xfId="301" xr:uid="{00000000-0005-0000-0000-000004010000}"/>
    <cellStyle name="ct8" xfId="302" xr:uid="{00000000-0005-0000-0000-000005010000}"/>
    <cellStyle name="ct8 2" xfId="2668" xr:uid="{A0A80E3F-DEC6-42A8-A78A-3F020BD7148E}"/>
    <cellStyle name="cth1" xfId="303" xr:uid="{00000000-0005-0000-0000-000006010000}"/>
    <cellStyle name="Cthuc" xfId="304" xr:uid="{00000000-0005-0000-0000-000007010000}"/>
    <cellStyle name="Cthuc 2" xfId="2669" xr:uid="{FBBCD941-04AA-4841-859A-51279482592A}"/>
    <cellStyle name="Cthuc1" xfId="305" xr:uid="{00000000-0005-0000-0000-000008010000}"/>
    <cellStyle name="Cthuc1 2" xfId="2670" xr:uid="{713F1DF6-9F02-426E-9604-4C4BFCB20893}"/>
    <cellStyle name="cuong" xfId="306" xr:uid="{00000000-0005-0000-0000-000009010000}"/>
    <cellStyle name="Currency 2" xfId="307" xr:uid="{00000000-0005-0000-0000-00000A010000}"/>
    <cellStyle name="Currency0" xfId="308" xr:uid="{00000000-0005-0000-0000-00000B010000}"/>
    <cellStyle name="Currency0 2" xfId="1440" xr:uid="{00000000-0005-0000-0000-00000C010000}"/>
    <cellStyle name="Currency1" xfId="309" xr:uid="{00000000-0005-0000-0000-00000D010000}"/>
    <cellStyle name="Currency1 2" xfId="1441" xr:uid="{00000000-0005-0000-0000-00000E010000}"/>
    <cellStyle name="chchuyen" xfId="238" xr:uid="{00000000-0005-0000-0000-00000F010000}"/>
    <cellStyle name="chchuyen 2" xfId="2671" xr:uid="{48DDD5C6-12B8-4A35-B234-BE407A013086}"/>
    <cellStyle name="Check Cell 2" xfId="239" xr:uid="{00000000-0005-0000-0000-000010010000}"/>
    <cellStyle name="Check Cell 2 2" xfId="1442" xr:uid="{00000000-0005-0000-0000-000011010000}"/>
    <cellStyle name="Check Cell 3" xfId="240" xr:uid="{00000000-0005-0000-0000-000012010000}"/>
    <cellStyle name="chu" xfId="241" xr:uid="{00000000-0005-0000-0000-000013010000}"/>
    <cellStyle name="chu 2" xfId="1443" xr:uid="{00000000-0005-0000-0000-000014010000}"/>
    <cellStyle name="Chuẩn 2" xfId="242" xr:uid="{00000000-0005-0000-0000-000015010000}"/>
    <cellStyle name="CHUONG" xfId="243" xr:uid="{00000000-0005-0000-0000-000016010000}"/>
    <cellStyle name="d" xfId="310" xr:uid="{00000000-0005-0000-0000-000017010000}"/>
    <cellStyle name="d 2" xfId="2672" xr:uid="{9749458B-699B-4DF7-9135-19B0F3FD610B}"/>
    <cellStyle name="d%" xfId="311" xr:uid="{00000000-0005-0000-0000-000018010000}"/>
    <cellStyle name="d1" xfId="312" xr:uid="{00000000-0005-0000-0000-000019010000}"/>
    <cellStyle name="D1 2" xfId="313" xr:uid="{00000000-0005-0000-0000-00001A010000}"/>
    <cellStyle name="d1 3" xfId="2673" xr:uid="{640B48C4-D4C5-40F9-B368-B8063BF8E43A}"/>
    <cellStyle name="Date" xfId="314" xr:uid="{00000000-0005-0000-0000-00001B010000}"/>
    <cellStyle name="Date 2" xfId="1444" xr:uid="{00000000-0005-0000-0000-00001C010000}"/>
    <cellStyle name="Dấu phẩy 2" xfId="2363" xr:uid="{9EC075F8-CFC2-4F23-BC69-C516556B073E}"/>
    <cellStyle name="Dấu phẩy 2 2" xfId="2364" xr:uid="{06BFF61F-B8C8-4F77-B652-D872A2EB18B2}"/>
    <cellStyle name="Dấu phẩy 2 2 2" xfId="3536" xr:uid="{8BF5018E-0A92-428B-BBDF-3CF02C8222DA}"/>
    <cellStyle name="Dấu phẩy 2 2 3" xfId="4673" xr:uid="{D06DA3FE-9C69-4718-81C2-640BD9904126}"/>
    <cellStyle name="Dấu phẩy 2 2 4" xfId="5794" xr:uid="{0CDF3899-DA39-49D9-B3EC-A919D88D4A98}"/>
    <cellStyle name="Dấu phẩy 2 2 5" xfId="6908" xr:uid="{546C1136-1D33-4CEA-BCCC-82CFAA6FCE99}"/>
    <cellStyle name="Dấu phẩy 2 2 6" xfId="7961" xr:uid="{33C8C314-9111-469A-8E0E-A30F1CAA5D91}"/>
    <cellStyle name="Dấu phẩy 2 3" xfId="2365" xr:uid="{2FFDE731-63FA-41BE-A968-A6E6747D3EF0}"/>
    <cellStyle name="Dấu phẩy 2 3 2" xfId="3537" xr:uid="{B6CDA14D-F42D-41AE-B2A4-77962810CB2F}"/>
    <cellStyle name="Dấu phẩy 2 3 3" xfId="4674" xr:uid="{F72C4C25-AECC-4CF1-B05C-21497AEAC651}"/>
    <cellStyle name="Dấu phẩy 2 3 4" xfId="5795" xr:uid="{DF14A09D-DB0E-44F1-AC99-9AF1863485FC}"/>
    <cellStyle name="Dấu phẩy 2 3 5" xfId="6909" xr:uid="{3254C983-8E8F-4DB6-ACE4-7E7828C5B046}"/>
    <cellStyle name="Dấu phẩy 2 3 6" xfId="7962" xr:uid="{F270177E-69AB-4356-B579-A3A43F1CE846}"/>
    <cellStyle name="Dấu phẩy 2 4" xfId="3535" xr:uid="{7C9621B1-3B1C-43E9-941B-90A1E15BF7C9}"/>
    <cellStyle name="Dấu phẩy 2 5" xfId="4672" xr:uid="{90DD9C0D-A4DA-409F-835C-3BE2754DC5C6}"/>
    <cellStyle name="Dấu phẩy 2 6" xfId="5793" xr:uid="{FB23CF44-0CEE-4A85-85AC-8303F5C68D39}"/>
    <cellStyle name="Dấu phẩy 2 7" xfId="6907" xr:uid="{6FD1B5FD-7338-4573-BF10-C26D63AE1A8C}"/>
    <cellStyle name="Dấu phẩy 2 8" xfId="7960" xr:uid="{AB26D583-CDF1-4DF7-AD03-977AE1E50A28}"/>
    <cellStyle name="Dezimal [0]_UXO VII" xfId="321" xr:uid="{00000000-0005-0000-0000-00001D010000}"/>
    <cellStyle name="Dezimal_UXO VII" xfId="322" xr:uid="{00000000-0005-0000-0000-00001E010000}"/>
    <cellStyle name="Dollar (zero dec)" xfId="323" xr:uid="{00000000-0005-0000-0000-00001F010000}"/>
    <cellStyle name="Dollar (zero dec) 2" xfId="1445" xr:uid="{00000000-0005-0000-0000-000020010000}"/>
    <cellStyle name="Đầu ra" xfId="315" xr:uid="{00000000-0005-0000-0000-000021010000}"/>
    <cellStyle name="Đầu vào" xfId="316" xr:uid="{00000000-0005-0000-0000-000022010000}"/>
    <cellStyle name="Đề mục 1" xfId="317" xr:uid="{00000000-0005-0000-0000-000023010000}"/>
    <cellStyle name="Đề mục 2" xfId="318" xr:uid="{00000000-0005-0000-0000-000024010000}"/>
    <cellStyle name="Đề mục 3" xfId="319" xr:uid="{00000000-0005-0000-0000-000025010000}"/>
    <cellStyle name="Đề mục 4" xfId="320" xr:uid="{00000000-0005-0000-0000-000026010000}"/>
    <cellStyle name="e" xfId="324" xr:uid="{00000000-0005-0000-0000-000027010000}"/>
    <cellStyle name="e 2" xfId="325" xr:uid="{00000000-0005-0000-0000-000028010000}"/>
    <cellStyle name="Euro" xfId="326" xr:uid="{00000000-0005-0000-0000-000029010000}"/>
    <cellStyle name="Euro 2" xfId="327" xr:uid="{00000000-0005-0000-0000-00002A010000}"/>
    <cellStyle name="Excel Built-in Normal" xfId="328" xr:uid="{00000000-0005-0000-0000-00002B010000}"/>
    <cellStyle name="Explanatory Text 2" xfId="329" xr:uid="{00000000-0005-0000-0000-00002C010000}"/>
    <cellStyle name="Explanatory Text 2 2" xfId="1446" xr:uid="{00000000-0005-0000-0000-00002D010000}"/>
    <cellStyle name="Explanatory Text 3" xfId="330" xr:uid="{00000000-0005-0000-0000-00002E010000}"/>
    <cellStyle name="f" xfId="331" xr:uid="{00000000-0005-0000-0000-00002F010000}"/>
    <cellStyle name="f 2" xfId="332" xr:uid="{00000000-0005-0000-0000-000030010000}"/>
    <cellStyle name="Fixed" xfId="333" xr:uid="{00000000-0005-0000-0000-000031010000}"/>
    <cellStyle name="Fixed 2" xfId="1447" xr:uid="{00000000-0005-0000-0000-000032010000}"/>
    <cellStyle name="Ghi chú" xfId="334" xr:uid="{00000000-0005-0000-0000-000033010000}"/>
    <cellStyle name="Good 2" xfId="335" xr:uid="{00000000-0005-0000-0000-000034010000}"/>
    <cellStyle name="Good 2 2" xfId="1448" xr:uid="{00000000-0005-0000-0000-000035010000}"/>
    <cellStyle name="Good 3" xfId="336" xr:uid="{00000000-0005-0000-0000-000036010000}"/>
    <cellStyle name="Grey" xfId="337" xr:uid="{00000000-0005-0000-0000-000037010000}"/>
    <cellStyle name="Grey 2" xfId="1449" xr:uid="{00000000-0005-0000-0000-000038010000}"/>
    <cellStyle name="ha" xfId="338" xr:uid="{00000000-0005-0000-0000-000039010000}"/>
    <cellStyle name="ha 2" xfId="1450" xr:uid="{00000000-0005-0000-0000-00003A010000}"/>
    <cellStyle name="hang" xfId="339" xr:uid="{00000000-0005-0000-0000-00003B010000}"/>
    <cellStyle name="HEADER" xfId="340" xr:uid="{00000000-0005-0000-0000-00003C010000}"/>
    <cellStyle name="Header1" xfId="341" xr:uid="{00000000-0005-0000-0000-00003D010000}"/>
    <cellStyle name="Header2" xfId="342" xr:uid="{00000000-0005-0000-0000-00003E010000}"/>
    <cellStyle name="Heading 1 2" xfId="343" xr:uid="{00000000-0005-0000-0000-00003F010000}"/>
    <cellStyle name="Heading 1 2 2" xfId="1451" xr:uid="{00000000-0005-0000-0000-000040010000}"/>
    <cellStyle name="Heading 1 3" xfId="344" xr:uid="{00000000-0005-0000-0000-000041010000}"/>
    <cellStyle name="Heading 1 4" xfId="345" xr:uid="{00000000-0005-0000-0000-000042010000}"/>
    <cellStyle name="Heading 1 5" xfId="346" xr:uid="{00000000-0005-0000-0000-000043010000}"/>
    <cellStyle name="Heading 1 6" xfId="347" xr:uid="{00000000-0005-0000-0000-000044010000}"/>
    <cellStyle name="Heading 1 7" xfId="348" xr:uid="{00000000-0005-0000-0000-000045010000}"/>
    <cellStyle name="Heading 1 8" xfId="349" xr:uid="{00000000-0005-0000-0000-000046010000}"/>
    <cellStyle name="Heading 1 9" xfId="350" xr:uid="{00000000-0005-0000-0000-000047010000}"/>
    <cellStyle name="Heading 2 2" xfId="351" xr:uid="{00000000-0005-0000-0000-000048010000}"/>
    <cellStyle name="Heading 2 2 2" xfId="1452" xr:uid="{00000000-0005-0000-0000-000049010000}"/>
    <cellStyle name="Heading 2 3" xfId="352" xr:uid="{00000000-0005-0000-0000-00004A010000}"/>
    <cellStyle name="Heading 2 4" xfId="353" xr:uid="{00000000-0005-0000-0000-00004B010000}"/>
    <cellStyle name="Heading 2 5" xfId="354" xr:uid="{00000000-0005-0000-0000-00004C010000}"/>
    <cellStyle name="Heading 2 6" xfId="355" xr:uid="{00000000-0005-0000-0000-00004D010000}"/>
    <cellStyle name="Heading 2 7" xfId="356" xr:uid="{00000000-0005-0000-0000-00004E010000}"/>
    <cellStyle name="Heading 2 8" xfId="357" xr:uid="{00000000-0005-0000-0000-00004F010000}"/>
    <cellStyle name="Heading 2 9" xfId="358" xr:uid="{00000000-0005-0000-0000-000050010000}"/>
    <cellStyle name="Heading 3 2" xfId="359" xr:uid="{00000000-0005-0000-0000-000051010000}"/>
    <cellStyle name="Heading 3 2 2" xfId="1453" xr:uid="{00000000-0005-0000-0000-000052010000}"/>
    <cellStyle name="Heading 3 3" xfId="360" xr:uid="{00000000-0005-0000-0000-000053010000}"/>
    <cellStyle name="Heading 4 2" xfId="361" xr:uid="{00000000-0005-0000-0000-000054010000}"/>
    <cellStyle name="Heading 4 2 2" xfId="1454" xr:uid="{00000000-0005-0000-0000-000055010000}"/>
    <cellStyle name="Heading 4 3" xfId="362" xr:uid="{00000000-0005-0000-0000-000056010000}"/>
    <cellStyle name="HEADING1" xfId="363" xr:uid="{00000000-0005-0000-0000-000057010000}"/>
    <cellStyle name="HEADING1 2" xfId="1455" xr:uid="{00000000-0005-0000-0000-000058010000}"/>
    <cellStyle name="HEADING2" xfId="364" xr:uid="{00000000-0005-0000-0000-000059010000}"/>
    <cellStyle name="HEADING2 2" xfId="1456" xr:uid="{00000000-0005-0000-0000-00005A010000}"/>
    <cellStyle name="Hyperlink 2" xfId="365" xr:uid="{00000000-0005-0000-0000-00005B010000}"/>
    <cellStyle name="Input [yellow]" xfId="366" xr:uid="{00000000-0005-0000-0000-00005C010000}"/>
    <cellStyle name="Input [yellow] 2" xfId="1457" xr:uid="{00000000-0005-0000-0000-00005D010000}"/>
    <cellStyle name="Input 10" xfId="367" xr:uid="{00000000-0005-0000-0000-00005E010000}"/>
    <cellStyle name="Input 11" xfId="368" xr:uid="{00000000-0005-0000-0000-00005F010000}"/>
    <cellStyle name="Input 12" xfId="369" xr:uid="{00000000-0005-0000-0000-000060010000}"/>
    <cellStyle name="Input 13" xfId="370" xr:uid="{00000000-0005-0000-0000-000061010000}"/>
    <cellStyle name="Input 14" xfId="371" xr:uid="{00000000-0005-0000-0000-000062010000}"/>
    <cellStyle name="Input 15" xfId="372" xr:uid="{00000000-0005-0000-0000-000063010000}"/>
    <cellStyle name="Input 16" xfId="373" xr:uid="{00000000-0005-0000-0000-000064010000}"/>
    <cellStyle name="Input 17" xfId="374" xr:uid="{00000000-0005-0000-0000-000065010000}"/>
    <cellStyle name="Input 18" xfId="375" xr:uid="{00000000-0005-0000-0000-000066010000}"/>
    <cellStyle name="Input 19" xfId="376" xr:uid="{00000000-0005-0000-0000-000067010000}"/>
    <cellStyle name="Input 2" xfId="377" xr:uid="{00000000-0005-0000-0000-000068010000}"/>
    <cellStyle name="Input 2 2" xfId="1458" xr:uid="{00000000-0005-0000-0000-000069010000}"/>
    <cellStyle name="Input 20" xfId="378" xr:uid="{00000000-0005-0000-0000-00006A010000}"/>
    <cellStyle name="Input 21" xfId="379" xr:uid="{00000000-0005-0000-0000-00006B010000}"/>
    <cellStyle name="Input 22" xfId="380" xr:uid="{00000000-0005-0000-0000-00006C010000}"/>
    <cellStyle name="Input 23" xfId="381" xr:uid="{00000000-0005-0000-0000-00006D010000}"/>
    <cellStyle name="Input 24" xfId="382" xr:uid="{00000000-0005-0000-0000-00006E010000}"/>
    <cellStyle name="Input 25" xfId="383" xr:uid="{00000000-0005-0000-0000-00006F010000}"/>
    <cellStyle name="Input 26" xfId="384" xr:uid="{00000000-0005-0000-0000-000070010000}"/>
    <cellStyle name="Input 27" xfId="385" xr:uid="{00000000-0005-0000-0000-000071010000}"/>
    <cellStyle name="Input 28" xfId="386" xr:uid="{00000000-0005-0000-0000-000072010000}"/>
    <cellStyle name="Input 29" xfId="387" xr:uid="{00000000-0005-0000-0000-000073010000}"/>
    <cellStyle name="Input 3" xfId="388" xr:uid="{00000000-0005-0000-0000-000074010000}"/>
    <cellStyle name="Input 3 2" xfId="1459" xr:uid="{00000000-0005-0000-0000-000075010000}"/>
    <cellStyle name="Input 30" xfId="389" xr:uid="{00000000-0005-0000-0000-000076010000}"/>
    <cellStyle name="Input 31" xfId="390" xr:uid="{00000000-0005-0000-0000-000077010000}"/>
    <cellStyle name="Input 32" xfId="391" xr:uid="{00000000-0005-0000-0000-000078010000}"/>
    <cellStyle name="Input 33" xfId="392" xr:uid="{00000000-0005-0000-0000-000079010000}"/>
    <cellStyle name="Input 34" xfId="393" xr:uid="{00000000-0005-0000-0000-00007A010000}"/>
    <cellStyle name="Input 35" xfId="394" xr:uid="{00000000-0005-0000-0000-00007B010000}"/>
    <cellStyle name="Input 36" xfId="395" xr:uid="{00000000-0005-0000-0000-00007C010000}"/>
    <cellStyle name="Input 37" xfId="396" xr:uid="{00000000-0005-0000-0000-00007D010000}"/>
    <cellStyle name="Input 38" xfId="397" xr:uid="{00000000-0005-0000-0000-00007E010000}"/>
    <cellStyle name="Input 39" xfId="398" xr:uid="{00000000-0005-0000-0000-00007F010000}"/>
    <cellStyle name="Input 4" xfId="399" xr:uid="{00000000-0005-0000-0000-000080010000}"/>
    <cellStyle name="Input 4 2" xfId="1460" xr:uid="{00000000-0005-0000-0000-000081010000}"/>
    <cellStyle name="Input 40" xfId="400" xr:uid="{00000000-0005-0000-0000-000082010000}"/>
    <cellStyle name="Input 41" xfId="401" xr:uid="{00000000-0005-0000-0000-000083010000}"/>
    <cellStyle name="Input 42" xfId="402" xr:uid="{00000000-0005-0000-0000-000084010000}"/>
    <cellStyle name="Input 43" xfId="403" xr:uid="{00000000-0005-0000-0000-000085010000}"/>
    <cellStyle name="Input 5" xfId="404" xr:uid="{00000000-0005-0000-0000-000086010000}"/>
    <cellStyle name="Input 5 2" xfId="1461" xr:uid="{00000000-0005-0000-0000-000087010000}"/>
    <cellStyle name="Input 6" xfId="405" xr:uid="{00000000-0005-0000-0000-000088010000}"/>
    <cellStyle name="Input 6 2" xfId="1462" xr:uid="{00000000-0005-0000-0000-000089010000}"/>
    <cellStyle name="Input 7" xfId="406" xr:uid="{00000000-0005-0000-0000-00008A010000}"/>
    <cellStyle name="Input 7 2" xfId="1463" xr:uid="{00000000-0005-0000-0000-00008B010000}"/>
    <cellStyle name="Input 8" xfId="407" xr:uid="{00000000-0005-0000-0000-00008C010000}"/>
    <cellStyle name="Input 8 2" xfId="1464" xr:uid="{00000000-0005-0000-0000-00008D010000}"/>
    <cellStyle name="Input 9" xfId="408" xr:uid="{00000000-0005-0000-0000-00008E010000}"/>
    <cellStyle name="Kiểm tra Ô" xfId="409" xr:uid="{00000000-0005-0000-0000-00008F010000}"/>
    <cellStyle name="Ledger 17 x 11 in" xfId="410" xr:uid="{00000000-0005-0000-0000-000090010000}"/>
    <cellStyle name="Ledger 17 x 11 in 2 2" xfId="29" xr:uid="{00000000-0005-0000-0000-000091010000}"/>
    <cellStyle name="Ledger 17 x 11 in_TONG HOP KH2012" xfId="411" xr:uid="{00000000-0005-0000-0000-000092010000}"/>
    <cellStyle name="Linked Cell 2" xfId="412" xr:uid="{00000000-0005-0000-0000-000093010000}"/>
    <cellStyle name="Linked Cell 2 2" xfId="1465" xr:uid="{00000000-0005-0000-0000-000094010000}"/>
    <cellStyle name="Linked Cell 3" xfId="413" xr:uid="{00000000-0005-0000-0000-000095010000}"/>
    <cellStyle name="luc" xfId="414" xr:uid="{00000000-0005-0000-0000-000096010000}"/>
    <cellStyle name="luc 2" xfId="2674" xr:uid="{C6F806B7-4A7E-41AC-AC9B-6626CD0BC1DB}"/>
    <cellStyle name="luc2" xfId="415" xr:uid="{00000000-0005-0000-0000-000097010000}"/>
    <cellStyle name="luc2 2" xfId="2675" xr:uid="{DDCCA56C-B94C-4B88-A258-4C211C00F9EA}"/>
    <cellStyle name="Millares [0]_Well Timing" xfId="416" xr:uid="{00000000-0005-0000-0000-000098010000}"/>
    <cellStyle name="Millares_Well Timing" xfId="417" xr:uid="{00000000-0005-0000-0000-000099010000}"/>
    <cellStyle name="Model" xfId="418" xr:uid="{00000000-0005-0000-0000-00009A010000}"/>
    <cellStyle name="moi" xfId="419" xr:uid="{00000000-0005-0000-0000-00009B010000}"/>
    <cellStyle name="Moneda [0]_Well Timing" xfId="420" xr:uid="{00000000-0005-0000-0000-00009C010000}"/>
    <cellStyle name="Moneda_Well Timing" xfId="421" xr:uid="{00000000-0005-0000-0000-00009D010000}"/>
    <cellStyle name="Monétaire [0]_TARIFFS DB" xfId="422" xr:uid="{00000000-0005-0000-0000-00009E010000}"/>
    <cellStyle name="Monétaire_TARIFFS DB" xfId="423" xr:uid="{00000000-0005-0000-0000-00009F010000}"/>
    <cellStyle name="n" xfId="424" xr:uid="{00000000-0005-0000-0000-0000A0010000}"/>
    <cellStyle name="n 2" xfId="1466" xr:uid="{00000000-0005-0000-0000-0000A1010000}"/>
    <cellStyle name="n1" xfId="425" xr:uid="{00000000-0005-0000-0000-0000A2010000}"/>
    <cellStyle name="n1 2" xfId="2676" xr:uid="{A88BFAD7-8BAE-4785-AA32-9F714D3371E1}"/>
    <cellStyle name="Neutral 2" xfId="426" xr:uid="{00000000-0005-0000-0000-0000A3010000}"/>
    <cellStyle name="Neutral 2 2" xfId="1467" xr:uid="{00000000-0005-0000-0000-0000A4010000}"/>
    <cellStyle name="Neutral 3" xfId="427" xr:uid="{00000000-0005-0000-0000-0000A5010000}"/>
    <cellStyle name="New Times Roman" xfId="428" xr:uid="{00000000-0005-0000-0000-0000A6010000}"/>
    <cellStyle name="New Times Roman 2" xfId="1468" xr:uid="{00000000-0005-0000-0000-0000A7010000}"/>
    <cellStyle name="No" xfId="435" xr:uid="{00000000-0005-0000-0000-0000A8010000}"/>
    <cellStyle name="No 2" xfId="436" xr:uid="{00000000-0005-0000-0000-0000A9010000}"/>
    <cellStyle name="no dec" xfId="437" xr:uid="{00000000-0005-0000-0000-0000AA010000}"/>
    <cellStyle name="ÑONVÒ" xfId="438" xr:uid="{00000000-0005-0000-0000-0000AB010000}"/>
    <cellStyle name="ÑONVÒ 2" xfId="1469" xr:uid="{00000000-0005-0000-0000-0000AC010000}"/>
    <cellStyle name="Normal" xfId="0" builtinId="0"/>
    <cellStyle name="Normal - Style1" xfId="439" xr:uid="{00000000-0005-0000-0000-0000AE010000}"/>
    <cellStyle name="Normal - Style1 2" xfId="440" xr:uid="{00000000-0005-0000-0000-0000AF010000}"/>
    <cellStyle name="Normal - Style1 3" xfId="1470" xr:uid="{00000000-0005-0000-0000-0000B0010000}"/>
    <cellStyle name="Normal - 유형1" xfId="1471" xr:uid="{00000000-0005-0000-0000-0000B1010000}"/>
    <cellStyle name="Normal 10" xfId="94" xr:uid="{00000000-0005-0000-0000-0000B2010000}"/>
    <cellStyle name="Normal 10 2" xfId="441" xr:uid="{00000000-0005-0000-0000-0000B3010000}"/>
    <cellStyle name="Normal 10 2 2" xfId="104" xr:uid="{00000000-0005-0000-0000-0000B4010000}"/>
    <cellStyle name="Normal 10 2 2 2" xfId="1529" xr:uid="{00000000-0005-0000-0000-0000B5010000}"/>
    <cellStyle name="Normal 10 2 2 3" xfId="1521" xr:uid="{00000000-0005-0000-0000-0000B6010000}"/>
    <cellStyle name="Normal 10 2 2 3 2" xfId="2343" xr:uid="{65F604BC-9E42-48B5-9A4E-4EA4AA041007}"/>
    <cellStyle name="Normal 10 2 2 3 3" xfId="2401" xr:uid="{1828AE51-F30E-4494-A5DC-BF429889EAEC}"/>
    <cellStyle name="Normal 10 2 2 4" xfId="1533" xr:uid="{00000000-0005-0000-0000-0000B7010000}"/>
    <cellStyle name="Normal 10 3" xfId="442" xr:uid="{00000000-0005-0000-0000-0000B8010000}"/>
    <cellStyle name="Normal 10 4" xfId="16" xr:uid="{00000000-0005-0000-0000-0000B9010000}"/>
    <cellStyle name="Normal 10 5" xfId="1377" xr:uid="{00000000-0005-0000-0000-0000BA010000}"/>
    <cellStyle name="Normal 10_danh muc cong trinh_kehoach_ huyen Phu Xuyen" xfId="17" xr:uid="{00000000-0005-0000-0000-0000BB010000}"/>
    <cellStyle name="Normal 100" xfId="33" xr:uid="{00000000-0005-0000-0000-0000BC010000}"/>
    <cellStyle name="Normal 100 2" xfId="443" xr:uid="{00000000-0005-0000-0000-0000BD010000}"/>
    <cellStyle name="Normal 101" xfId="34" xr:uid="{00000000-0005-0000-0000-0000BE010000}"/>
    <cellStyle name="Normal 101 2" xfId="444" xr:uid="{00000000-0005-0000-0000-0000BF010000}"/>
    <cellStyle name="Normal 101 3" xfId="445" xr:uid="{00000000-0005-0000-0000-0000C0010000}"/>
    <cellStyle name="Normal 102" xfId="35" xr:uid="{00000000-0005-0000-0000-0000C1010000}"/>
    <cellStyle name="Normal 102 2" xfId="446" xr:uid="{00000000-0005-0000-0000-0000C2010000}"/>
    <cellStyle name="Normal 103" xfId="36" xr:uid="{00000000-0005-0000-0000-0000C3010000}"/>
    <cellStyle name="Normal 103 2" xfId="447" xr:uid="{00000000-0005-0000-0000-0000C4010000}"/>
    <cellStyle name="Normal 104" xfId="37" xr:uid="{00000000-0005-0000-0000-0000C5010000}"/>
    <cellStyle name="Normal 105" xfId="38" xr:uid="{00000000-0005-0000-0000-0000C6010000}"/>
    <cellStyle name="Normal 105 2" xfId="119" xr:uid="{00000000-0005-0000-0000-0000C7010000}"/>
    <cellStyle name="Normal 106" xfId="39" xr:uid="{00000000-0005-0000-0000-0000C8010000}"/>
    <cellStyle name="Normal 106 2" xfId="448" xr:uid="{00000000-0005-0000-0000-0000C9010000}"/>
    <cellStyle name="Normal 107" xfId="40" xr:uid="{00000000-0005-0000-0000-0000CA010000}"/>
    <cellStyle name="Normal 107 2" xfId="449" xr:uid="{00000000-0005-0000-0000-0000CB010000}"/>
    <cellStyle name="Normal 107 3" xfId="450" xr:uid="{00000000-0005-0000-0000-0000CC010000}"/>
    <cellStyle name="Normal 108" xfId="41" xr:uid="{00000000-0005-0000-0000-0000CD010000}"/>
    <cellStyle name="Normal 108 2" xfId="451" xr:uid="{00000000-0005-0000-0000-0000CE010000}"/>
    <cellStyle name="Normal 109" xfId="42" xr:uid="{00000000-0005-0000-0000-0000CF010000}"/>
    <cellStyle name="Normal 11" xfId="18" xr:uid="{00000000-0005-0000-0000-0000D0010000}"/>
    <cellStyle name="Normal 11 2" xfId="44" xr:uid="{00000000-0005-0000-0000-0000D1010000}"/>
    <cellStyle name="Normal 11 2 2" xfId="98" xr:uid="{00000000-0005-0000-0000-0000D2010000}"/>
    <cellStyle name="Normal 11 2 3" xfId="1473" xr:uid="{00000000-0005-0000-0000-0000D3010000}"/>
    <cellStyle name="Normal 11 3" xfId="43" xr:uid="{00000000-0005-0000-0000-0000D4010000}"/>
    <cellStyle name="Normal 11 3 2" xfId="1474" xr:uid="{00000000-0005-0000-0000-0000D5010000}"/>
    <cellStyle name="Normal 11 4" xfId="452" xr:uid="{00000000-0005-0000-0000-0000D6010000}"/>
    <cellStyle name="Normal 11 5" xfId="453" xr:uid="{00000000-0005-0000-0000-0000D7010000}"/>
    <cellStyle name="Normal 11 6" xfId="1472" xr:uid="{00000000-0005-0000-0000-0000D8010000}"/>
    <cellStyle name="Normal 11 7" xfId="2677" xr:uid="{54CF69DA-9065-448A-9ED8-1928B8B97200}"/>
    <cellStyle name="Normal 11_danh muc cong trinh_kehoach_ huyen Phu Xuyen" xfId="454" xr:uid="{00000000-0005-0000-0000-0000D9010000}"/>
    <cellStyle name="Normal 110" xfId="45" xr:uid="{00000000-0005-0000-0000-0000DA010000}"/>
    <cellStyle name="Normal 110 2" xfId="455" xr:uid="{00000000-0005-0000-0000-0000DB010000}"/>
    <cellStyle name="Normal 111" xfId="19" xr:uid="{00000000-0005-0000-0000-0000DC010000}"/>
    <cellStyle name="Normal 111 2" xfId="456" xr:uid="{00000000-0005-0000-0000-0000DD010000}"/>
    <cellStyle name="Normal 112" xfId="46" xr:uid="{00000000-0005-0000-0000-0000DE010000}"/>
    <cellStyle name="Normal 112 2" xfId="457" xr:uid="{00000000-0005-0000-0000-0000DF010000}"/>
    <cellStyle name="Normal 113" xfId="47" xr:uid="{00000000-0005-0000-0000-0000E0010000}"/>
    <cellStyle name="Normal 113 2" xfId="458" xr:uid="{00000000-0005-0000-0000-0000E1010000}"/>
    <cellStyle name="Normal 114" xfId="48" xr:uid="{00000000-0005-0000-0000-0000E2010000}"/>
    <cellStyle name="Normal 114 2" xfId="459" xr:uid="{00000000-0005-0000-0000-0000E3010000}"/>
    <cellStyle name="Normal 115" xfId="49" xr:uid="{00000000-0005-0000-0000-0000E4010000}"/>
    <cellStyle name="Normal 116" xfId="50" xr:uid="{00000000-0005-0000-0000-0000E5010000}"/>
    <cellStyle name="Normal 116 2" xfId="460" xr:uid="{00000000-0005-0000-0000-0000E6010000}"/>
    <cellStyle name="Normal 117" xfId="51" xr:uid="{00000000-0005-0000-0000-0000E7010000}"/>
    <cellStyle name="Normal 117 2" xfId="461" xr:uid="{00000000-0005-0000-0000-0000E8010000}"/>
    <cellStyle name="Normal 118" xfId="462" xr:uid="{00000000-0005-0000-0000-0000E9010000}"/>
    <cellStyle name="Normal 118 2" xfId="2366" xr:uid="{11AEEABD-E320-4B99-80B4-45C58C692B18}"/>
    <cellStyle name="Normal 119" xfId="463" xr:uid="{00000000-0005-0000-0000-0000EA010000}"/>
    <cellStyle name="Normal 12" xfId="20" xr:uid="{00000000-0005-0000-0000-0000EB010000}"/>
    <cellStyle name="Normal 12 2" xfId="52" xr:uid="{00000000-0005-0000-0000-0000EC010000}"/>
    <cellStyle name="Normal 12 2 2" xfId="464" xr:uid="{00000000-0005-0000-0000-0000ED010000}"/>
    <cellStyle name="Normal 12 2 3" xfId="1475" xr:uid="{00000000-0005-0000-0000-0000EE010000}"/>
    <cellStyle name="Normal 12 2_B10Danh muc Soc Son DM2017(Th12Sotrinh)" xfId="465" xr:uid="{00000000-0005-0000-0000-0000EF010000}"/>
    <cellStyle name="Normal 12 3" xfId="466" xr:uid="{00000000-0005-0000-0000-0000F0010000}"/>
    <cellStyle name="Normal 12 4" xfId="467" xr:uid="{00000000-0005-0000-0000-0000F1010000}"/>
    <cellStyle name="Normal 12 5" xfId="468" xr:uid="{00000000-0005-0000-0000-0000F2010000}"/>
    <cellStyle name="Normal 12 6" xfId="2678" xr:uid="{6D1F8B0B-0731-429D-BBBC-96F965AAA3BF}"/>
    <cellStyle name="Normal 12_B10Danh muc Soc Son DM2017(Th12Sotrinh)" xfId="469" xr:uid="{00000000-0005-0000-0000-0000F3010000}"/>
    <cellStyle name="Normal 120" xfId="470" xr:uid="{00000000-0005-0000-0000-0000F4010000}"/>
    <cellStyle name="Normal 121" xfId="53" xr:uid="{00000000-0005-0000-0000-0000F5010000}"/>
    <cellStyle name="Normal 122" xfId="471" xr:uid="{00000000-0005-0000-0000-0000F6010000}"/>
    <cellStyle name="Normal 123" xfId="472" xr:uid="{00000000-0005-0000-0000-0000F7010000}"/>
    <cellStyle name="Normal 124" xfId="473" xr:uid="{00000000-0005-0000-0000-0000F8010000}"/>
    <cellStyle name="Normal 125" xfId="474" xr:uid="{00000000-0005-0000-0000-0000F9010000}"/>
    <cellStyle name="Normal 126" xfId="475" xr:uid="{00000000-0005-0000-0000-0000FA010000}"/>
    <cellStyle name="Normal 127" xfId="476" xr:uid="{00000000-0005-0000-0000-0000FB010000}"/>
    <cellStyle name="Normal 128" xfId="477" xr:uid="{00000000-0005-0000-0000-0000FC010000}"/>
    <cellStyle name="Normal 129" xfId="478" xr:uid="{00000000-0005-0000-0000-0000FD010000}"/>
    <cellStyle name="Normal 13" xfId="479" xr:uid="{00000000-0005-0000-0000-0000FE010000}"/>
    <cellStyle name="Normal 13 2" xfId="480" xr:uid="{00000000-0005-0000-0000-0000FF010000}"/>
    <cellStyle name="Normal 13 3" xfId="2679" xr:uid="{C0B449FC-4A01-4C86-B289-3F91642C412F}"/>
    <cellStyle name="Normal 13_B10Danh muc Soc Son DM2017(Th12Sotrinh)" xfId="481" xr:uid="{00000000-0005-0000-0000-000000020000}"/>
    <cellStyle name="Normal 130" xfId="482" xr:uid="{00000000-0005-0000-0000-000001020000}"/>
    <cellStyle name="Normal 131" xfId="483" xr:uid="{00000000-0005-0000-0000-000002020000}"/>
    <cellStyle name="Normal 131 2" xfId="484" xr:uid="{00000000-0005-0000-0000-000003020000}"/>
    <cellStyle name="Normal 132" xfId="485" xr:uid="{00000000-0005-0000-0000-000004020000}"/>
    <cellStyle name="Normal 133" xfId="486" xr:uid="{00000000-0005-0000-0000-000005020000}"/>
    <cellStyle name="Normal 133 2" xfId="487" xr:uid="{00000000-0005-0000-0000-000006020000}"/>
    <cellStyle name="Normal 134" xfId="488" xr:uid="{00000000-0005-0000-0000-000007020000}"/>
    <cellStyle name="Normal 134 2" xfId="489" xr:uid="{00000000-0005-0000-0000-000008020000}"/>
    <cellStyle name="Normal 135" xfId="490" xr:uid="{00000000-0005-0000-0000-000009020000}"/>
    <cellStyle name="Normal 136" xfId="491" xr:uid="{00000000-0005-0000-0000-00000A020000}"/>
    <cellStyle name="Normal 136 2" xfId="492" xr:uid="{00000000-0005-0000-0000-00000B020000}"/>
    <cellStyle name="Normal 137" xfId="493" xr:uid="{00000000-0005-0000-0000-00000C020000}"/>
    <cellStyle name="Normal 138" xfId="494" xr:uid="{00000000-0005-0000-0000-00000D020000}"/>
    <cellStyle name="Normal 139" xfId="495" xr:uid="{00000000-0005-0000-0000-00000E020000}"/>
    <cellStyle name="Normal 14" xfId="3" xr:uid="{00000000-0005-0000-0000-00000F020000}"/>
    <cellStyle name="Normal 14 2" xfId="496" xr:uid="{00000000-0005-0000-0000-000010020000}"/>
    <cellStyle name="Normal 14 3" xfId="497" xr:uid="{00000000-0005-0000-0000-000011020000}"/>
    <cellStyle name="Normal 14 4" xfId="2367" xr:uid="{7814DD9D-9900-4795-8609-E927A3AA95A9}"/>
    <cellStyle name="Normal 14_B10Danh muc Soc Son DM2017(Th12Sotrinh)" xfId="498" xr:uid="{00000000-0005-0000-0000-000012020000}"/>
    <cellStyle name="Normal 140" xfId="499" xr:uid="{00000000-0005-0000-0000-000013020000}"/>
    <cellStyle name="Normal 141" xfId="500" xr:uid="{00000000-0005-0000-0000-000014020000}"/>
    <cellStyle name="Normal 142" xfId="501" xr:uid="{00000000-0005-0000-0000-000015020000}"/>
    <cellStyle name="Normal 143" xfId="502" xr:uid="{00000000-0005-0000-0000-000016020000}"/>
    <cellStyle name="Normal 144" xfId="503" xr:uid="{00000000-0005-0000-0000-000017020000}"/>
    <cellStyle name="Normal 145" xfId="504" xr:uid="{00000000-0005-0000-0000-000018020000}"/>
    <cellStyle name="Normal 146" xfId="505" xr:uid="{00000000-0005-0000-0000-000019020000}"/>
    <cellStyle name="Normal 147" xfId="506" xr:uid="{00000000-0005-0000-0000-00001A020000}"/>
    <cellStyle name="Normal 148" xfId="507" xr:uid="{00000000-0005-0000-0000-00001B020000}"/>
    <cellStyle name="Normal 149" xfId="508" xr:uid="{00000000-0005-0000-0000-00001C020000}"/>
    <cellStyle name="Normal 15" xfId="102" xr:uid="{00000000-0005-0000-0000-00001D020000}"/>
    <cellStyle name="Normal 15 10" xfId="509" xr:uid="{00000000-0005-0000-0000-00001E020000}"/>
    <cellStyle name="Normal 15 11" xfId="1378" xr:uid="{00000000-0005-0000-0000-00001F020000}"/>
    <cellStyle name="Normal 15 2" xfId="21" xr:uid="{00000000-0005-0000-0000-000020020000}"/>
    <cellStyle name="Normal 15 2 2" xfId="510" xr:uid="{00000000-0005-0000-0000-000021020000}"/>
    <cellStyle name="Normal 15 2 2 2" xfId="511" xr:uid="{00000000-0005-0000-0000-000022020000}"/>
    <cellStyle name="Normal 15 2 2 3" xfId="512" xr:uid="{00000000-0005-0000-0000-000023020000}"/>
    <cellStyle name="Normal 15 2 2 4" xfId="513" xr:uid="{00000000-0005-0000-0000-000024020000}"/>
    <cellStyle name="Normal 15 2 3" xfId="514" xr:uid="{00000000-0005-0000-0000-000025020000}"/>
    <cellStyle name="Normal 15 2 3 2" xfId="515" xr:uid="{00000000-0005-0000-0000-000026020000}"/>
    <cellStyle name="Normal 15 2 3 3" xfId="516" xr:uid="{00000000-0005-0000-0000-000027020000}"/>
    <cellStyle name="Normal 15 2 3 4" xfId="517" xr:uid="{00000000-0005-0000-0000-000028020000}"/>
    <cellStyle name="Normal 15 2 4" xfId="518" xr:uid="{00000000-0005-0000-0000-000029020000}"/>
    <cellStyle name="Normal 15 2 5" xfId="519" xr:uid="{00000000-0005-0000-0000-00002A020000}"/>
    <cellStyle name="Normal 15 2 6" xfId="520" xr:uid="{00000000-0005-0000-0000-00002B020000}"/>
    <cellStyle name="Normal 15 3" xfId="521" xr:uid="{00000000-0005-0000-0000-00002C020000}"/>
    <cellStyle name="Normal 15 3 2" xfId="522" xr:uid="{00000000-0005-0000-0000-00002D020000}"/>
    <cellStyle name="Normal 15 3 2 2" xfId="523" xr:uid="{00000000-0005-0000-0000-00002E020000}"/>
    <cellStyle name="Normal 15 3 2 3" xfId="524" xr:uid="{00000000-0005-0000-0000-00002F020000}"/>
    <cellStyle name="Normal 15 3 2 4" xfId="525" xr:uid="{00000000-0005-0000-0000-000030020000}"/>
    <cellStyle name="Normal 15 3 3" xfId="526" xr:uid="{00000000-0005-0000-0000-000031020000}"/>
    <cellStyle name="Normal 15 3 3 2" xfId="527" xr:uid="{00000000-0005-0000-0000-000032020000}"/>
    <cellStyle name="Normal 15 3 3 3" xfId="528" xr:uid="{00000000-0005-0000-0000-000033020000}"/>
    <cellStyle name="Normal 15 3 3 4" xfId="529" xr:uid="{00000000-0005-0000-0000-000034020000}"/>
    <cellStyle name="Normal 15 3 4" xfId="530" xr:uid="{00000000-0005-0000-0000-000035020000}"/>
    <cellStyle name="Normal 15 3 5" xfId="531" xr:uid="{00000000-0005-0000-0000-000036020000}"/>
    <cellStyle name="Normal 15 3 6" xfId="532" xr:uid="{00000000-0005-0000-0000-000037020000}"/>
    <cellStyle name="Normal 15 4" xfId="533" xr:uid="{00000000-0005-0000-0000-000038020000}"/>
    <cellStyle name="Normal 15 4 2" xfId="534" xr:uid="{00000000-0005-0000-0000-000039020000}"/>
    <cellStyle name="Normal 15 4 2 2" xfId="535" xr:uid="{00000000-0005-0000-0000-00003A020000}"/>
    <cellStyle name="Normal 15 4 2 3" xfId="536" xr:uid="{00000000-0005-0000-0000-00003B020000}"/>
    <cellStyle name="Normal 15 4 2 4" xfId="537" xr:uid="{00000000-0005-0000-0000-00003C020000}"/>
    <cellStyle name="Normal 15 4 3" xfId="538" xr:uid="{00000000-0005-0000-0000-00003D020000}"/>
    <cellStyle name="Normal 15 4 3 2" xfId="539" xr:uid="{00000000-0005-0000-0000-00003E020000}"/>
    <cellStyle name="Normal 15 4 3 3" xfId="540" xr:uid="{00000000-0005-0000-0000-00003F020000}"/>
    <cellStyle name="Normal 15 4 3 4" xfId="541" xr:uid="{00000000-0005-0000-0000-000040020000}"/>
    <cellStyle name="Normal 15 4 4" xfId="542" xr:uid="{00000000-0005-0000-0000-000041020000}"/>
    <cellStyle name="Normal 15 4 5" xfId="543" xr:uid="{00000000-0005-0000-0000-000042020000}"/>
    <cellStyle name="Normal 15 4 6" xfId="544" xr:uid="{00000000-0005-0000-0000-000043020000}"/>
    <cellStyle name="Normal 15 5" xfId="545" xr:uid="{00000000-0005-0000-0000-000044020000}"/>
    <cellStyle name="Normal 15 5 2" xfId="546" xr:uid="{00000000-0005-0000-0000-000045020000}"/>
    <cellStyle name="Normal 15 5 3" xfId="547" xr:uid="{00000000-0005-0000-0000-000046020000}"/>
    <cellStyle name="Normal 15 5 4" xfId="548" xr:uid="{00000000-0005-0000-0000-000047020000}"/>
    <cellStyle name="Normal 15 6" xfId="549" xr:uid="{00000000-0005-0000-0000-000048020000}"/>
    <cellStyle name="Normal 15 6 2" xfId="550" xr:uid="{00000000-0005-0000-0000-000049020000}"/>
    <cellStyle name="Normal 15 6 3" xfId="551" xr:uid="{00000000-0005-0000-0000-00004A020000}"/>
    <cellStyle name="Normal 15 6 4" xfId="552" xr:uid="{00000000-0005-0000-0000-00004B020000}"/>
    <cellStyle name="Normal 15 7" xfId="553" xr:uid="{00000000-0005-0000-0000-00004C020000}"/>
    <cellStyle name="Normal 15 8" xfId="554" xr:uid="{00000000-0005-0000-0000-00004D020000}"/>
    <cellStyle name="Normal 15 9" xfId="555" xr:uid="{00000000-0005-0000-0000-00004E020000}"/>
    <cellStyle name="Normal 15_B10Danh muc Soc Son DM2017(Th12Sotrinh)" xfId="556" xr:uid="{00000000-0005-0000-0000-00004F020000}"/>
    <cellStyle name="Normal 150" xfId="557" xr:uid="{00000000-0005-0000-0000-000050020000}"/>
    <cellStyle name="Normal 151" xfId="558" xr:uid="{00000000-0005-0000-0000-000051020000}"/>
    <cellStyle name="Normal 152" xfId="559" xr:uid="{00000000-0005-0000-0000-000052020000}"/>
    <cellStyle name="Normal 153" xfId="560" xr:uid="{00000000-0005-0000-0000-000053020000}"/>
    <cellStyle name="Normal 154" xfId="561" xr:uid="{00000000-0005-0000-0000-000054020000}"/>
    <cellStyle name="Normal 155" xfId="562" xr:uid="{00000000-0005-0000-0000-000055020000}"/>
    <cellStyle name="Normal 156" xfId="563" xr:uid="{00000000-0005-0000-0000-000056020000}"/>
    <cellStyle name="Normal 157" xfId="564" xr:uid="{00000000-0005-0000-0000-000057020000}"/>
    <cellStyle name="Normal 158" xfId="565" xr:uid="{00000000-0005-0000-0000-000058020000}"/>
    <cellStyle name="Normal 159" xfId="566" xr:uid="{00000000-0005-0000-0000-000059020000}"/>
    <cellStyle name="Normal 16" xfId="103" xr:uid="{00000000-0005-0000-0000-00005A020000}"/>
    <cellStyle name="Normal 16 2" xfId="567" xr:uid="{00000000-0005-0000-0000-00005B020000}"/>
    <cellStyle name="Normal 16 2 2" xfId="568" xr:uid="{00000000-0005-0000-0000-00005C020000}"/>
    <cellStyle name="Normal 16 2 2 2" xfId="569" xr:uid="{00000000-0005-0000-0000-00005D020000}"/>
    <cellStyle name="Normal 16 2 2 3" xfId="570" xr:uid="{00000000-0005-0000-0000-00005E020000}"/>
    <cellStyle name="Normal 16 2 2 4" xfId="571" xr:uid="{00000000-0005-0000-0000-00005F020000}"/>
    <cellStyle name="Normal 16 2 3" xfId="572" xr:uid="{00000000-0005-0000-0000-000060020000}"/>
    <cellStyle name="Normal 16 2 3 2" xfId="573" xr:uid="{00000000-0005-0000-0000-000061020000}"/>
    <cellStyle name="Normal 16 2 3 3" xfId="574" xr:uid="{00000000-0005-0000-0000-000062020000}"/>
    <cellStyle name="Normal 16 2 3 4" xfId="575" xr:uid="{00000000-0005-0000-0000-000063020000}"/>
    <cellStyle name="Normal 16 2 4" xfId="576" xr:uid="{00000000-0005-0000-0000-000064020000}"/>
    <cellStyle name="Normal 16 2 5" xfId="577" xr:uid="{00000000-0005-0000-0000-000065020000}"/>
    <cellStyle name="Normal 16 2 6" xfId="578" xr:uid="{00000000-0005-0000-0000-000066020000}"/>
    <cellStyle name="Normal 16 3" xfId="579" xr:uid="{00000000-0005-0000-0000-000067020000}"/>
    <cellStyle name="Normal 16 3 2" xfId="580" xr:uid="{00000000-0005-0000-0000-000068020000}"/>
    <cellStyle name="Normal 16 3 2 2" xfId="581" xr:uid="{00000000-0005-0000-0000-000069020000}"/>
    <cellStyle name="Normal 16 3 2 3" xfId="582" xr:uid="{00000000-0005-0000-0000-00006A020000}"/>
    <cellStyle name="Normal 16 3 2 4" xfId="583" xr:uid="{00000000-0005-0000-0000-00006B020000}"/>
    <cellStyle name="Normal 16 3 3" xfId="584" xr:uid="{00000000-0005-0000-0000-00006C020000}"/>
    <cellStyle name="Normal 16 3 3 2" xfId="585" xr:uid="{00000000-0005-0000-0000-00006D020000}"/>
    <cellStyle name="Normal 16 3 3 3" xfId="586" xr:uid="{00000000-0005-0000-0000-00006E020000}"/>
    <cellStyle name="Normal 16 3 3 4" xfId="587" xr:uid="{00000000-0005-0000-0000-00006F020000}"/>
    <cellStyle name="Normal 16 3 4" xfId="588" xr:uid="{00000000-0005-0000-0000-000070020000}"/>
    <cellStyle name="Normal 16 3 5" xfId="589" xr:uid="{00000000-0005-0000-0000-000071020000}"/>
    <cellStyle name="Normal 16 3 6" xfId="590" xr:uid="{00000000-0005-0000-0000-000072020000}"/>
    <cellStyle name="Normal 16 4" xfId="591" xr:uid="{00000000-0005-0000-0000-000073020000}"/>
    <cellStyle name="Normal 16 4 2" xfId="592" xr:uid="{00000000-0005-0000-0000-000074020000}"/>
    <cellStyle name="Normal 16 4 2 2" xfId="593" xr:uid="{00000000-0005-0000-0000-000075020000}"/>
    <cellStyle name="Normal 16 4 2 3" xfId="594" xr:uid="{00000000-0005-0000-0000-000076020000}"/>
    <cellStyle name="Normal 16 4 2 4" xfId="595" xr:uid="{00000000-0005-0000-0000-000077020000}"/>
    <cellStyle name="Normal 16 4 3" xfId="596" xr:uid="{00000000-0005-0000-0000-000078020000}"/>
    <cellStyle name="Normal 16 4 3 2" xfId="597" xr:uid="{00000000-0005-0000-0000-000079020000}"/>
    <cellStyle name="Normal 16 4 3 3" xfId="598" xr:uid="{00000000-0005-0000-0000-00007A020000}"/>
    <cellStyle name="Normal 16 4 3 4" xfId="599" xr:uid="{00000000-0005-0000-0000-00007B020000}"/>
    <cellStyle name="Normal 16 4 4" xfId="600" xr:uid="{00000000-0005-0000-0000-00007C020000}"/>
    <cellStyle name="Normal 16 4 5" xfId="601" xr:uid="{00000000-0005-0000-0000-00007D020000}"/>
    <cellStyle name="Normal 16 4 6" xfId="602" xr:uid="{00000000-0005-0000-0000-00007E020000}"/>
    <cellStyle name="Normal 16 5" xfId="603" xr:uid="{00000000-0005-0000-0000-00007F020000}"/>
    <cellStyle name="Normal 16 5 2" xfId="604" xr:uid="{00000000-0005-0000-0000-000080020000}"/>
    <cellStyle name="Normal 16 5 3" xfId="605" xr:uid="{00000000-0005-0000-0000-000081020000}"/>
    <cellStyle name="Normal 16 5 4" xfId="606" xr:uid="{00000000-0005-0000-0000-000082020000}"/>
    <cellStyle name="Normal 16 6" xfId="607" xr:uid="{00000000-0005-0000-0000-000083020000}"/>
    <cellStyle name="Normal 16 6 2" xfId="608" xr:uid="{00000000-0005-0000-0000-000084020000}"/>
    <cellStyle name="Normal 16 6 3" xfId="609" xr:uid="{00000000-0005-0000-0000-000085020000}"/>
    <cellStyle name="Normal 16 6 4" xfId="610" xr:uid="{00000000-0005-0000-0000-000086020000}"/>
    <cellStyle name="Normal 16 7" xfId="611" xr:uid="{00000000-0005-0000-0000-000087020000}"/>
    <cellStyle name="Normal 16 8" xfId="612" xr:uid="{00000000-0005-0000-0000-000088020000}"/>
    <cellStyle name="Normal 16 9" xfId="613" xr:uid="{00000000-0005-0000-0000-000089020000}"/>
    <cellStyle name="Normal 160" xfId="614" xr:uid="{00000000-0005-0000-0000-00008A020000}"/>
    <cellStyle name="Normal 161" xfId="615" xr:uid="{00000000-0005-0000-0000-00008B020000}"/>
    <cellStyle name="Normal 162" xfId="616" xr:uid="{00000000-0005-0000-0000-00008C020000}"/>
    <cellStyle name="Normal 163" xfId="617" xr:uid="{00000000-0005-0000-0000-00008D020000}"/>
    <cellStyle name="Normal 164" xfId="618" xr:uid="{00000000-0005-0000-0000-00008E020000}"/>
    <cellStyle name="Normal 165" xfId="619" xr:uid="{00000000-0005-0000-0000-00008F020000}"/>
    <cellStyle name="Normal 166" xfId="620" xr:uid="{00000000-0005-0000-0000-000090020000}"/>
    <cellStyle name="Normal 167" xfId="621" xr:uid="{00000000-0005-0000-0000-000091020000}"/>
    <cellStyle name="Normal 168" xfId="622" xr:uid="{00000000-0005-0000-0000-000092020000}"/>
    <cellStyle name="Normal 169" xfId="623" xr:uid="{00000000-0005-0000-0000-000093020000}"/>
    <cellStyle name="Normal 17" xfId="54" xr:uid="{00000000-0005-0000-0000-000094020000}"/>
    <cellStyle name="Normal 17 2" xfId="624" xr:uid="{00000000-0005-0000-0000-000095020000}"/>
    <cellStyle name="Normal 17 3" xfId="625" xr:uid="{00000000-0005-0000-0000-000096020000}"/>
    <cellStyle name="Normal 170" xfId="626" xr:uid="{00000000-0005-0000-0000-000097020000}"/>
    <cellStyle name="Normal 171" xfId="627" xr:uid="{00000000-0005-0000-0000-000098020000}"/>
    <cellStyle name="Normal 172" xfId="628" xr:uid="{00000000-0005-0000-0000-000099020000}"/>
    <cellStyle name="Normal 173" xfId="629" xr:uid="{00000000-0005-0000-0000-00009A020000}"/>
    <cellStyle name="Normal 174" xfId="630" xr:uid="{00000000-0005-0000-0000-00009B020000}"/>
    <cellStyle name="Normal 175" xfId="631" xr:uid="{00000000-0005-0000-0000-00009C020000}"/>
    <cellStyle name="Normal 176" xfId="632" xr:uid="{00000000-0005-0000-0000-00009D020000}"/>
    <cellStyle name="Normal 177" xfId="633" xr:uid="{00000000-0005-0000-0000-00009E020000}"/>
    <cellStyle name="Normal 178" xfId="634" xr:uid="{00000000-0005-0000-0000-00009F020000}"/>
    <cellStyle name="Normal 179" xfId="635" xr:uid="{00000000-0005-0000-0000-0000A0020000}"/>
    <cellStyle name="Normal 18" xfId="636" xr:uid="{00000000-0005-0000-0000-0000A1020000}"/>
    <cellStyle name="Normal 18 2" xfId="637" xr:uid="{00000000-0005-0000-0000-0000A2020000}"/>
    <cellStyle name="Normal 18 3" xfId="638" xr:uid="{00000000-0005-0000-0000-0000A3020000}"/>
    <cellStyle name="Normal 180" xfId="639" xr:uid="{00000000-0005-0000-0000-0000A4020000}"/>
    <cellStyle name="Normal 181" xfId="640" xr:uid="{00000000-0005-0000-0000-0000A5020000}"/>
    <cellStyle name="Normal 182" xfId="641" xr:uid="{00000000-0005-0000-0000-0000A6020000}"/>
    <cellStyle name="Normal 183" xfId="642" xr:uid="{00000000-0005-0000-0000-0000A7020000}"/>
    <cellStyle name="Normal 184" xfId="643" xr:uid="{00000000-0005-0000-0000-0000A8020000}"/>
    <cellStyle name="Normal 185" xfId="644" xr:uid="{00000000-0005-0000-0000-0000A9020000}"/>
    <cellStyle name="Normal 186" xfId="645" xr:uid="{00000000-0005-0000-0000-0000AA020000}"/>
    <cellStyle name="Normal 187" xfId="646" xr:uid="{00000000-0005-0000-0000-0000AB020000}"/>
    <cellStyle name="Normal 188" xfId="647" xr:uid="{00000000-0005-0000-0000-0000AC020000}"/>
    <cellStyle name="Normal 189" xfId="648" xr:uid="{00000000-0005-0000-0000-0000AD020000}"/>
    <cellStyle name="Normal 19" xfId="649" xr:uid="{00000000-0005-0000-0000-0000AE020000}"/>
    <cellStyle name="Normal 19 2" xfId="650" xr:uid="{00000000-0005-0000-0000-0000AF020000}"/>
    <cellStyle name="Normal 19 3" xfId="651" xr:uid="{00000000-0005-0000-0000-0000B0020000}"/>
    <cellStyle name="Normal 190" xfId="652" xr:uid="{00000000-0005-0000-0000-0000B1020000}"/>
    <cellStyle name="Normal 191" xfId="653" xr:uid="{00000000-0005-0000-0000-0000B2020000}"/>
    <cellStyle name="Normal 192" xfId="654" xr:uid="{00000000-0005-0000-0000-0000B3020000}"/>
    <cellStyle name="Normal 193" xfId="655" xr:uid="{00000000-0005-0000-0000-0000B4020000}"/>
    <cellStyle name="Normal 194" xfId="656" xr:uid="{00000000-0005-0000-0000-0000B5020000}"/>
    <cellStyle name="Normal 195" xfId="657" xr:uid="{00000000-0005-0000-0000-0000B6020000}"/>
    <cellStyle name="Normal 196" xfId="658" xr:uid="{00000000-0005-0000-0000-0000B7020000}"/>
    <cellStyle name="Normal 197" xfId="659" xr:uid="{00000000-0005-0000-0000-0000B8020000}"/>
    <cellStyle name="Normal 198" xfId="660" xr:uid="{00000000-0005-0000-0000-0000B9020000}"/>
    <cellStyle name="Normal 199" xfId="661" xr:uid="{00000000-0005-0000-0000-0000BA020000}"/>
    <cellStyle name="Normal 2" xfId="5" xr:uid="{00000000-0005-0000-0000-0000BB020000}"/>
    <cellStyle name="Normal 2 10" xfId="662" xr:uid="{00000000-0005-0000-0000-0000BC020000}"/>
    <cellStyle name="Normal 2 10 2" xfId="1530" xr:uid="{00000000-0005-0000-0000-0000BD020000}"/>
    <cellStyle name="Normal 2 10 3" xfId="8327" xr:uid="{586D2A24-2C67-4AA1-83A3-561EFCEE8D3E}"/>
    <cellStyle name="Normal 2 100" xfId="1371" xr:uid="{00000000-0005-0000-0000-0000BE020000}"/>
    <cellStyle name="Normal 2 11" xfId="663" xr:uid="{00000000-0005-0000-0000-0000BF020000}"/>
    <cellStyle name="Normal 2 12" xfId="664" xr:uid="{00000000-0005-0000-0000-0000C0020000}"/>
    <cellStyle name="Normal 2 13" xfId="665" xr:uid="{00000000-0005-0000-0000-0000C1020000}"/>
    <cellStyle name="Normal 2 14" xfId="666" xr:uid="{00000000-0005-0000-0000-0000C2020000}"/>
    <cellStyle name="Normal 2 15" xfId="667" xr:uid="{00000000-0005-0000-0000-0000C3020000}"/>
    <cellStyle name="Normal 2 16" xfId="668" xr:uid="{00000000-0005-0000-0000-0000C4020000}"/>
    <cellStyle name="Normal 2 17" xfId="669" xr:uid="{00000000-0005-0000-0000-0000C5020000}"/>
    <cellStyle name="Normal 2 18" xfId="670" xr:uid="{00000000-0005-0000-0000-0000C6020000}"/>
    <cellStyle name="Normal 2 19" xfId="671" xr:uid="{00000000-0005-0000-0000-0000C7020000}"/>
    <cellStyle name="Normal 2 2" xfId="4" xr:uid="{00000000-0005-0000-0000-0000C8020000}"/>
    <cellStyle name="Normal 2 2 10 2" xfId="1527" xr:uid="{00000000-0005-0000-0000-0000C9020000}"/>
    <cellStyle name="Normal 2 2 2" xfId="22" xr:uid="{00000000-0005-0000-0000-0000CA020000}"/>
    <cellStyle name="Normal 2 2 29" xfId="1355" xr:uid="{00000000-0005-0000-0000-0000CB020000}"/>
    <cellStyle name="Normal 2 2 3" xfId="672" xr:uid="{00000000-0005-0000-0000-0000CC020000}"/>
    <cellStyle name="Normal 2 2 30" xfId="1363" xr:uid="{00000000-0005-0000-0000-0000CD020000}"/>
    <cellStyle name="Normal 2 2 4" xfId="673" xr:uid="{00000000-0005-0000-0000-0000CE020000}"/>
    <cellStyle name="Normal 2 2 4 2" xfId="1522" xr:uid="{00000000-0005-0000-0000-0000CF020000}"/>
    <cellStyle name="Normal 2 2 5" xfId="1361" xr:uid="{00000000-0005-0000-0000-0000D0020000}"/>
    <cellStyle name="Normal 2 2 5 2" xfId="1526" xr:uid="{00000000-0005-0000-0000-0000D1020000}"/>
    <cellStyle name="Normal 2 2 6" xfId="2388" xr:uid="{1C882AEE-5CD0-466B-BA7B-66EF5AA716F3}"/>
    <cellStyle name="Normal 2 20" xfId="674" xr:uid="{00000000-0005-0000-0000-0000D2020000}"/>
    <cellStyle name="Normal 2 21" xfId="675" xr:uid="{00000000-0005-0000-0000-0000D3020000}"/>
    <cellStyle name="Normal 2 22" xfId="676" xr:uid="{00000000-0005-0000-0000-0000D4020000}"/>
    <cellStyle name="Normal 2 23" xfId="677" xr:uid="{00000000-0005-0000-0000-0000D5020000}"/>
    <cellStyle name="Normal 2 24" xfId="678" xr:uid="{00000000-0005-0000-0000-0000D6020000}"/>
    <cellStyle name="Normal 2 25" xfId="679" xr:uid="{00000000-0005-0000-0000-0000D7020000}"/>
    <cellStyle name="Normal 2 26" xfId="680" xr:uid="{00000000-0005-0000-0000-0000D8020000}"/>
    <cellStyle name="Normal 2 27" xfId="681" xr:uid="{00000000-0005-0000-0000-0000D9020000}"/>
    <cellStyle name="Normal 2 28" xfId="682" xr:uid="{00000000-0005-0000-0000-0000DA020000}"/>
    <cellStyle name="Normal 2 29" xfId="683" xr:uid="{00000000-0005-0000-0000-0000DB020000}"/>
    <cellStyle name="Normal 2 3" xfId="23" xr:uid="{00000000-0005-0000-0000-0000DC020000}"/>
    <cellStyle name="Normal 2 3 2" xfId="1476" xr:uid="{00000000-0005-0000-0000-0000DD020000}"/>
    <cellStyle name="Normal 2 3 3" xfId="2369" xr:uid="{E2768F56-6728-4A6C-B75A-7DF41AA77493}"/>
    <cellStyle name="Normal 2 3 5" xfId="1362" xr:uid="{00000000-0005-0000-0000-0000DE020000}"/>
    <cellStyle name="Normal 2 3_All" xfId="1531" xr:uid="{00000000-0005-0000-0000-0000DF020000}"/>
    <cellStyle name="Normal 2 30" xfId="684" xr:uid="{00000000-0005-0000-0000-0000E0020000}"/>
    <cellStyle name="Normal 2 31" xfId="685" xr:uid="{00000000-0005-0000-0000-0000E1020000}"/>
    <cellStyle name="Normal 2 32" xfId="686" xr:uid="{00000000-0005-0000-0000-0000E2020000}"/>
    <cellStyle name="Normal 2 33" xfId="687" xr:uid="{00000000-0005-0000-0000-0000E3020000}"/>
    <cellStyle name="Normal 2 34" xfId="688" xr:uid="{00000000-0005-0000-0000-0000E4020000}"/>
    <cellStyle name="Normal 2 35" xfId="689" xr:uid="{00000000-0005-0000-0000-0000E5020000}"/>
    <cellStyle name="Normal 2 36" xfId="690" xr:uid="{00000000-0005-0000-0000-0000E6020000}"/>
    <cellStyle name="Normal 2 37" xfId="691" xr:uid="{00000000-0005-0000-0000-0000E7020000}"/>
    <cellStyle name="Normal 2 38" xfId="692" xr:uid="{00000000-0005-0000-0000-0000E8020000}"/>
    <cellStyle name="Normal 2 39" xfId="693" xr:uid="{00000000-0005-0000-0000-0000E9020000}"/>
    <cellStyle name="Normal 2 4" xfId="694" xr:uid="{00000000-0005-0000-0000-0000EA020000}"/>
    <cellStyle name="Normal 2 4 2" xfId="1354" xr:uid="{00000000-0005-0000-0000-0000EB020000}"/>
    <cellStyle name="Normal 2 40" xfId="695" xr:uid="{00000000-0005-0000-0000-0000EC020000}"/>
    <cellStyle name="Normal 2 41" xfId="696" xr:uid="{00000000-0005-0000-0000-0000ED020000}"/>
    <cellStyle name="Normal 2 42" xfId="697" xr:uid="{00000000-0005-0000-0000-0000EE020000}"/>
    <cellStyle name="Normal 2 43" xfId="698" xr:uid="{00000000-0005-0000-0000-0000EF020000}"/>
    <cellStyle name="Normal 2 44" xfId="699" xr:uid="{00000000-0005-0000-0000-0000F0020000}"/>
    <cellStyle name="Normal 2 45" xfId="700" xr:uid="{00000000-0005-0000-0000-0000F1020000}"/>
    <cellStyle name="Normal 2 46" xfId="701" xr:uid="{00000000-0005-0000-0000-0000F2020000}"/>
    <cellStyle name="Normal 2 47" xfId="702" xr:uid="{00000000-0005-0000-0000-0000F3020000}"/>
    <cellStyle name="Normal 2 48" xfId="703" xr:uid="{00000000-0005-0000-0000-0000F4020000}"/>
    <cellStyle name="Normal 2 49" xfId="704" xr:uid="{00000000-0005-0000-0000-0000F5020000}"/>
    <cellStyle name="Normal 2 5" xfId="705" xr:uid="{00000000-0005-0000-0000-0000F6020000}"/>
    <cellStyle name="Normal 2 5 2" xfId="2680" xr:uid="{4B69965E-E9A0-45F3-9A09-F576B2AB00E5}"/>
    <cellStyle name="Normal 2 50" xfId="706" xr:uid="{00000000-0005-0000-0000-0000F7020000}"/>
    <cellStyle name="Normal 2 51" xfId="707" xr:uid="{00000000-0005-0000-0000-0000F8020000}"/>
    <cellStyle name="Normal 2 52" xfId="708" xr:uid="{00000000-0005-0000-0000-0000F9020000}"/>
    <cellStyle name="Normal 2 53" xfId="709" xr:uid="{00000000-0005-0000-0000-0000FA020000}"/>
    <cellStyle name="Normal 2 54" xfId="710" xr:uid="{00000000-0005-0000-0000-0000FB020000}"/>
    <cellStyle name="Normal 2 55" xfId="711" xr:uid="{00000000-0005-0000-0000-0000FC020000}"/>
    <cellStyle name="Normal 2 56" xfId="712" xr:uid="{00000000-0005-0000-0000-0000FD020000}"/>
    <cellStyle name="Normal 2 57" xfId="713" xr:uid="{00000000-0005-0000-0000-0000FE020000}"/>
    <cellStyle name="Normal 2 58" xfId="714" xr:uid="{00000000-0005-0000-0000-0000FF020000}"/>
    <cellStyle name="Normal 2 59" xfId="715" xr:uid="{00000000-0005-0000-0000-000000030000}"/>
    <cellStyle name="Normal 2 6" xfId="9" xr:uid="{00000000-0005-0000-0000-000001030000}"/>
    <cellStyle name="Normal 2 6 2" xfId="716" xr:uid="{00000000-0005-0000-0000-000002030000}"/>
    <cellStyle name="Normal 2 60" xfId="717" xr:uid="{00000000-0005-0000-0000-000003030000}"/>
    <cellStyle name="Normal 2 61" xfId="718" xr:uid="{00000000-0005-0000-0000-000004030000}"/>
    <cellStyle name="Normal 2 62" xfId="719" xr:uid="{00000000-0005-0000-0000-000005030000}"/>
    <cellStyle name="Normal 2 63" xfId="720" xr:uid="{00000000-0005-0000-0000-000006030000}"/>
    <cellStyle name="Normal 2 64" xfId="721" xr:uid="{00000000-0005-0000-0000-000007030000}"/>
    <cellStyle name="Normal 2 65" xfId="722" xr:uid="{00000000-0005-0000-0000-000008030000}"/>
    <cellStyle name="Normal 2 66" xfId="723" xr:uid="{00000000-0005-0000-0000-000009030000}"/>
    <cellStyle name="Normal 2 67" xfId="724" xr:uid="{00000000-0005-0000-0000-00000A030000}"/>
    <cellStyle name="Normal 2 68" xfId="725" xr:uid="{00000000-0005-0000-0000-00000B030000}"/>
    <cellStyle name="Normal 2 69" xfId="726" xr:uid="{00000000-0005-0000-0000-00000C030000}"/>
    <cellStyle name="Normal 2 7" xfId="727" xr:uid="{00000000-0005-0000-0000-00000D030000}"/>
    <cellStyle name="Normal 2 70" xfId="728" xr:uid="{00000000-0005-0000-0000-00000E030000}"/>
    <cellStyle name="Normal 2 71" xfId="729" xr:uid="{00000000-0005-0000-0000-00000F030000}"/>
    <cellStyle name="Normal 2 72" xfId="95" xr:uid="{00000000-0005-0000-0000-000010030000}"/>
    <cellStyle name="Normal 2 72 2" xfId="2393" xr:uid="{7A2B17E2-3BE9-4689-91F4-E9CBF9CDCD78}"/>
    <cellStyle name="Normal 2 73" xfId="1520" xr:uid="{00000000-0005-0000-0000-000011030000}"/>
    <cellStyle name="Normal 2 73 10" xfId="4977" xr:uid="{8D533A4F-743A-4F4A-BEBD-803930012A61}"/>
    <cellStyle name="Normal 2 73 11" xfId="6091" xr:uid="{5EA87784-223B-4EA7-BE34-26D4C13BA2F8}"/>
    <cellStyle name="Normal 2 73 2" xfId="1637" xr:uid="{038E4945-872F-4353-8A04-E4ABC675D91E}"/>
    <cellStyle name="Normal 2 73 2 10" xfId="5080" xr:uid="{1FAB3B2D-292E-4BA8-BD6F-F1BCFC42FB3A}"/>
    <cellStyle name="Normal 2 73 2 11" xfId="6194" xr:uid="{F7AB117B-F49D-48C7-A57C-73B6B7B6C88E}"/>
    <cellStyle name="Normal 2 73 2 2" xfId="1792" xr:uid="{D2DDBEF1-EF7B-46DA-931E-80DC73F9A7FD}"/>
    <cellStyle name="Normal 2 73 2 2 2" xfId="2206" xr:uid="{CDBCF49A-6759-4755-8BCB-ED5C071CD82F}"/>
    <cellStyle name="Normal 2 73 2 2 2 2" xfId="3389" xr:uid="{02D0EE66-A02A-4545-A4E8-3CA74852E2FA}"/>
    <cellStyle name="Normal 2 73 2 2 2 3" xfId="4528" xr:uid="{ECF92E7E-D2F8-4F5A-9E38-72970A3EECD2}"/>
    <cellStyle name="Normal 2 73 2 2 2 4" xfId="5649" xr:uid="{1D10FD19-4DD4-4081-818F-D783A060E6CB}"/>
    <cellStyle name="Normal 2 73 2 2 2 5" xfId="6763" xr:uid="{41E27B38-5C78-444F-BC54-46F03BF09728}"/>
    <cellStyle name="Normal 2 73 2 2 3" xfId="2975" xr:uid="{AF6D4CCB-C12E-4A0C-905F-08760737CF29}"/>
    <cellStyle name="Normal 2 73 2 2 4" xfId="4114" xr:uid="{9A261988-A669-48F8-A5BD-8E49947C6DE7}"/>
    <cellStyle name="Normal 2 73 2 2 5" xfId="5235" xr:uid="{EDEF35AB-2114-4CAE-B523-DD695005C2CD}"/>
    <cellStyle name="Normal 2 73 2 2 6" xfId="6349" xr:uid="{2FBBBB78-EFA1-4AA2-A0E9-BA9DB8C61273}"/>
    <cellStyle name="Normal 2 73 2 3" xfId="1924" xr:uid="{03882E98-36E9-4F97-BCD0-A01316DAB4BC}"/>
    <cellStyle name="Normal 2 73 2 3 2" xfId="2338" xr:uid="{3DFBE94A-8893-42F5-AC4B-732A16916FAC}"/>
    <cellStyle name="Normal 2 73 2 3 2 2" xfId="3521" xr:uid="{BADA3284-A214-4C48-A042-75D67F396A27}"/>
    <cellStyle name="Normal 2 73 2 3 2 3" xfId="4660" xr:uid="{39272986-2C01-4DE9-9C8F-7F451E9D6BB8}"/>
    <cellStyle name="Normal 2 73 2 3 2 4" xfId="5781" xr:uid="{3E8191B8-8813-41C7-927C-61B550E9F694}"/>
    <cellStyle name="Normal 2 73 2 3 2 5" xfId="6895" xr:uid="{87973172-32A5-4D0B-ADF2-B5BF75D0E81F}"/>
    <cellStyle name="Normal 2 73 2 3 3" xfId="3107" xr:uid="{0139ED5B-AE2A-4250-89C6-44E8FD613A48}"/>
    <cellStyle name="Normal 2 73 2 3 4" xfId="4246" xr:uid="{531FDA37-6D0C-44AF-9FF6-18DC13880DDA}"/>
    <cellStyle name="Normal 2 73 2 3 5" xfId="5367" xr:uid="{EE89F39E-F038-46EA-9D21-53121C791CB3}"/>
    <cellStyle name="Normal 2 73 2 3 6" xfId="6481" xr:uid="{0722E8AC-7424-4AB7-81AD-D0D371D96D1B}"/>
    <cellStyle name="Normal 2 73 2 4" xfId="2051" xr:uid="{9A9AE6F1-CCE2-4B00-922E-E0D025DEEB2B}"/>
    <cellStyle name="Normal 2 73 2 4 2" xfId="3234" xr:uid="{31AB8D40-622C-4053-84D9-EE7803FB9FEF}"/>
    <cellStyle name="Normal 2 73 2 4 3" xfId="4373" xr:uid="{54146063-432B-48EE-847D-7ECD71A5CF14}"/>
    <cellStyle name="Normal 2 73 2 4 4" xfId="5494" xr:uid="{8799BBAA-0317-4AE9-92C5-E7F7CE595F09}"/>
    <cellStyle name="Normal 2 73 2 4 5" xfId="6608" xr:uid="{16AC1BF5-7F36-4C50-B468-02ECF41EB4CD}"/>
    <cellStyle name="Normal 2 73 2 5" xfId="2342" xr:uid="{1EDFF935-425D-4C77-9E8A-4A993C336AF4}"/>
    <cellStyle name="Normal 2 73 2 6" xfId="2524" xr:uid="{98ADBDEE-BA85-4EF1-B3B4-985D97FACF5C}"/>
    <cellStyle name="Normal 2 73 2 6 2" xfId="3678" xr:uid="{1B026514-CDB1-44ED-8D12-DEE7B1BC33B0}"/>
    <cellStyle name="Normal 2 73 2 6 3" xfId="4812" xr:uid="{99590DB9-3D78-4C1C-AE87-91151BBF2853}"/>
    <cellStyle name="Normal 2 73 2 6 4" xfId="5932" xr:uid="{F4067376-873E-44EE-A901-2BD91DFD4F5B}"/>
    <cellStyle name="Normal 2 73 2 6 5" xfId="7046" xr:uid="{416A5FA5-D8E7-4160-BAB1-E79CA8BC25C7}"/>
    <cellStyle name="Normal 2 73 2 7" xfId="2653" xr:uid="{D801932B-83C2-4E8B-8DD3-94AA5281806C}"/>
    <cellStyle name="Normal 2 73 2 7 2" xfId="3807" xr:uid="{3B3D0DB0-8B09-493E-B89E-2794373D9911}"/>
    <cellStyle name="Normal 2 73 2 7 3" xfId="4941" xr:uid="{B6506434-9605-47DF-B6DA-7BE0D3848C05}"/>
    <cellStyle name="Normal 2 73 2 7 4" xfId="6061" xr:uid="{E8EF96B7-0986-4D8B-9720-C8FE8DA7B04C}"/>
    <cellStyle name="Normal 2 73 2 7 5" xfId="7175" xr:uid="{AAAF2769-6D24-4EEE-8C26-E6E8188854ED}"/>
    <cellStyle name="Normal 2 73 2 8" xfId="2820" xr:uid="{E5E724E2-BA28-4728-A88D-7C5314843A03}"/>
    <cellStyle name="Normal 2 73 2 9" xfId="3959" xr:uid="{B452C961-0C71-457F-9521-17834F21D5FB}"/>
    <cellStyle name="Normal 2 73 3" xfId="1689" xr:uid="{7239ADE5-220C-4526-A750-4F5BF4668088}"/>
    <cellStyle name="Normal 2 73 3 2" xfId="2103" xr:uid="{E0ECBA6E-9684-4695-84EE-AA9BC1E8A3B2}"/>
    <cellStyle name="Normal 2 73 3 2 2" xfId="3286" xr:uid="{776085CE-49BE-44D6-BC6B-8452FEB9C5A1}"/>
    <cellStyle name="Normal 2 73 3 2 3" xfId="4425" xr:uid="{8E2E1A45-410F-4F53-8A06-00B9367EDFFF}"/>
    <cellStyle name="Normal 2 73 3 2 4" xfId="5546" xr:uid="{4F800EBF-9815-4082-9AF5-41F46CF06836}"/>
    <cellStyle name="Normal 2 73 3 2 5" xfId="6660" xr:uid="{A3F80315-FCBD-48B0-83F0-11403FCBCEF2}"/>
    <cellStyle name="Normal 2 73 3 3" xfId="2872" xr:uid="{272DBB16-1905-4584-9D42-F2D09481611B}"/>
    <cellStyle name="Normal 2 73 3 4" xfId="4011" xr:uid="{9EF355F8-F42B-49C8-9DCC-B9A5A21EF550}"/>
    <cellStyle name="Normal 2 73 3 5" xfId="5132" xr:uid="{60910665-00B2-497F-876B-2D570A07CD1E}"/>
    <cellStyle name="Normal 2 73 3 6" xfId="6246" xr:uid="{121F5C1A-1912-4151-90CF-7151AACB4069}"/>
    <cellStyle name="Normal 2 73 4" xfId="1821" xr:uid="{D4CB72AA-5FFB-405E-A708-ABDBC741B8DE}"/>
    <cellStyle name="Normal 2 73 4 2" xfId="2235" xr:uid="{BEE8CA97-DF02-4B3F-9695-EC4B75AF560E}"/>
    <cellStyle name="Normal 2 73 4 2 2" xfId="3418" xr:uid="{8126A649-63BF-48F0-8ECF-466F277DDDD5}"/>
    <cellStyle name="Normal 2 73 4 2 3" xfId="4557" xr:uid="{34378A1A-2679-4040-A1C1-BE2B2121691B}"/>
    <cellStyle name="Normal 2 73 4 2 4" xfId="5678" xr:uid="{5C235BD7-BE1B-47D7-A698-6CC30921B73A}"/>
    <cellStyle name="Normal 2 73 4 2 5" xfId="6792" xr:uid="{7C182DDC-BD9A-47DF-A1F7-0A73070730EC}"/>
    <cellStyle name="Normal 2 73 4 3" xfId="3004" xr:uid="{0CFD2A55-CA23-432A-88A6-4631D8D8B9C1}"/>
    <cellStyle name="Normal 2 73 4 4" xfId="4143" xr:uid="{61300A8E-22B1-46B9-8AF5-7C5EAB70A670}"/>
    <cellStyle name="Normal 2 73 4 5" xfId="5264" xr:uid="{28DDE6A1-8C5D-4F42-9933-4E8CAF9E5275}"/>
    <cellStyle name="Normal 2 73 4 6" xfId="6378" xr:uid="{10E74365-B2AB-4605-A98D-CDED9E70BC88}"/>
    <cellStyle name="Normal 2 73 5" xfId="1948" xr:uid="{387941F1-245B-4392-8F23-5918A86AE6B2}"/>
    <cellStyle name="Normal 2 73 5 2" xfId="3131" xr:uid="{6163D78C-DB21-4B60-B1C0-D89D103986DD}"/>
    <cellStyle name="Normal 2 73 5 3" xfId="4270" xr:uid="{3CBC4780-F856-4F9C-89AC-6B45D8AD77C3}"/>
    <cellStyle name="Normal 2 73 5 4" xfId="5391" xr:uid="{097AA805-E691-4F4C-8922-E7B15DACE3E9}"/>
    <cellStyle name="Normal 2 73 5 5" xfId="6505" xr:uid="{323BE15C-C88C-49C3-8E0E-C21807FEF5C2}"/>
    <cellStyle name="Normal 2 73 6" xfId="2421" xr:uid="{9D23F98C-5EB0-4539-913C-F6821BC03878}"/>
    <cellStyle name="Normal 2 73 6 2" xfId="3575" xr:uid="{2FC547EF-0FD8-4E42-9B38-ECCE240F2305}"/>
    <cellStyle name="Normal 2 73 6 3" xfId="4709" xr:uid="{511570FD-A2A6-44AD-94AA-20B3CACE221A}"/>
    <cellStyle name="Normal 2 73 6 4" xfId="5829" xr:uid="{01777BEC-2E57-4886-948F-2876770D4397}"/>
    <cellStyle name="Normal 2 73 6 5" xfId="6943" xr:uid="{8091C9A8-F5D7-4CC7-ACC3-3BB6BEE1B34A}"/>
    <cellStyle name="Normal 2 73 7" xfId="2550" xr:uid="{8A28A851-0C61-4F2E-BDDB-37E6CB22003D}"/>
    <cellStyle name="Normal 2 73 7 2" xfId="3704" xr:uid="{0DA8D9CB-8399-4D3E-AF8C-59F7645C95AB}"/>
    <cellStyle name="Normal 2 73 7 3" xfId="4838" xr:uid="{8D3D0549-3F34-4EBF-A537-39BD6E4048D6}"/>
    <cellStyle name="Normal 2 73 7 4" xfId="5958" xr:uid="{3A1BC4D4-1167-4229-B4FF-1B10E7921D50}"/>
    <cellStyle name="Normal 2 73 7 5" xfId="7072" xr:uid="{FDAE0B80-D250-47EB-A8F4-70E213275B23}"/>
    <cellStyle name="Normal 2 73 8" xfId="2717" xr:uid="{33E07F12-BF03-4A55-83C3-7493BEA251AB}"/>
    <cellStyle name="Normal 2 73 9" xfId="3856" xr:uid="{FDF6A268-F268-4A58-80DE-1EB6ABCA9915}"/>
    <cellStyle name="Normal 2 74" xfId="2368" xr:uid="{CEB5D0CA-2AF3-4DA1-B620-584A5C562533}"/>
    <cellStyle name="Normal 2 74 2" xfId="3538" xr:uid="{12D00773-A804-471E-A96D-C1F590726F4B}"/>
    <cellStyle name="Normal 2 74 3" xfId="4675" xr:uid="{23B629C5-B1A8-4C6A-9024-D3729DF03696}"/>
    <cellStyle name="Normal 2 74 4" xfId="5796" xr:uid="{D2659909-B953-4463-B754-253E5601570D}"/>
    <cellStyle name="Normal 2 74 5" xfId="6910" xr:uid="{AA75E814-B5B2-44E6-9F46-FADED3F0B2E5}"/>
    <cellStyle name="Normal 2 75" xfId="2392" xr:uid="{204E4C79-D7A5-4909-B005-BC036A9DB150}"/>
    <cellStyle name="Normal 2 76" xfId="2397" xr:uid="{20440109-FAFE-44A3-A836-D4B1CF2A62E7}"/>
    <cellStyle name="Normal 2 77" xfId="2398" xr:uid="{82289B26-EB4C-413B-8714-39D40D9453A6}"/>
    <cellStyle name="Normal 2 78" xfId="2390" xr:uid="{C886F4FB-BBEB-4140-88D3-FEC344B7D040}"/>
    <cellStyle name="Normal 2 79" xfId="2396" xr:uid="{086D380F-3D17-4D31-89B4-F27690A23810}"/>
    <cellStyle name="Normal 2 8" xfId="730" xr:uid="{00000000-0005-0000-0000-000012030000}"/>
    <cellStyle name="Normal 2 9" xfId="731" xr:uid="{00000000-0005-0000-0000-000013030000}"/>
    <cellStyle name="Normal 2_Bieu ke hoach 2017-ok" xfId="2681" xr:uid="{281F041E-3210-4DB6-BA64-81770D925F64}"/>
    <cellStyle name="Normal 20" xfId="732" xr:uid="{00000000-0005-0000-0000-000015030000}"/>
    <cellStyle name="Normal 20 2" xfId="733" xr:uid="{00000000-0005-0000-0000-000016030000}"/>
    <cellStyle name="Normal 20 3" xfId="734" xr:uid="{00000000-0005-0000-0000-000017030000}"/>
    <cellStyle name="Normal 200" xfId="735" xr:uid="{00000000-0005-0000-0000-000018030000}"/>
    <cellStyle name="Normal 201" xfId="736" xr:uid="{00000000-0005-0000-0000-000019030000}"/>
    <cellStyle name="Normal 202" xfId="737" xr:uid="{00000000-0005-0000-0000-00001A030000}"/>
    <cellStyle name="Normal 203" xfId="738" xr:uid="{00000000-0005-0000-0000-00001B030000}"/>
    <cellStyle name="Normal 204" xfId="739" xr:uid="{00000000-0005-0000-0000-00001C030000}"/>
    <cellStyle name="Normal 205" xfId="740" xr:uid="{00000000-0005-0000-0000-00001D030000}"/>
    <cellStyle name="Normal 206" xfId="741" xr:uid="{00000000-0005-0000-0000-00001E030000}"/>
    <cellStyle name="Normal 207" xfId="742" xr:uid="{00000000-0005-0000-0000-00001F030000}"/>
    <cellStyle name="Normal 208" xfId="743" xr:uid="{00000000-0005-0000-0000-000020030000}"/>
    <cellStyle name="Normal 209" xfId="744" xr:uid="{00000000-0005-0000-0000-000021030000}"/>
    <cellStyle name="Normal 21" xfId="745" xr:uid="{00000000-0005-0000-0000-000022030000}"/>
    <cellStyle name="Normal 21 2" xfId="746" xr:uid="{00000000-0005-0000-0000-000023030000}"/>
    <cellStyle name="Normal 21 3" xfId="747" xr:uid="{00000000-0005-0000-0000-000024030000}"/>
    <cellStyle name="Normal 210" xfId="748" xr:uid="{00000000-0005-0000-0000-000025030000}"/>
    <cellStyle name="Normal 211" xfId="749" xr:uid="{00000000-0005-0000-0000-000026030000}"/>
    <cellStyle name="Normal 212" xfId="750" xr:uid="{00000000-0005-0000-0000-000027030000}"/>
    <cellStyle name="Normal 213" xfId="751" xr:uid="{00000000-0005-0000-0000-000028030000}"/>
    <cellStyle name="Normal 214" xfId="752" xr:uid="{00000000-0005-0000-0000-000029030000}"/>
    <cellStyle name="Normal 215" xfId="753" xr:uid="{00000000-0005-0000-0000-00002A030000}"/>
    <cellStyle name="Normal 216" xfId="754" xr:uid="{00000000-0005-0000-0000-00002B030000}"/>
    <cellStyle name="Normal 217" xfId="755" xr:uid="{00000000-0005-0000-0000-00002C030000}"/>
    <cellStyle name="Normal 218" xfId="756" xr:uid="{00000000-0005-0000-0000-00002D030000}"/>
    <cellStyle name="Normal 219" xfId="757" xr:uid="{00000000-0005-0000-0000-00002E030000}"/>
    <cellStyle name="Normal 22" xfId="758" xr:uid="{00000000-0005-0000-0000-00002F030000}"/>
    <cellStyle name="Normal 22 2" xfId="759" xr:uid="{00000000-0005-0000-0000-000030030000}"/>
    <cellStyle name="Normal 22 3" xfId="760" xr:uid="{00000000-0005-0000-0000-000031030000}"/>
    <cellStyle name="Normal 220" xfId="761" xr:uid="{00000000-0005-0000-0000-000032030000}"/>
    <cellStyle name="Normal 221" xfId="762" xr:uid="{00000000-0005-0000-0000-000033030000}"/>
    <cellStyle name="Normal 222" xfId="93" xr:uid="{00000000-0005-0000-0000-000034030000}"/>
    <cellStyle name="Normal 223" xfId="763" xr:uid="{00000000-0005-0000-0000-000035030000}"/>
    <cellStyle name="Normal 224" xfId="764" xr:uid="{00000000-0005-0000-0000-000036030000}"/>
    <cellStyle name="Normal 225" xfId="765" xr:uid="{00000000-0005-0000-0000-000037030000}"/>
    <cellStyle name="Normal 226" xfId="766" xr:uid="{00000000-0005-0000-0000-000038030000}"/>
    <cellStyle name="Normal 226_Danh muc nam 2016 (final)" xfId="2391" xr:uid="{C062AD81-908C-40E8-892C-62EBFFBE911B}"/>
    <cellStyle name="Normal 227" xfId="767" xr:uid="{00000000-0005-0000-0000-00003A030000}"/>
    <cellStyle name="Normal 228" xfId="6" xr:uid="{00000000-0005-0000-0000-00003B030000}"/>
    <cellStyle name="Normal 229" xfId="768" xr:uid="{00000000-0005-0000-0000-00003C030000}"/>
    <cellStyle name="Normal 23" xfId="769" xr:uid="{00000000-0005-0000-0000-00003D030000}"/>
    <cellStyle name="Normal 23 2" xfId="770" xr:uid="{00000000-0005-0000-0000-00003E030000}"/>
    <cellStyle name="Normal 23 3" xfId="771" xr:uid="{00000000-0005-0000-0000-00003F030000}"/>
    <cellStyle name="Normal 230" xfId="772" xr:uid="{00000000-0005-0000-0000-000040030000}"/>
    <cellStyle name="Normal 231" xfId="1357" xr:uid="{00000000-0005-0000-0000-000041030000}"/>
    <cellStyle name="Normal 232" xfId="109" xr:uid="{00000000-0005-0000-0000-000042030000}"/>
    <cellStyle name="Normal 233" xfId="1359" xr:uid="{00000000-0005-0000-0000-000043030000}"/>
    <cellStyle name="Normal 234" xfId="1383" xr:uid="{00000000-0005-0000-0000-000044030000}"/>
    <cellStyle name="Normal 235" xfId="1367" xr:uid="{00000000-0005-0000-0000-000045030000}"/>
    <cellStyle name="Normal 236" xfId="1380" xr:uid="{00000000-0005-0000-0000-000046030000}"/>
    <cellStyle name="Normal 237" xfId="1360" xr:uid="{00000000-0005-0000-0000-000047030000}"/>
    <cellStyle name="Normal 237 10" xfId="4962" xr:uid="{A7401D2A-A9A2-4A62-9DA8-34AF4720B39E}"/>
    <cellStyle name="Normal 237 11" xfId="6076" xr:uid="{ED11E16D-B868-4782-AE98-493CCFDEB91D}"/>
    <cellStyle name="Normal 237 2" xfId="1613" xr:uid="{2CEB3137-FF41-484C-99EF-2995DA53982A}"/>
    <cellStyle name="Normal 237 2 10" xfId="6170" xr:uid="{A9B972E6-8B44-4A0F-92BE-07E3E827BD3C}"/>
    <cellStyle name="Normal 237 2 2" xfId="1768" xr:uid="{B4868C3A-4666-45ED-A767-B364347459B2}"/>
    <cellStyle name="Normal 237 2 2 2" xfId="2182" xr:uid="{1C7465FD-DDA6-4D4B-8D85-101E544998BF}"/>
    <cellStyle name="Normal 237 2 2 2 2" xfId="3365" xr:uid="{30AE97B0-BA02-491B-8509-2332117B8012}"/>
    <cellStyle name="Normal 237 2 2 2 3" xfId="4504" xr:uid="{B111D8E3-FE22-47E9-9B47-63321682C06B}"/>
    <cellStyle name="Normal 237 2 2 2 4" xfId="5625" xr:uid="{D268BC13-49DF-49FF-A2A6-D5DFB4EBEACB}"/>
    <cellStyle name="Normal 237 2 2 2 5" xfId="6739" xr:uid="{028D574D-5B89-4841-BE65-97B9719FA3D2}"/>
    <cellStyle name="Normal 237 2 2 3" xfId="2951" xr:uid="{5BFC3CC0-043F-4D11-9090-126C1F1BBC4E}"/>
    <cellStyle name="Normal 237 2 2 4" xfId="4090" xr:uid="{E0F00C8B-F091-4234-94E9-832E80BECB86}"/>
    <cellStyle name="Normal 237 2 2 5" xfId="5211" xr:uid="{E2CA9F98-7553-448D-8B09-EFF3A3AF01DB}"/>
    <cellStyle name="Normal 237 2 2 6" xfId="6325" xr:uid="{EDC82B8D-57D6-495C-B2C8-F05EAC665E52}"/>
    <cellStyle name="Normal 237 2 3" xfId="1900" xr:uid="{F449F1AC-28B6-4E9A-B5C1-B9CFA8732A87}"/>
    <cellStyle name="Normal 237 2 3 2" xfId="2314" xr:uid="{DD6014D7-CC08-45E1-B7F7-8806542DD098}"/>
    <cellStyle name="Normal 237 2 3 2 2" xfId="3497" xr:uid="{FAF67C59-FF83-44D5-BF0A-D4C3E1D105AC}"/>
    <cellStyle name="Normal 237 2 3 2 3" xfId="4636" xr:uid="{01388CDC-BAC2-40EC-A998-95128E2D76E0}"/>
    <cellStyle name="Normal 237 2 3 2 4" xfId="5757" xr:uid="{8D69802E-ADA9-432A-8FB5-B7A8719ABDED}"/>
    <cellStyle name="Normal 237 2 3 2 5" xfId="6871" xr:uid="{86BC7FD9-289B-4536-92B4-0B0EAA3C23D5}"/>
    <cellStyle name="Normal 237 2 3 3" xfId="3083" xr:uid="{72D1039E-F833-42F6-A30B-47718516018D}"/>
    <cellStyle name="Normal 237 2 3 4" xfId="4222" xr:uid="{4984D7C2-57D4-4BBE-9CB7-82A8F40BC7F2}"/>
    <cellStyle name="Normal 237 2 3 5" xfId="5343" xr:uid="{C4039133-281F-428A-B56A-7F53566CFB9B}"/>
    <cellStyle name="Normal 237 2 3 6" xfId="6457" xr:uid="{AF5B06AB-CFB0-46B0-96EC-57118B0A3419}"/>
    <cellStyle name="Normal 237 2 4" xfId="2027" xr:uid="{8F2A0DCF-0A87-4339-92B5-E02A562A0855}"/>
    <cellStyle name="Normal 237 2 4 2" xfId="3210" xr:uid="{6D0B933D-6541-4D35-9F9F-2499F9679889}"/>
    <cellStyle name="Normal 237 2 4 3" xfId="4349" xr:uid="{E369D186-DFAB-45EA-9427-5702F6A8CD60}"/>
    <cellStyle name="Normal 237 2 4 4" xfId="5470" xr:uid="{9CEEE6A1-2E82-4308-AA2F-53E50FD7557F}"/>
    <cellStyle name="Normal 237 2 4 5" xfId="6584" xr:uid="{879CEB2E-9E80-4541-830E-03FBB2FB9E71}"/>
    <cellStyle name="Normal 237 2 5" xfId="2500" xr:uid="{FD3F54ED-3B86-4A70-80F9-8BA22835C000}"/>
    <cellStyle name="Normal 237 2 5 2" xfId="3654" xr:uid="{22B39B43-DB52-4E47-A03C-C3C7802F321E}"/>
    <cellStyle name="Normal 237 2 5 3" xfId="4788" xr:uid="{16CA9C34-CA43-4ADD-8F5E-6AB7911E1314}"/>
    <cellStyle name="Normal 237 2 5 4" xfId="5908" xr:uid="{B1137F79-B334-4141-A52A-D20B7C1A5883}"/>
    <cellStyle name="Normal 237 2 5 5" xfId="7022" xr:uid="{2381466F-BFD6-4497-9719-040ED7F1FE9C}"/>
    <cellStyle name="Normal 237 2 6" xfId="2629" xr:uid="{5A4C1C16-EAF7-456B-A18F-0C51C76A54BE}"/>
    <cellStyle name="Normal 237 2 6 2" xfId="3783" xr:uid="{B3C089D0-6B7A-4586-93F5-695660FC3DD2}"/>
    <cellStyle name="Normal 237 2 6 3" xfId="4917" xr:uid="{3D22A226-33E8-4F04-9635-38BC8B8B5332}"/>
    <cellStyle name="Normal 237 2 6 4" xfId="6037" xr:uid="{68E1CCF5-38D5-4A69-8339-97A7ABDD09C6}"/>
    <cellStyle name="Normal 237 2 6 5" xfId="7151" xr:uid="{8D20823F-368F-4B58-BAC4-035DB80D139E}"/>
    <cellStyle name="Normal 237 2 7" xfId="2796" xr:uid="{FBB902C4-87DE-4C8C-85AD-5A79B826846B}"/>
    <cellStyle name="Normal 237 2 8" xfId="3935" xr:uid="{A79A1ECE-25F4-4159-92AA-4329FEE7D8FD}"/>
    <cellStyle name="Normal 237 2 9" xfId="5056" xr:uid="{F3025E08-BBEA-4B72-BAB1-29405695BFD7}"/>
    <cellStyle name="Normal 237 3" xfId="1673" xr:uid="{BF12F247-E0EA-4295-B6B1-3BDA5D60B67C}"/>
    <cellStyle name="Normal 237 3 2" xfId="2087" xr:uid="{4B21A905-0938-4E43-9D99-DF92E07C5F88}"/>
    <cellStyle name="Normal 237 3 2 2" xfId="3270" xr:uid="{698BF33A-C329-4371-A871-B4DB37D131C2}"/>
    <cellStyle name="Normal 237 3 2 3" xfId="4409" xr:uid="{3B73FB94-B874-499D-8657-C8B5411B5134}"/>
    <cellStyle name="Normal 237 3 2 4" xfId="5530" xr:uid="{4692ABA5-5153-4057-8484-8CCDCEFB72C1}"/>
    <cellStyle name="Normal 237 3 2 5" xfId="6644" xr:uid="{C55C379E-619F-4CA4-8882-D8B6E7B117AB}"/>
    <cellStyle name="Normal 237 3 3" xfId="2856" xr:uid="{7A1E91DA-0C8D-4639-883C-B20AA1FB6113}"/>
    <cellStyle name="Normal 237 3 4" xfId="3995" xr:uid="{EFB01CB4-8973-48B6-89DE-A6E14C7102CB}"/>
    <cellStyle name="Normal 237 3 5" xfId="5116" xr:uid="{360A49E3-5109-4A63-8937-C6056D7470AF}"/>
    <cellStyle name="Normal 237 3 6" xfId="6230" xr:uid="{2AC45EB6-7EBA-4ACA-9251-266410C0581D}"/>
    <cellStyle name="Normal 237 4" xfId="1806" xr:uid="{3B756374-5395-4FF9-910F-5DC2FE3075DD}"/>
    <cellStyle name="Normal 237 4 2" xfId="2220" xr:uid="{CADF75CB-C037-4C8C-B734-29DE54D3EE3E}"/>
    <cellStyle name="Normal 237 4 2 2" xfId="3403" xr:uid="{D6B2B837-709F-41EA-AFE0-2E1B3DF648BA}"/>
    <cellStyle name="Normal 237 4 2 3" xfId="4542" xr:uid="{F1C17A4E-4AF5-4E9E-BB5E-D8932A306E62}"/>
    <cellStyle name="Normal 237 4 2 4" xfId="5663" xr:uid="{945ABCFB-5E52-4EA0-852B-D75E9881F075}"/>
    <cellStyle name="Normal 237 4 2 5" xfId="6777" xr:uid="{52DCA844-24B1-4C87-8692-2C36EDF134F3}"/>
    <cellStyle name="Normal 237 4 3" xfId="2989" xr:uid="{87145BDF-A2BE-4DA9-82B8-7B53302E73B0}"/>
    <cellStyle name="Normal 237 4 4" xfId="4128" xr:uid="{689BAFA8-395D-4154-BC4F-4F9680901A90}"/>
    <cellStyle name="Normal 237 4 5" xfId="5249" xr:uid="{1D4EC29A-BAD0-4B06-8593-0FB7069B782F}"/>
    <cellStyle name="Normal 237 4 6" xfId="6363" xr:uid="{EDFBCA12-FDF1-43AC-AB85-7871849D60B6}"/>
    <cellStyle name="Normal 237 5" xfId="1933" xr:uid="{636509C8-F018-4E3E-832E-569F7C0975BA}"/>
    <cellStyle name="Normal 237 5 2" xfId="3116" xr:uid="{54C6A5A8-92F7-4EC4-9849-CAA5901F45B1}"/>
    <cellStyle name="Normal 237 5 3" xfId="4255" xr:uid="{0FF9A965-D817-4D89-870B-AA475259D65A}"/>
    <cellStyle name="Normal 237 5 4" xfId="5376" xr:uid="{4AD95DE4-C6C3-4B15-BD26-88A37DB8B5E7}"/>
    <cellStyle name="Normal 237 5 5" xfId="6490" xr:uid="{8FA2D200-E6AE-4931-B786-21451A545CEB}"/>
    <cellStyle name="Normal 237 6" xfId="2406" xr:uid="{86AC2ED8-BF7C-4E27-B75D-97AEE43DDE02}"/>
    <cellStyle name="Normal 237 6 2" xfId="3560" xr:uid="{6B482F95-E9E4-4C4B-B308-B7A6EF2AF2EE}"/>
    <cellStyle name="Normal 237 6 3" xfId="4694" xr:uid="{2891A5A8-892A-4740-990D-D508D53AD873}"/>
    <cellStyle name="Normal 237 6 4" xfId="5814" xr:uid="{B1013A90-CF53-41EC-A521-004F0A193B31}"/>
    <cellStyle name="Normal 237 6 5" xfId="6928" xr:uid="{646CCFEB-C69B-45F7-AB37-ABFB9D0462BE}"/>
    <cellStyle name="Normal 237 7" xfId="2535" xr:uid="{97ABEF98-424F-45A8-B3E6-E2760B3444DA}"/>
    <cellStyle name="Normal 237 7 2" xfId="3689" xr:uid="{3D47B3E2-1E91-4723-A136-708D918676A8}"/>
    <cellStyle name="Normal 237 7 3" xfId="4823" xr:uid="{0A96541A-CBD2-4B40-9B39-D85B64D54F2F}"/>
    <cellStyle name="Normal 237 7 4" xfId="5943" xr:uid="{28E927FF-10F2-4283-B349-EE54D1CE522F}"/>
    <cellStyle name="Normal 237 7 5" xfId="7057" xr:uid="{06159E38-E855-438F-9615-7779458BB4E4}"/>
    <cellStyle name="Normal 237 8" xfId="2702" xr:uid="{39DC3D8E-E9A9-4CDC-9C9A-64AA1254B32D}"/>
    <cellStyle name="Normal 237 9" xfId="3840" xr:uid="{2DEBEBAB-3F02-455A-8745-CB19807B82DD}"/>
    <cellStyle name="Normal 238" xfId="1368" xr:uid="{00000000-0005-0000-0000-000048030000}"/>
    <cellStyle name="Normal 239" xfId="2345" xr:uid="{2890E1D0-96F8-4B98-AD3A-B569F189F08C}"/>
    <cellStyle name="Normal 239 2" xfId="3526" xr:uid="{E0AF6967-409C-49DD-AE29-F75740B9C4ED}"/>
    <cellStyle name="Normal 24" xfId="55" xr:uid="{00000000-0005-0000-0000-000049030000}"/>
    <cellStyle name="Normal 24 2" xfId="773" xr:uid="{00000000-0005-0000-0000-00004A030000}"/>
    <cellStyle name="Normal 24 3" xfId="774" xr:uid="{00000000-0005-0000-0000-00004B030000}"/>
    <cellStyle name="Normal 240" xfId="2657" xr:uid="{25A7EA2C-1669-45D7-A44F-B20EFD32302B}"/>
    <cellStyle name="Normal 240 2" xfId="3811" xr:uid="{E21AC273-3E49-400A-8EFC-9034EEE001C7}"/>
    <cellStyle name="Normal 241" xfId="8325" xr:uid="{F3816F1B-C962-4AD3-B726-BB5AD01E034B}"/>
    <cellStyle name="Normal 242" xfId="8324" xr:uid="{96A6C929-780D-4546-BC3B-60E0D6CBF0BC}"/>
    <cellStyle name="Normal 247" xfId="1366" xr:uid="{00000000-0005-0000-0000-00004C030000}"/>
    <cellStyle name="Normal 249" xfId="1364" xr:uid="{00000000-0005-0000-0000-00004D030000}"/>
    <cellStyle name="Normal 25" xfId="775" xr:uid="{00000000-0005-0000-0000-00004E030000}"/>
    <cellStyle name="Normal 25 2" xfId="776" xr:uid="{00000000-0005-0000-0000-00004F030000}"/>
    <cellStyle name="Normal 25 3" xfId="777" xr:uid="{00000000-0005-0000-0000-000050030000}"/>
    <cellStyle name="Normal 251" xfId="1365" xr:uid="{00000000-0005-0000-0000-000051030000}"/>
    <cellStyle name="Normal 26" xfId="778" xr:uid="{00000000-0005-0000-0000-000052030000}"/>
    <cellStyle name="Normal 26 2" xfId="779" xr:uid="{00000000-0005-0000-0000-000053030000}"/>
    <cellStyle name="Normal 26 3" xfId="780" xr:uid="{00000000-0005-0000-0000-000054030000}"/>
    <cellStyle name="Normal 26 4" xfId="2682" xr:uid="{8761EC7D-6CFB-4DA5-97CC-FECAC1E0210D}"/>
    <cellStyle name="Normal 27" xfId="781" xr:uid="{00000000-0005-0000-0000-000055030000}"/>
    <cellStyle name="Normal 27 2" xfId="782" xr:uid="{00000000-0005-0000-0000-000056030000}"/>
    <cellStyle name="Normal 27 3" xfId="783" xr:uid="{00000000-0005-0000-0000-000057030000}"/>
    <cellStyle name="Normal 28" xfId="784" xr:uid="{00000000-0005-0000-0000-000058030000}"/>
    <cellStyle name="Normal 28 2" xfId="785" xr:uid="{00000000-0005-0000-0000-000059030000}"/>
    <cellStyle name="Normal 28 3" xfId="786" xr:uid="{00000000-0005-0000-0000-00005A030000}"/>
    <cellStyle name="Normal 29" xfId="787" xr:uid="{00000000-0005-0000-0000-00005B030000}"/>
    <cellStyle name="Normal 29 2" xfId="788" xr:uid="{00000000-0005-0000-0000-00005C030000}"/>
    <cellStyle name="Normal 29 3" xfId="789" xr:uid="{00000000-0005-0000-0000-00005D030000}"/>
    <cellStyle name="Normal 297" xfId="2370" xr:uid="{B5C2031D-A43D-4CCB-B3D3-9DC9C21ECAE3}"/>
    <cellStyle name="Normal 297 2" xfId="3539" xr:uid="{410093AE-E870-4C54-BD7D-5A180CC143CF}"/>
    <cellStyle name="Normal 3" xfId="24" xr:uid="{00000000-0005-0000-0000-00005E030000}"/>
    <cellStyle name="Normal 3 10" xfId="790" xr:uid="{00000000-0005-0000-0000-00005F030000}"/>
    <cellStyle name="Normal 3 100" xfId="791" xr:uid="{00000000-0005-0000-0000-000060030000}"/>
    <cellStyle name="Normal 3 101" xfId="792" xr:uid="{00000000-0005-0000-0000-000061030000}"/>
    <cellStyle name="Normal 3 102" xfId="793" xr:uid="{00000000-0005-0000-0000-000062030000}"/>
    <cellStyle name="Normal 3 103" xfId="794" xr:uid="{00000000-0005-0000-0000-000063030000}"/>
    <cellStyle name="Normal 3 104" xfId="795" xr:uid="{00000000-0005-0000-0000-000064030000}"/>
    <cellStyle name="Normal 3 105" xfId="796" xr:uid="{00000000-0005-0000-0000-000065030000}"/>
    <cellStyle name="Normal 3 106" xfId="797" xr:uid="{00000000-0005-0000-0000-000066030000}"/>
    <cellStyle name="Normal 3 107" xfId="798" xr:uid="{00000000-0005-0000-0000-000067030000}"/>
    <cellStyle name="Normal 3 108" xfId="799" xr:uid="{00000000-0005-0000-0000-000068030000}"/>
    <cellStyle name="Normal 3 109" xfId="800" xr:uid="{00000000-0005-0000-0000-000069030000}"/>
    <cellStyle name="Normal 3 11" xfId="801" xr:uid="{00000000-0005-0000-0000-00006A030000}"/>
    <cellStyle name="Normal 3 110" xfId="802" xr:uid="{00000000-0005-0000-0000-00006B030000}"/>
    <cellStyle name="Normal 3 111" xfId="803" xr:uid="{00000000-0005-0000-0000-00006C030000}"/>
    <cellStyle name="Normal 3 112" xfId="804" xr:uid="{00000000-0005-0000-0000-00006D030000}"/>
    <cellStyle name="Normal 3 113" xfId="805" xr:uid="{00000000-0005-0000-0000-00006E030000}"/>
    <cellStyle name="Normal 3 114" xfId="806" xr:uid="{00000000-0005-0000-0000-00006F030000}"/>
    <cellStyle name="Normal 3 115" xfId="807" xr:uid="{00000000-0005-0000-0000-000070030000}"/>
    <cellStyle name="Normal 3 116" xfId="808" xr:uid="{00000000-0005-0000-0000-000071030000}"/>
    <cellStyle name="Normal 3 117" xfId="809" xr:uid="{00000000-0005-0000-0000-000072030000}"/>
    <cellStyle name="Normal 3 118" xfId="810" xr:uid="{00000000-0005-0000-0000-000073030000}"/>
    <cellStyle name="Normal 3 119" xfId="811" xr:uid="{00000000-0005-0000-0000-000074030000}"/>
    <cellStyle name="Normal 3 12" xfId="812" xr:uid="{00000000-0005-0000-0000-000075030000}"/>
    <cellStyle name="Normal 3 120" xfId="813" xr:uid="{00000000-0005-0000-0000-000076030000}"/>
    <cellStyle name="Normal 3 121" xfId="814" xr:uid="{00000000-0005-0000-0000-000077030000}"/>
    <cellStyle name="Normal 3 122" xfId="815" xr:uid="{00000000-0005-0000-0000-000078030000}"/>
    <cellStyle name="Normal 3 123" xfId="816" xr:uid="{00000000-0005-0000-0000-000079030000}"/>
    <cellStyle name="Normal 3 124" xfId="817" xr:uid="{00000000-0005-0000-0000-00007A030000}"/>
    <cellStyle name="Normal 3 125" xfId="818" xr:uid="{00000000-0005-0000-0000-00007B030000}"/>
    <cellStyle name="Normal 3 126" xfId="819" xr:uid="{00000000-0005-0000-0000-00007C030000}"/>
    <cellStyle name="Normal 3 127" xfId="820" xr:uid="{00000000-0005-0000-0000-00007D030000}"/>
    <cellStyle name="Normal 3 128" xfId="821" xr:uid="{00000000-0005-0000-0000-00007E030000}"/>
    <cellStyle name="Normal 3 129" xfId="822" xr:uid="{00000000-0005-0000-0000-00007F030000}"/>
    <cellStyle name="Normal 3 13" xfId="823" xr:uid="{00000000-0005-0000-0000-000080030000}"/>
    <cellStyle name="Normal 3 130" xfId="824" xr:uid="{00000000-0005-0000-0000-000081030000}"/>
    <cellStyle name="Normal 3 131" xfId="825" xr:uid="{00000000-0005-0000-0000-000082030000}"/>
    <cellStyle name="Normal 3 132" xfId="826" xr:uid="{00000000-0005-0000-0000-000083030000}"/>
    <cellStyle name="Normal 3 133" xfId="827" xr:uid="{00000000-0005-0000-0000-000084030000}"/>
    <cellStyle name="Normal 3 134" xfId="828" xr:uid="{00000000-0005-0000-0000-000085030000}"/>
    <cellStyle name="Normal 3 135" xfId="829" xr:uid="{00000000-0005-0000-0000-000086030000}"/>
    <cellStyle name="Normal 3 136" xfId="830" xr:uid="{00000000-0005-0000-0000-000087030000}"/>
    <cellStyle name="Normal 3 137" xfId="831" xr:uid="{00000000-0005-0000-0000-000088030000}"/>
    <cellStyle name="Normal 3 138" xfId="832" xr:uid="{00000000-0005-0000-0000-000089030000}"/>
    <cellStyle name="Normal 3 139" xfId="833" xr:uid="{00000000-0005-0000-0000-00008A030000}"/>
    <cellStyle name="Normal 3 14" xfId="834" xr:uid="{00000000-0005-0000-0000-00008B030000}"/>
    <cellStyle name="Normal 3 140" xfId="835" xr:uid="{00000000-0005-0000-0000-00008C030000}"/>
    <cellStyle name="Normal 3 141" xfId="836" xr:uid="{00000000-0005-0000-0000-00008D030000}"/>
    <cellStyle name="Normal 3 142" xfId="837" xr:uid="{00000000-0005-0000-0000-00008E030000}"/>
    <cellStyle name="Normal 3 143" xfId="838" xr:uid="{00000000-0005-0000-0000-00008F030000}"/>
    <cellStyle name="Normal 3 144" xfId="839" xr:uid="{00000000-0005-0000-0000-000090030000}"/>
    <cellStyle name="Normal 3 145" xfId="840" xr:uid="{00000000-0005-0000-0000-000091030000}"/>
    <cellStyle name="Normal 3 146" xfId="841" xr:uid="{00000000-0005-0000-0000-000092030000}"/>
    <cellStyle name="Normal 3 147" xfId="842" xr:uid="{00000000-0005-0000-0000-000093030000}"/>
    <cellStyle name="Normal 3 148" xfId="843" xr:uid="{00000000-0005-0000-0000-000094030000}"/>
    <cellStyle name="Normal 3 149" xfId="844" xr:uid="{00000000-0005-0000-0000-000095030000}"/>
    <cellStyle name="Normal 3 15" xfId="845" xr:uid="{00000000-0005-0000-0000-000096030000}"/>
    <cellStyle name="Normal 3 150" xfId="846" xr:uid="{00000000-0005-0000-0000-000097030000}"/>
    <cellStyle name="Normal 3 151" xfId="847" xr:uid="{00000000-0005-0000-0000-000098030000}"/>
    <cellStyle name="Normal 3 152" xfId="848" xr:uid="{00000000-0005-0000-0000-000099030000}"/>
    <cellStyle name="Normal 3 153" xfId="849" xr:uid="{00000000-0005-0000-0000-00009A030000}"/>
    <cellStyle name="Normal 3 154" xfId="850" xr:uid="{00000000-0005-0000-0000-00009B030000}"/>
    <cellStyle name="Normal 3 155" xfId="851" xr:uid="{00000000-0005-0000-0000-00009C030000}"/>
    <cellStyle name="Normal 3 156" xfId="852" xr:uid="{00000000-0005-0000-0000-00009D030000}"/>
    <cellStyle name="Normal 3 157" xfId="853" xr:uid="{00000000-0005-0000-0000-00009E030000}"/>
    <cellStyle name="Normal 3 158" xfId="854" xr:uid="{00000000-0005-0000-0000-00009F030000}"/>
    <cellStyle name="Normal 3 159" xfId="855" xr:uid="{00000000-0005-0000-0000-0000A0030000}"/>
    <cellStyle name="Normal 3 16" xfId="856" xr:uid="{00000000-0005-0000-0000-0000A1030000}"/>
    <cellStyle name="Normal 3 160" xfId="857" xr:uid="{00000000-0005-0000-0000-0000A2030000}"/>
    <cellStyle name="Normal 3 161" xfId="858" xr:uid="{00000000-0005-0000-0000-0000A3030000}"/>
    <cellStyle name="Normal 3 162" xfId="859" xr:uid="{00000000-0005-0000-0000-0000A4030000}"/>
    <cellStyle name="Normal 3 163" xfId="860" xr:uid="{00000000-0005-0000-0000-0000A5030000}"/>
    <cellStyle name="Normal 3 164" xfId="861" xr:uid="{00000000-0005-0000-0000-0000A6030000}"/>
    <cellStyle name="Normal 3 165" xfId="862" xr:uid="{00000000-0005-0000-0000-0000A7030000}"/>
    <cellStyle name="Normal 3 166" xfId="863" xr:uid="{00000000-0005-0000-0000-0000A8030000}"/>
    <cellStyle name="Normal 3 167" xfId="864" xr:uid="{00000000-0005-0000-0000-0000A9030000}"/>
    <cellStyle name="Normal 3 168" xfId="865" xr:uid="{00000000-0005-0000-0000-0000AA030000}"/>
    <cellStyle name="Normal 3 169" xfId="866" xr:uid="{00000000-0005-0000-0000-0000AB030000}"/>
    <cellStyle name="Normal 3 17" xfId="867" xr:uid="{00000000-0005-0000-0000-0000AC030000}"/>
    <cellStyle name="Normal 3 170" xfId="868" xr:uid="{00000000-0005-0000-0000-0000AD030000}"/>
    <cellStyle name="Normal 3 171" xfId="869" xr:uid="{00000000-0005-0000-0000-0000AE030000}"/>
    <cellStyle name="Normal 3 172" xfId="870" xr:uid="{00000000-0005-0000-0000-0000AF030000}"/>
    <cellStyle name="Normal 3 173" xfId="871" xr:uid="{00000000-0005-0000-0000-0000B0030000}"/>
    <cellStyle name="Normal 3 174" xfId="872" xr:uid="{00000000-0005-0000-0000-0000B1030000}"/>
    <cellStyle name="Normal 3 175" xfId="873" xr:uid="{00000000-0005-0000-0000-0000B2030000}"/>
    <cellStyle name="Normal 3 176" xfId="874" xr:uid="{00000000-0005-0000-0000-0000B3030000}"/>
    <cellStyle name="Normal 3 177" xfId="875" xr:uid="{00000000-0005-0000-0000-0000B4030000}"/>
    <cellStyle name="Normal 3 178" xfId="876" xr:uid="{00000000-0005-0000-0000-0000B5030000}"/>
    <cellStyle name="Normal 3 179" xfId="877" xr:uid="{00000000-0005-0000-0000-0000B6030000}"/>
    <cellStyle name="Normal 3 18" xfId="878" xr:uid="{00000000-0005-0000-0000-0000B7030000}"/>
    <cellStyle name="Normal 3 180" xfId="879" xr:uid="{00000000-0005-0000-0000-0000B8030000}"/>
    <cellStyle name="Normal 3 181" xfId="880" xr:uid="{00000000-0005-0000-0000-0000B9030000}"/>
    <cellStyle name="Normal 3 182" xfId="881" xr:uid="{00000000-0005-0000-0000-0000BA030000}"/>
    <cellStyle name="Normal 3 183" xfId="882" xr:uid="{00000000-0005-0000-0000-0000BB030000}"/>
    <cellStyle name="Normal 3 184" xfId="883" xr:uid="{00000000-0005-0000-0000-0000BC030000}"/>
    <cellStyle name="Normal 3 185" xfId="884" xr:uid="{00000000-0005-0000-0000-0000BD030000}"/>
    <cellStyle name="Normal 3 186" xfId="885" xr:uid="{00000000-0005-0000-0000-0000BE030000}"/>
    <cellStyle name="Normal 3 187" xfId="886" xr:uid="{00000000-0005-0000-0000-0000BF030000}"/>
    <cellStyle name="Normal 3 188" xfId="887" xr:uid="{00000000-0005-0000-0000-0000C0030000}"/>
    <cellStyle name="Normal 3 189" xfId="888" xr:uid="{00000000-0005-0000-0000-0000C1030000}"/>
    <cellStyle name="Normal 3 19" xfId="889" xr:uid="{00000000-0005-0000-0000-0000C2030000}"/>
    <cellStyle name="Normal 3 190" xfId="890" xr:uid="{00000000-0005-0000-0000-0000C3030000}"/>
    <cellStyle name="Normal 3 191" xfId="891" xr:uid="{00000000-0005-0000-0000-0000C4030000}"/>
    <cellStyle name="Normal 3 192" xfId="892" xr:uid="{00000000-0005-0000-0000-0000C5030000}"/>
    <cellStyle name="Normal 3 193" xfId="893" xr:uid="{00000000-0005-0000-0000-0000C6030000}"/>
    <cellStyle name="Normal 3 194" xfId="894" xr:uid="{00000000-0005-0000-0000-0000C7030000}"/>
    <cellStyle name="Normal 3 195" xfId="895" xr:uid="{00000000-0005-0000-0000-0000C8030000}"/>
    <cellStyle name="Normal 3 196" xfId="896" xr:uid="{00000000-0005-0000-0000-0000C9030000}"/>
    <cellStyle name="Normal 3 197" xfId="897" xr:uid="{00000000-0005-0000-0000-0000CA030000}"/>
    <cellStyle name="Normal 3 198" xfId="898" xr:uid="{00000000-0005-0000-0000-0000CB030000}"/>
    <cellStyle name="Normal 3 199" xfId="899" xr:uid="{00000000-0005-0000-0000-0000CC030000}"/>
    <cellStyle name="Normal 3 2" xfId="25" xr:uid="{00000000-0005-0000-0000-0000CD030000}"/>
    <cellStyle name="Normal 3 2 2" xfId="7" xr:uid="{00000000-0005-0000-0000-0000CE030000}"/>
    <cellStyle name="Normal 3 2 2 2" xfId="900" xr:uid="{00000000-0005-0000-0000-0000CF030000}"/>
    <cellStyle name="Normal 3 2 3" xfId="56" xr:uid="{00000000-0005-0000-0000-0000D0030000}"/>
    <cellStyle name="Normal 3 2 3 2" xfId="2399" xr:uid="{A110A713-E47B-4117-AA69-CA9C75CEDF57}"/>
    <cellStyle name="Normal 3 2 4" xfId="1478" xr:uid="{00000000-0005-0000-0000-0000D1030000}"/>
    <cellStyle name="Normal 3 2 5" xfId="2400" xr:uid="{2C508CC1-23EB-4170-8643-A83E9582F826}"/>
    <cellStyle name="Normal 3 20" xfId="901" xr:uid="{00000000-0005-0000-0000-0000D2030000}"/>
    <cellStyle name="Normal 3 200" xfId="902" xr:uid="{00000000-0005-0000-0000-0000D3030000}"/>
    <cellStyle name="Normal 3 201" xfId="903" xr:uid="{00000000-0005-0000-0000-0000D4030000}"/>
    <cellStyle name="Normal 3 202" xfId="904" xr:uid="{00000000-0005-0000-0000-0000D5030000}"/>
    <cellStyle name="Normal 3 203" xfId="905" xr:uid="{00000000-0005-0000-0000-0000D6030000}"/>
    <cellStyle name="Normal 3 204" xfId="906" xr:uid="{00000000-0005-0000-0000-0000D7030000}"/>
    <cellStyle name="Normal 3 205" xfId="907" xr:uid="{00000000-0005-0000-0000-0000D8030000}"/>
    <cellStyle name="Normal 3 206" xfId="908" xr:uid="{00000000-0005-0000-0000-0000D9030000}"/>
    <cellStyle name="Normal 3 207" xfId="909" xr:uid="{00000000-0005-0000-0000-0000DA030000}"/>
    <cellStyle name="Normal 3 208" xfId="910" xr:uid="{00000000-0005-0000-0000-0000DB030000}"/>
    <cellStyle name="Normal 3 209" xfId="1477" xr:uid="{00000000-0005-0000-0000-0000DC030000}"/>
    <cellStyle name="Normal 3 21" xfId="911" xr:uid="{00000000-0005-0000-0000-0000DD030000}"/>
    <cellStyle name="Normal 3 210" xfId="2371" xr:uid="{F3A0DBE6-CC33-4141-B7FC-7A32C1E3D10A}"/>
    <cellStyle name="Normal 3 22" xfId="912" xr:uid="{00000000-0005-0000-0000-0000DE030000}"/>
    <cellStyle name="Normal 3 23" xfId="913" xr:uid="{00000000-0005-0000-0000-0000DF030000}"/>
    <cellStyle name="Normal 3 24" xfId="914" xr:uid="{00000000-0005-0000-0000-0000E0030000}"/>
    <cellStyle name="Normal 3 25" xfId="915" xr:uid="{00000000-0005-0000-0000-0000E1030000}"/>
    <cellStyle name="Normal 3 26" xfId="916" xr:uid="{00000000-0005-0000-0000-0000E2030000}"/>
    <cellStyle name="Normal 3 27" xfId="917" xr:uid="{00000000-0005-0000-0000-0000E3030000}"/>
    <cellStyle name="Normal 3 28" xfId="918" xr:uid="{00000000-0005-0000-0000-0000E4030000}"/>
    <cellStyle name="Normal 3 29" xfId="919" xr:uid="{00000000-0005-0000-0000-0000E5030000}"/>
    <cellStyle name="Normal 3 3" xfId="920" xr:uid="{00000000-0005-0000-0000-0000E6030000}"/>
    <cellStyle name="Normal 3 3 2" xfId="921" xr:uid="{00000000-0005-0000-0000-0000E7030000}"/>
    <cellStyle name="Normal 3 3 2 2" xfId="26" xr:uid="{00000000-0005-0000-0000-0000E8030000}"/>
    <cellStyle name="Normal 3 3 2_Biểu gửi kèm công văn KH 2017. gửi Phường" xfId="96" xr:uid="{00000000-0005-0000-0000-0000E9030000}"/>
    <cellStyle name="Normal 3 3 3" xfId="1479" xr:uid="{00000000-0005-0000-0000-0000EA030000}"/>
    <cellStyle name="Normal 3 3_Biểu gửi kèm công văn KH 2017. gửi Phường" xfId="1528" xr:uid="{00000000-0005-0000-0000-0000EB030000}"/>
    <cellStyle name="Normal 3 30" xfId="922" xr:uid="{00000000-0005-0000-0000-0000EC030000}"/>
    <cellStyle name="Normal 3 31" xfId="923" xr:uid="{00000000-0005-0000-0000-0000ED030000}"/>
    <cellStyle name="Normal 3 32" xfId="924" xr:uid="{00000000-0005-0000-0000-0000EE030000}"/>
    <cellStyle name="Normal 3 33" xfId="925" xr:uid="{00000000-0005-0000-0000-0000EF030000}"/>
    <cellStyle name="Normal 3 34" xfId="926" xr:uid="{00000000-0005-0000-0000-0000F0030000}"/>
    <cellStyle name="Normal 3 35" xfId="927" xr:uid="{00000000-0005-0000-0000-0000F1030000}"/>
    <cellStyle name="Normal 3 36" xfId="928" xr:uid="{00000000-0005-0000-0000-0000F2030000}"/>
    <cellStyle name="Normal 3 37" xfId="929" xr:uid="{00000000-0005-0000-0000-0000F3030000}"/>
    <cellStyle name="Normal 3 38" xfId="930" xr:uid="{00000000-0005-0000-0000-0000F4030000}"/>
    <cellStyle name="Normal 3 39" xfId="931" xr:uid="{00000000-0005-0000-0000-0000F5030000}"/>
    <cellStyle name="Normal 3 4" xfId="932" xr:uid="{00000000-0005-0000-0000-0000F6030000}"/>
    <cellStyle name="Normal 3 40" xfId="933" xr:uid="{00000000-0005-0000-0000-0000F7030000}"/>
    <cellStyle name="Normal 3 41" xfId="934" xr:uid="{00000000-0005-0000-0000-0000F8030000}"/>
    <cellStyle name="Normal 3 42" xfId="935" xr:uid="{00000000-0005-0000-0000-0000F9030000}"/>
    <cellStyle name="Normal 3 43" xfId="936" xr:uid="{00000000-0005-0000-0000-0000FA030000}"/>
    <cellStyle name="Normal 3 44" xfId="937" xr:uid="{00000000-0005-0000-0000-0000FB030000}"/>
    <cellStyle name="Normal 3 45" xfId="938" xr:uid="{00000000-0005-0000-0000-0000FC030000}"/>
    <cellStyle name="Normal 3 46" xfId="939" xr:uid="{00000000-0005-0000-0000-0000FD030000}"/>
    <cellStyle name="Normal 3 47" xfId="940" xr:uid="{00000000-0005-0000-0000-0000FE030000}"/>
    <cellStyle name="Normal 3 48" xfId="941" xr:uid="{00000000-0005-0000-0000-0000FF030000}"/>
    <cellStyle name="Normal 3 49" xfId="942" xr:uid="{00000000-0005-0000-0000-000000040000}"/>
    <cellStyle name="Normal 3 5" xfId="943" xr:uid="{00000000-0005-0000-0000-000001040000}"/>
    <cellStyle name="Normal 3 50" xfId="944" xr:uid="{00000000-0005-0000-0000-000002040000}"/>
    <cellStyle name="Normal 3 51" xfId="945" xr:uid="{00000000-0005-0000-0000-000003040000}"/>
    <cellStyle name="Normal 3 52" xfId="946" xr:uid="{00000000-0005-0000-0000-000004040000}"/>
    <cellStyle name="Normal 3 53" xfId="947" xr:uid="{00000000-0005-0000-0000-000005040000}"/>
    <cellStyle name="Normal 3 54" xfId="948" xr:uid="{00000000-0005-0000-0000-000006040000}"/>
    <cellStyle name="Normal 3 55" xfId="949" xr:uid="{00000000-0005-0000-0000-000007040000}"/>
    <cellStyle name="Normal 3 56" xfId="950" xr:uid="{00000000-0005-0000-0000-000008040000}"/>
    <cellStyle name="Normal 3 57" xfId="951" xr:uid="{00000000-0005-0000-0000-000009040000}"/>
    <cellStyle name="Normal 3 58" xfId="952" xr:uid="{00000000-0005-0000-0000-00000A040000}"/>
    <cellStyle name="Normal 3 59" xfId="953" xr:uid="{00000000-0005-0000-0000-00000B040000}"/>
    <cellStyle name="Normal 3 6" xfId="954" xr:uid="{00000000-0005-0000-0000-00000C040000}"/>
    <cellStyle name="Normal 3 60" xfId="955" xr:uid="{00000000-0005-0000-0000-00000D040000}"/>
    <cellStyle name="Normal 3 61" xfId="956" xr:uid="{00000000-0005-0000-0000-00000E040000}"/>
    <cellStyle name="Normal 3 62" xfId="957" xr:uid="{00000000-0005-0000-0000-00000F040000}"/>
    <cellStyle name="Normal 3 63" xfId="958" xr:uid="{00000000-0005-0000-0000-000010040000}"/>
    <cellStyle name="Normal 3 64" xfId="959" xr:uid="{00000000-0005-0000-0000-000011040000}"/>
    <cellStyle name="Normal 3 65" xfId="960" xr:uid="{00000000-0005-0000-0000-000012040000}"/>
    <cellStyle name="Normal 3 66" xfId="961" xr:uid="{00000000-0005-0000-0000-000013040000}"/>
    <cellStyle name="Normal 3 67" xfId="962" xr:uid="{00000000-0005-0000-0000-000014040000}"/>
    <cellStyle name="Normal 3 68" xfId="963" xr:uid="{00000000-0005-0000-0000-000015040000}"/>
    <cellStyle name="Normal 3 69" xfId="964" xr:uid="{00000000-0005-0000-0000-000016040000}"/>
    <cellStyle name="Normal 3 7" xfId="965" xr:uid="{00000000-0005-0000-0000-000017040000}"/>
    <cellStyle name="Normal 3 70" xfId="966" xr:uid="{00000000-0005-0000-0000-000018040000}"/>
    <cellStyle name="Normal 3 71" xfId="967" xr:uid="{00000000-0005-0000-0000-000019040000}"/>
    <cellStyle name="Normal 3 72" xfId="968" xr:uid="{00000000-0005-0000-0000-00001A040000}"/>
    <cellStyle name="Normal 3 73" xfId="969" xr:uid="{00000000-0005-0000-0000-00001B040000}"/>
    <cellStyle name="Normal 3 74" xfId="970" xr:uid="{00000000-0005-0000-0000-00001C040000}"/>
    <cellStyle name="Normal 3 75" xfId="971" xr:uid="{00000000-0005-0000-0000-00001D040000}"/>
    <cellStyle name="Normal 3 76" xfId="972" xr:uid="{00000000-0005-0000-0000-00001E040000}"/>
    <cellStyle name="Normal 3 77" xfId="973" xr:uid="{00000000-0005-0000-0000-00001F040000}"/>
    <cellStyle name="Normal 3 78" xfId="974" xr:uid="{00000000-0005-0000-0000-000020040000}"/>
    <cellStyle name="Normal 3 79" xfId="975" xr:uid="{00000000-0005-0000-0000-000021040000}"/>
    <cellStyle name="Normal 3 8" xfId="976" xr:uid="{00000000-0005-0000-0000-000022040000}"/>
    <cellStyle name="Normal 3 80" xfId="977" xr:uid="{00000000-0005-0000-0000-000023040000}"/>
    <cellStyle name="Normal 3 81" xfId="978" xr:uid="{00000000-0005-0000-0000-000024040000}"/>
    <cellStyle name="Normal 3 82" xfId="979" xr:uid="{00000000-0005-0000-0000-000025040000}"/>
    <cellStyle name="Normal 3 83" xfId="980" xr:uid="{00000000-0005-0000-0000-000026040000}"/>
    <cellStyle name="Normal 3 84" xfId="981" xr:uid="{00000000-0005-0000-0000-000027040000}"/>
    <cellStyle name="Normal 3 85" xfId="982" xr:uid="{00000000-0005-0000-0000-000028040000}"/>
    <cellStyle name="Normal 3 86" xfId="983" xr:uid="{00000000-0005-0000-0000-000029040000}"/>
    <cellStyle name="Normal 3 87" xfId="984" xr:uid="{00000000-0005-0000-0000-00002A040000}"/>
    <cellStyle name="Normal 3 88" xfId="985" xr:uid="{00000000-0005-0000-0000-00002B040000}"/>
    <cellStyle name="Normal 3 89" xfId="986" xr:uid="{00000000-0005-0000-0000-00002C040000}"/>
    <cellStyle name="Normal 3 9" xfId="987" xr:uid="{00000000-0005-0000-0000-00002D040000}"/>
    <cellStyle name="Normal 3 90" xfId="988" xr:uid="{00000000-0005-0000-0000-00002E040000}"/>
    <cellStyle name="Normal 3 91" xfId="989" xr:uid="{00000000-0005-0000-0000-00002F040000}"/>
    <cellStyle name="Normal 3 92" xfId="990" xr:uid="{00000000-0005-0000-0000-000030040000}"/>
    <cellStyle name="Normal 3 93" xfId="991" xr:uid="{00000000-0005-0000-0000-000031040000}"/>
    <cellStyle name="Normal 3 94" xfId="992" xr:uid="{00000000-0005-0000-0000-000032040000}"/>
    <cellStyle name="Normal 3 95" xfId="993" xr:uid="{00000000-0005-0000-0000-000033040000}"/>
    <cellStyle name="Normal 3 96" xfId="994" xr:uid="{00000000-0005-0000-0000-000034040000}"/>
    <cellStyle name="Normal 3 97" xfId="995" xr:uid="{00000000-0005-0000-0000-000035040000}"/>
    <cellStyle name="Normal 3 98" xfId="996" xr:uid="{00000000-0005-0000-0000-000036040000}"/>
    <cellStyle name="Normal 3 99" xfId="997" xr:uid="{00000000-0005-0000-0000-000037040000}"/>
    <cellStyle name="Normal 3_1" xfId="1480" xr:uid="{00000000-0005-0000-0000-000038040000}"/>
    <cellStyle name="Normal 30" xfId="57" xr:uid="{00000000-0005-0000-0000-000039040000}"/>
    <cellStyle name="Normal 30 2" xfId="998" xr:uid="{00000000-0005-0000-0000-00003A040000}"/>
    <cellStyle name="Normal 30 3" xfId="999" xr:uid="{00000000-0005-0000-0000-00003B040000}"/>
    <cellStyle name="Normal 30 4" xfId="1000" xr:uid="{00000000-0005-0000-0000-00003C040000}"/>
    <cellStyle name="Normal 302" xfId="2372" xr:uid="{49559360-45A2-4E57-8839-5CE5FA794267}"/>
    <cellStyle name="Normal 302 2" xfId="3540" xr:uid="{5EC5CB26-CCA9-434C-AF3B-CA9DCBF92438}"/>
    <cellStyle name="Normal 31" xfId="1001" xr:uid="{00000000-0005-0000-0000-00003D040000}"/>
    <cellStyle name="Normal 31 2" xfId="1002" xr:uid="{00000000-0005-0000-0000-00003E040000}"/>
    <cellStyle name="Normal 31 3" xfId="1003" xr:uid="{00000000-0005-0000-0000-00003F040000}"/>
    <cellStyle name="Normal 32" xfId="92" xr:uid="{00000000-0005-0000-0000-000040040000}"/>
    <cellStyle name="Normal 32 2" xfId="1004" xr:uid="{00000000-0005-0000-0000-000041040000}"/>
    <cellStyle name="Normal 32 3" xfId="1005" xr:uid="{00000000-0005-0000-0000-000042040000}"/>
    <cellStyle name="Normal 32 4" xfId="1006" xr:uid="{00000000-0005-0000-0000-000043040000}"/>
    <cellStyle name="Normal 321" xfId="2373" xr:uid="{F10B1B7B-AAF0-43D5-A7C6-6DFFCB2273F4}"/>
    <cellStyle name="Normal 321 2" xfId="3541" xr:uid="{3A519AE0-4887-4491-91BA-208BF3A248B0}"/>
    <cellStyle name="Normal 327" xfId="2374" xr:uid="{D82B009C-7040-4516-A071-026BCE45D7FD}"/>
    <cellStyle name="Normal 327 2" xfId="3542" xr:uid="{CA70A6F8-9480-4265-BB70-903D43BF2812}"/>
    <cellStyle name="Normal 328" xfId="2375" xr:uid="{7CD05F26-4E67-443D-A94F-F59E424D5BAC}"/>
    <cellStyle name="Normal 328 2" xfId="3543" xr:uid="{A3BC4ED7-5E8F-481C-9947-D0C7BFE169A6}"/>
    <cellStyle name="Normal 328 3" xfId="4677" xr:uid="{2EA391DC-C5E4-4E1D-8876-F03B71FBC80D}"/>
    <cellStyle name="Normal 328 4" xfId="5797" xr:uid="{989C1ED2-250E-48A3-9CF1-D545FC917C7A}"/>
    <cellStyle name="Normal 328 5" xfId="6911" xr:uid="{59F44F00-EF31-4E98-96F0-68184D2FEFE2}"/>
    <cellStyle name="Normal 329" xfId="2376" xr:uid="{3881588B-6602-4A95-A906-0858332B3E0F}"/>
    <cellStyle name="Normal 329 2" xfId="3544" xr:uid="{F00EE311-8E7D-4ADD-9D5A-0A96F44ED7B0}"/>
    <cellStyle name="Normal 329 3" xfId="4678" xr:uid="{91ACE66E-BC42-48E0-9AAA-6C57237DC064}"/>
    <cellStyle name="Normal 329 4" xfId="5798" xr:uid="{3F288E8A-116B-4980-95CA-5DC54221BCF3}"/>
    <cellStyle name="Normal 329 5" xfId="6912" xr:uid="{54FF8F11-53F1-4E68-BB13-176C8FD9FB0B}"/>
    <cellStyle name="Normal 33" xfId="58" xr:uid="{00000000-0005-0000-0000-000044040000}"/>
    <cellStyle name="Normal 33 2" xfId="1007" xr:uid="{00000000-0005-0000-0000-000045040000}"/>
    <cellStyle name="Normal 33 3" xfId="1008" xr:uid="{00000000-0005-0000-0000-000046040000}"/>
    <cellStyle name="Normal 330" xfId="2377" xr:uid="{FDF1C683-D5FE-47E1-BDA8-F4BA94BB8E60}"/>
    <cellStyle name="Normal 330 2" xfId="3545" xr:uid="{6B2E8324-385D-4C34-942C-981FA7B1F3AB}"/>
    <cellStyle name="Normal 330 3" xfId="4679" xr:uid="{16D81522-C441-4D04-9C15-19198C551FD7}"/>
    <cellStyle name="Normal 330 4" xfId="5799" xr:uid="{5674612F-89CF-4D1F-AF8F-9FA3D41CC756}"/>
    <cellStyle name="Normal 330 5" xfId="6913" xr:uid="{177025C7-993F-4A27-B1FB-4F9E112E5BE7}"/>
    <cellStyle name="Normal 331" xfId="2378" xr:uid="{5905CEA8-66C6-4AB7-B299-DC88A1756254}"/>
    <cellStyle name="Normal 331 2" xfId="3546" xr:uid="{B21163BF-D22B-43DF-B8A3-41D36BC31B30}"/>
    <cellStyle name="Normal 331 3" xfId="4680" xr:uid="{45433993-AB36-4807-9EDF-2BBFF2919541}"/>
    <cellStyle name="Normal 331 4" xfId="5800" xr:uid="{554EB627-6C3E-4EEF-9972-2AC7F33D97E4}"/>
    <cellStyle name="Normal 331 5" xfId="6914" xr:uid="{B4CAF650-A189-4589-A36D-8531DE8FAE0B}"/>
    <cellStyle name="Normal 332" xfId="2379" xr:uid="{10FB257C-CA43-4EC7-9EF0-FF84AD181660}"/>
    <cellStyle name="Normal 332 2" xfId="3547" xr:uid="{FF9ED0FA-9D5C-476B-9B66-6D5474212402}"/>
    <cellStyle name="Normal 332 3" xfId="4681" xr:uid="{157241FA-8B06-4F9F-857B-369EE99B4069}"/>
    <cellStyle name="Normal 332 4" xfId="5801" xr:uid="{1845C0FB-6C03-468A-98A7-A54A5AEA40B3}"/>
    <cellStyle name="Normal 332 5" xfId="6915" xr:uid="{28CB73EE-CABD-4165-9A9E-6161847F9A53}"/>
    <cellStyle name="Normal 333" xfId="2380" xr:uid="{AA5CF380-AC07-4394-9CBD-10579655384B}"/>
    <cellStyle name="Normal 333 2" xfId="3548" xr:uid="{A24ABC31-F483-4EBD-8B2D-95DB668EFE97}"/>
    <cellStyle name="Normal 333 3" xfId="4682" xr:uid="{F9B3D40B-D29B-4218-A05C-6628E2B40AE1}"/>
    <cellStyle name="Normal 333 4" xfId="5802" xr:uid="{7291686A-5565-4849-93F5-F630F203E00F}"/>
    <cellStyle name="Normal 333 5" xfId="6916" xr:uid="{6F1E151E-826E-4B50-B792-535B05BCAC59}"/>
    <cellStyle name="Normal 334" xfId="2381" xr:uid="{15B0AE3F-6548-47B3-85C2-75E55D2CDF24}"/>
    <cellStyle name="Normal 334 2" xfId="3549" xr:uid="{7E15C5BC-B8D4-41C9-8D0D-0982C4EB0A90}"/>
    <cellStyle name="Normal 334 3" xfId="4683" xr:uid="{B0ACE9C7-194C-4E9E-BD76-6C5D15216CCA}"/>
    <cellStyle name="Normal 334 4" xfId="5803" xr:uid="{EE43CEBD-ABBC-440E-B12C-DE075C1BAD80}"/>
    <cellStyle name="Normal 334 5" xfId="6917" xr:uid="{7935F9C4-6509-4F41-B689-23C1DD0629F8}"/>
    <cellStyle name="Normal 335" xfId="2382" xr:uid="{9E9F3748-07E1-4067-AE7E-14B86F940946}"/>
    <cellStyle name="Normal 335 2" xfId="3550" xr:uid="{BE955DA6-2CD2-4F9D-A023-D82BE8BFDF10}"/>
    <cellStyle name="Normal 335 3" xfId="4684" xr:uid="{9B2984D9-DC12-464C-8592-13A8F550969D}"/>
    <cellStyle name="Normal 335 4" xfId="5804" xr:uid="{47C286AA-86C7-44B7-AE69-1F25C32FBE49}"/>
    <cellStyle name="Normal 335 5" xfId="6918" xr:uid="{22398814-B61F-4E5B-8645-593909816850}"/>
    <cellStyle name="Normal 336" xfId="2383" xr:uid="{DB4A88E7-F1F0-4772-A4CA-D3AD0FABC492}"/>
    <cellStyle name="Normal 336 2" xfId="3551" xr:uid="{5006D1C5-835F-43E3-A6E4-C04B467673CE}"/>
    <cellStyle name="Normal 336 3" xfId="4685" xr:uid="{7794F313-371D-4F43-9610-878A526607D1}"/>
    <cellStyle name="Normal 336 4" xfId="5805" xr:uid="{0F5DD5C7-BF7C-4E30-9C4C-7A9C86912C12}"/>
    <cellStyle name="Normal 336 5" xfId="6919" xr:uid="{CEBC0784-DE51-4013-B419-1A3E975910F0}"/>
    <cellStyle name="Normal 337" xfId="2384" xr:uid="{544E44BC-75D3-43FA-84F6-E6672B26BE31}"/>
    <cellStyle name="Normal 337 2" xfId="3552" xr:uid="{54E2C7BC-E615-499B-9AAE-83958BCD777C}"/>
    <cellStyle name="Normal 337 3" xfId="4686" xr:uid="{A7DEADE5-2267-405A-8B75-1D8F3ADECD96}"/>
    <cellStyle name="Normal 337 4" xfId="5806" xr:uid="{1FD89DD2-A4A2-453E-9395-4041BE64A734}"/>
    <cellStyle name="Normal 337 5" xfId="6920" xr:uid="{1FE29424-B6D3-4295-9071-D86D02CEA105}"/>
    <cellStyle name="Normal 338" xfId="2385" xr:uid="{923D7619-4626-488F-B539-2C2EAF5E8840}"/>
    <cellStyle name="Normal 338 2" xfId="3553" xr:uid="{EE0B47FB-0FB3-4D88-BE16-7D60618D193F}"/>
    <cellStyle name="Normal 338 3" xfId="4687" xr:uid="{834FF6A0-4390-487F-BA47-8A2B47A566F9}"/>
    <cellStyle name="Normal 338 4" xfId="5807" xr:uid="{6A3E0985-4F1A-44FE-B113-005369BAD91D}"/>
    <cellStyle name="Normal 338 5" xfId="6921" xr:uid="{A1D7A7DD-F50F-4C80-8EE1-FB5D9875CE43}"/>
    <cellStyle name="Normal 34" xfId="1009" xr:uid="{00000000-0005-0000-0000-000047040000}"/>
    <cellStyle name="Normal 34 2" xfId="1010" xr:uid="{00000000-0005-0000-0000-000048040000}"/>
    <cellStyle name="Normal 34 3" xfId="1011" xr:uid="{00000000-0005-0000-0000-000049040000}"/>
    <cellStyle name="Normal 340" xfId="2386" xr:uid="{C7A3FE77-FA45-4B49-90B3-4720F05B4F24}"/>
    <cellStyle name="Normal 340 2" xfId="3554" xr:uid="{EE6907B7-F33E-4482-B6A7-73B81F241F11}"/>
    <cellStyle name="Normal 340 3" xfId="4688" xr:uid="{B1A58992-D941-4A41-8C11-62605D44D5FC}"/>
    <cellStyle name="Normal 340 4" xfId="5808" xr:uid="{72AC9E03-64ED-478E-83F8-C211ED7BD31E}"/>
    <cellStyle name="Normal 340 5" xfId="6922" xr:uid="{E45DE85C-370B-4C40-AF30-95A22F6EAAAC}"/>
    <cellStyle name="Normal 35" xfId="59" xr:uid="{00000000-0005-0000-0000-00004A040000}"/>
    <cellStyle name="Normal 35 2" xfId="1012" xr:uid="{00000000-0005-0000-0000-00004B040000}"/>
    <cellStyle name="Normal 35 3" xfId="1013" xr:uid="{00000000-0005-0000-0000-00004C040000}"/>
    <cellStyle name="Normal 35 4" xfId="1014" xr:uid="{00000000-0005-0000-0000-00004D040000}"/>
    <cellStyle name="Normal 36" xfId="1015" xr:uid="{00000000-0005-0000-0000-00004E040000}"/>
    <cellStyle name="Normal 36 2" xfId="1016" xr:uid="{00000000-0005-0000-0000-00004F040000}"/>
    <cellStyle name="Normal 36 3" xfId="1017" xr:uid="{00000000-0005-0000-0000-000050040000}"/>
    <cellStyle name="Normal 367" xfId="2344" xr:uid="{FC6FCC44-9AD1-4514-BE95-1999F34C3CBC}"/>
    <cellStyle name="Normal 37" xfId="60" xr:uid="{00000000-0005-0000-0000-000051040000}"/>
    <cellStyle name="Normal 37 2" xfId="1018" xr:uid="{00000000-0005-0000-0000-000052040000}"/>
    <cellStyle name="Normal 37 3" xfId="1019" xr:uid="{00000000-0005-0000-0000-000053040000}"/>
    <cellStyle name="Normal 37 4" xfId="1020" xr:uid="{00000000-0005-0000-0000-000054040000}"/>
    <cellStyle name="Normal 38" xfId="1021" xr:uid="{00000000-0005-0000-0000-000055040000}"/>
    <cellStyle name="Normal 38 2" xfId="1022" xr:uid="{00000000-0005-0000-0000-000056040000}"/>
    <cellStyle name="Normal 38 3" xfId="1023" xr:uid="{00000000-0005-0000-0000-000057040000}"/>
    <cellStyle name="Normal 39" xfId="1024" xr:uid="{00000000-0005-0000-0000-000058040000}"/>
    <cellStyle name="Normal 39 2" xfId="1025" xr:uid="{00000000-0005-0000-0000-000059040000}"/>
    <cellStyle name="Normal 39 3" xfId="1026" xr:uid="{00000000-0005-0000-0000-00005A040000}"/>
    <cellStyle name="Normal 4" xfId="2" xr:uid="{00000000-0005-0000-0000-00005B040000}"/>
    <cellStyle name="Normal 4 2" xfId="112" xr:uid="{00000000-0005-0000-0000-00005C040000}"/>
    <cellStyle name="Normal 4 2 2" xfId="1027" xr:uid="{00000000-0005-0000-0000-00005D040000}"/>
    <cellStyle name="Normal 4 2 3" xfId="1028" xr:uid="{00000000-0005-0000-0000-00005E040000}"/>
    <cellStyle name="Normal 4 2 4" xfId="1481" xr:uid="{00000000-0005-0000-0000-00005F040000}"/>
    <cellStyle name="Normal 4 2 5" xfId="2387" xr:uid="{32E80A49-3C96-4B7A-8C00-A27D91D81EE6}"/>
    <cellStyle name="Normal 4 3" xfId="1029" xr:uid="{00000000-0005-0000-0000-000060040000}"/>
    <cellStyle name="Normal 4 3 2" xfId="1532" xr:uid="{00000000-0005-0000-0000-000061040000}"/>
    <cellStyle name="Normal 4 4" xfId="1030" xr:uid="{00000000-0005-0000-0000-000062040000}"/>
    <cellStyle name="Normal 4 5" xfId="1031" xr:uid="{00000000-0005-0000-0000-000063040000}"/>
    <cellStyle name="Normal 4 6" xfId="1032" xr:uid="{00000000-0005-0000-0000-000064040000}"/>
    <cellStyle name="Normal 4 7" xfId="1033" xr:uid="{00000000-0005-0000-0000-000065040000}"/>
    <cellStyle name="Normal 4_Bieu 3 LUA  NGAY 27.10.2014" xfId="1034" xr:uid="{00000000-0005-0000-0000-000066040000}"/>
    <cellStyle name="Normal 40" xfId="61" xr:uid="{00000000-0005-0000-0000-000067040000}"/>
    <cellStyle name="Normal 40 2" xfId="1035" xr:uid="{00000000-0005-0000-0000-000068040000}"/>
    <cellStyle name="Normal 40 3" xfId="1036" xr:uid="{00000000-0005-0000-0000-000069040000}"/>
    <cellStyle name="Normal 40 4" xfId="1037" xr:uid="{00000000-0005-0000-0000-00006A040000}"/>
    <cellStyle name="Normal 41" xfId="1038" xr:uid="{00000000-0005-0000-0000-00006B040000}"/>
    <cellStyle name="Normal 41 2" xfId="1039" xr:uid="{00000000-0005-0000-0000-00006C040000}"/>
    <cellStyle name="Normal 41 3" xfId="1040" xr:uid="{00000000-0005-0000-0000-00006D040000}"/>
    <cellStyle name="Normal 42" xfId="62" xr:uid="{00000000-0005-0000-0000-00006E040000}"/>
    <cellStyle name="Normal 42 2" xfId="1482" xr:uid="{00000000-0005-0000-0000-00006F040000}"/>
    <cellStyle name="Normal 43" xfId="1041" xr:uid="{00000000-0005-0000-0000-000070040000}"/>
    <cellStyle name="Normal 44" xfId="63" xr:uid="{00000000-0005-0000-0000-000071040000}"/>
    <cellStyle name="Normal 44 2" xfId="1483" xr:uid="{00000000-0005-0000-0000-000072040000}"/>
    <cellStyle name="Normal 45" xfId="1042" xr:uid="{00000000-0005-0000-0000-000073040000}"/>
    <cellStyle name="Normal 46" xfId="1043" xr:uid="{00000000-0005-0000-0000-000074040000}"/>
    <cellStyle name="Normal 47" xfId="1044" xr:uid="{00000000-0005-0000-0000-000075040000}"/>
    <cellStyle name="Normal 470" xfId="1369" xr:uid="{00000000-0005-0000-0000-000076040000}"/>
    <cellStyle name="Normal 475" xfId="1370" xr:uid="{00000000-0005-0000-0000-000077040000}"/>
    <cellStyle name="Normal 476" xfId="1372" xr:uid="{00000000-0005-0000-0000-000078040000}"/>
    <cellStyle name="Normal 48" xfId="1045" xr:uid="{00000000-0005-0000-0000-000079040000}"/>
    <cellStyle name="Normal 483" xfId="1373" xr:uid="{00000000-0005-0000-0000-00007A040000}"/>
    <cellStyle name="Normal 484" xfId="1374" xr:uid="{00000000-0005-0000-0000-00007B040000}"/>
    <cellStyle name="Normal 487" xfId="1375" xr:uid="{00000000-0005-0000-0000-00007C040000}"/>
    <cellStyle name="Normal 49" xfId="1046" xr:uid="{00000000-0005-0000-0000-00007D040000}"/>
    <cellStyle name="Normal 496" xfId="1381" xr:uid="{00000000-0005-0000-0000-00007E040000}"/>
    <cellStyle name="Normal 5" xfId="27" xr:uid="{00000000-0005-0000-0000-00007F040000}"/>
    <cellStyle name="Normal 5 10" xfId="1047" xr:uid="{00000000-0005-0000-0000-000080040000}"/>
    <cellStyle name="Normal 5 100" xfId="1048" xr:uid="{00000000-0005-0000-0000-000081040000}"/>
    <cellStyle name="Normal 5 101" xfId="1049" xr:uid="{00000000-0005-0000-0000-000082040000}"/>
    <cellStyle name="Normal 5 102" xfId="1050" xr:uid="{00000000-0005-0000-0000-000083040000}"/>
    <cellStyle name="Normal 5 103" xfId="1051" xr:uid="{00000000-0005-0000-0000-000084040000}"/>
    <cellStyle name="Normal 5 104" xfId="1052" xr:uid="{00000000-0005-0000-0000-000085040000}"/>
    <cellStyle name="Normal 5 105" xfId="1053" xr:uid="{00000000-0005-0000-0000-000086040000}"/>
    <cellStyle name="Normal 5 106" xfId="1054" xr:uid="{00000000-0005-0000-0000-000087040000}"/>
    <cellStyle name="Normal 5 107" xfId="1055" xr:uid="{00000000-0005-0000-0000-000088040000}"/>
    <cellStyle name="Normal 5 108" xfId="1056" xr:uid="{00000000-0005-0000-0000-000089040000}"/>
    <cellStyle name="Normal 5 109" xfId="1057" xr:uid="{00000000-0005-0000-0000-00008A040000}"/>
    <cellStyle name="Normal 5 11" xfId="1058" xr:uid="{00000000-0005-0000-0000-00008B040000}"/>
    <cellStyle name="Normal 5 110" xfId="1059" xr:uid="{00000000-0005-0000-0000-00008C040000}"/>
    <cellStyle name="Normal 5 111" xfId="1060" xr:uid="{00000000-0005-0000-0000-00008D040000}"/>
    <cellStyle name="Normal 5 112" xfId="1061" xr:uid="{00000000-0005-0000-0000-00008E040000}"/>
    <cellStyle name="Normal 5 113" xfId="1062" xr:uid="{00000000-0005-0000-0000-00008F040000}"/>
    <cellStyle name="Normal 5 114" xfId="1063" xr:uid="{00000000-0005-0000-0000-000090040000}"/>
    <cellStyle name="Normal 5 115" xfId="1064" xr:uid="{00000000-0005-0000-0000-000091040000}"/>
    <cellStyle name="Normal 5 116" xfId="1065" xr:uid="{00000000-0005-0000-0000-000092040000}"/>
    <cellStyle name="Normal 5 117" xfId="1541" xr:uid="{204EDEED-1E66-4F65-9C7B-5777F88618C1}"/>
    <cellStyle name="Normal 5 117 10" xfId="6098" xr:uid="{4EEC80ED-D670-4CC0-97AA-1200A0902312}"/>
    <cellStyle name="Normal 5 117 2" xfId="1696" xr:uid="{39853B9C-3878-4DD7-9D1D-AEC32335A52D}"/>
    <cellStyle name="Normal 5 117 2 2" xfId="2110" xr:uid="{92DA070C-7102-4969-96BA-2DB748C67EF1}"/>
    <cellStyle name="Normal 5 117 2 2 2" xfId="3293" xr:uid="{2D59E21C-68C3-4A6C-AA6E-704394D3B8A5}"/>
    <cellStyle name="Normal 5 117 2 2 3" xfId="4432" xr:uid="{EBF57688-BE1A-48BA-9316-8A08632EAB94}"/>
    <cellStyle name="Normal 5 117 2 2 4" xfId="5553" xr:uid="{2C1FF610-CCA6-4D21-AD55-5FFBE4592171}"/>
    <cellStyle name="Normal 5 117 2 2 5" xfId="6667" xr:uid="{6F293A56-BCF2-4475-A96F-874DBB817447}"/>
    <cellStyle name="Normal 5 117 2 3" xfId="2879" xr:uid="{FD42F419-FED5-482D-916A-05DFFCE5523D}"/>
    <cellStyle name="Normal 5 117 2 4" xfId="4018" xr:uid="{57373A5A-EE2C-43F7-BA9C-07063189AD8E}"/>
    <cellStyle name="Normal 5 117 2 5" xfId="5139" xr:uid="{1540762C-2B1F-4A41-B305-71AD97B5BF60}"/>
    <cellStyle name="Normal 5 117 2 6" xfId="6253" xr:uid="{145CB9E8-E3DC-431A-88E7-DABCE6B3CCAA}"/>
    <cellStyle name="Normal 5 117 3" xfId="1828" xr:uid="{C0A948A0-0CB6-49E4-8614-8F9330F0F379}"/>
    <cellStyle name="Normal 5 117 3 2" xfId="2242" xr:uid="{837582F0-5E82-403B-B104-E4EC4A6E0E87}"/>
    <cellStyle name="Normal 5 117 3 2 2" xfId="3425" xr:uid="{B0A6A8B4-B0A1-4676-8642-7F481F130CF1}"/>
    <cellStyle name="Normal 5 117 3 2 3" xfId="4564" xr:uid="{FA4F76E3-8CA1-4B7E-BD26-499063A2944E}"/>
    <cellStyle name="Normal 5 117 3 2 4" xfId="5685" xr:uid="{7526D9C2-9225-421C-ACAC-B928342D8F11}"/>
    <cellStyle name="Normal 5 117 3 2 5" xfId="6799" xr:uid="{BE97D536-2885-4027-AEC5-3CDA8B5699A6}"/>
    <cellStyle name="Normal 5 117 3 3" xfId="3011" xr:uid="{EDDF51A5-7A5D-4F8D-BF65-774F3D729F85}"/>
    <cellStyle name="Normal 5 117 3 4" xfId="4150" xr:uid="{69B61268-6288-41B1-A855-A8178C2A1EF0}"/>
    <cellStyle name="Normal 5 117 3 5" xfId="5271" xr:uid="{AA050682-0F31-4B4C-B1A7-7B3A69C3F493}"/>
    <cellStyle name="Normal 5 117 3 6" xfId="6385" xr:uid="{71C9D65A-4BCB-4352-A714-3179924E930C}"/>
    <cellStyle name="Normal 5 117 4" xfId="1955" xr:uid="{D6A6B1AA-8E5A-4643-BDD5-3F06870E0001}"/>
    <cellStyle name="Normal 5 117 4 2" xfId="3138" xr:uid="{360E2AC9-C44E-4474-BBDE-5B8573728EF6}"/>
    <cellStyle name="Normal 5 117 4 3" xfId="4277" xr:uid="{C150697B-16A7-4B26-A529-9BE768F1E48C}"/>
    <cellStyle name="Normal 5 117 4 4" xfId="5398" xr:uid="{D1A60A8C-02C6-4BF6-A175-34B40216A006}"/>
    <cellStyle name="Normal 5 117 4 5" xfId="6512" xr:uid="{528396AC-7E90-4936-AB80-AC2950D352CD}"/>
    <cellStyle name="Normal 5 117 5" xfId="2428" xr:uid="{3C7244E4-7136-4C4B-872F-A2A84F731791}"/>
    <cellStyle name="Normal 5 117 5 2" xfId="3582" xr:uid="{35322540-B9DE-430E-BE5C-7A1B42B88F42}"/>
    <cellStyle name="Normal 5 117 5 3" xfId="4716" xr:uid="{D1CD3723-9ED9-4D65-B4F2-4621358EEA65}"/>
    <cellStyle name="Normal 5 117 5 4" xfId="5836" xr:uid="{25A43C79-A378-4F6F-B67C-EA495D6C87FC}"/>
    <cellStyle name="Normal 5 117 5 5" xfId="6950" xr:uid="{66117CA6-8A22-4FDE-82F1-A7B207C56893}"/>
    <cellStyle name="Normal 5 117 6" xfId="2557" xr:uid="{6504F8DD-B2A3-4F4C-863A-515428F79277}"/>
    <cellStyle name="Normal 5 117 6 2" xfId="3711" xr:uid="{217779F5-7AFD-445C-B29D-6F1D91813112}"/>
    <cellStyle name="Normal 5 117 6 3" xfId="4845" xr:uid="{037FFEEC-34B9-41EE-B66E-8A8BD2F37734}"/>
    <cellStyle name="Normal 5 117 6 4" xfId="5965" xr:uid="{B480F014-99E2-48D4-AA95-CF9DD337F64E}"/>
    <cellStyle name="Normal 5 117 6 5" xfId="7079" xr:uid="{30078291-88BF-4A1F-B51E-83D1E736774C}"/>
    <cellStyle name="Normal 5 117 7" xfId="2724" xr:uid="{50B2857E-27F4-4B32-93C4-A5480556091B}"/>
    <cellStyle name="Normal 5 117 8" xfId="3863" xr:uid="{DFD6A190-F40C-4E31-B220-2382BBCC7575}"/>
    <cellStyle name="Normal 5 117 9" xfId="4984" xr:uid="{1F5826A2-A784-4A6D-8760-9C15E8D7B520}"/>
    <cellStyle name="Normal 5 118" xfId="1642" xr:uid="{532BE6FA-410C-4F72-9814-10E583DA7116}"/>
    <cellStyle name="Normal 5 118 2" xfId="2056" xr:uid="{ECBB7FA1-D783-411E-A2ED-7FB7157066F0}"/>
    <cellStyle name="Normal 5 118 2 2" xfId="3239" xr:uid="{5C8F8317-1D67-4312-910E-724E11926972}"/>
    <cellStyle name="Normal 5 118 2 3" xfId="4378" xr:uid="{810765C0-26D9-4619-95BC-76216445724E}"/>
    <cellStyle name="Normal 5 118 2 4" xfId="5499" xr:uid="{FB4D4DBB-358B-4042-895D-D327102CA13E}"/>
    <cellStyle name="Normal 5 118 2 5" xfId="6613" xr:uid="{020521D0-97F2-4F16-9AE0-E2C32E921E12}"/>
    <cellStyle name="Normal 5 118 3" xfId="2825" xr:uid="{291641B4-40A7-48FE-B693-4EAEDE16335B}"/>
    <cellStyle name="Normal 5 118 4" xfId="3964" xr:uid="{B3040C7C-B2CD-48B0-A241-8B437D7EB875}"/>
    <cellStyle name="Normal 5 118 5" xfId="5085" xr:uid="{5B906903-6D0D-4EC9-9556-82A97B835EB8}"/>
    <cellStyle name="Normal 5 118 6" xfId="6199" xr:uid="{C86972B1-15EC-4951-9ED2-5CF864E60836}"/>
    <cellStyle name="Normal 5 119" xfId="1802" xr:uid="{800AEE01-3C7B-4ED2-AA55-399603597B0A}"/>
    <cellStyle name="Normal 5 119 2" xfId="2216" xr:uid="{BCF23E4C-6D2A-4B7F-9984-07DC34A4DE33}"/>
    <cellStyle name="Normal 5 119 2 2" xfId="3399" xr:uid="{A6498CB7-3D6D-48BB-81A3-9C950628CAC9}"/>
    <cellStyle name="Normal 5 119 2 3" xfId="4538" xr:uid="{49358C37-D1D0-4842-8FB2-96BC3878203F}"/>
    <cellStyle name="Normal 5 119 2 4" xfId="5659" xr:uid="{BD455D5D-7003-4A14-A138-95F7E81925F3}"/>
    <cellStyle name="Normal 5 119 2 5" xfId="6773" xr:uid="{AC8250BD-2B78-4E51-B076-5A8B7FE43065}"/>
    <cellStyle name="Normal 5 119 3" xfId="2985" xr:uid="{D7B832F6-F238-45DF-A2BD-6207DA186001}"/>
    <cellStyle name="Normal 5 119 4" xfId="4124" xr:uid="{F036774D-957A-4FD9-A89A-8DD8D2C48868}"/>
    <cellStyle name="Normal 5 119 5" xfId="5245" xr:uid="{0EB4C3E6-6030-40B2-B4FF-5B3271FA5BDB}"/>
    <cellStyle name="Normal 5 119 6" xfId="6359" xr:uid="{C89A0F89-C1FC-4F29-BC75-40345F0E0C6B}"/>
    <cellStyle name="Normal 5 12" xfId="1066" xr:uid="{00000000-0005-0000-0000-000093040000}"/>
    <cellStyle name="Normal 5 120" xfId="1929" xr:uid="{F53042F8-0FAC-4595-B544-A2FBF64EE618}"/>
    <cellStyle name="Normal 5 120 2" xfId="3112" xr:uid="{D9B8A8B0-F39E-49D2-8C45-51F5506248A2}"/>
    <cellStyle name="Normal 5 120 3" xfId="4251" xr:uid="{C7C92786-0150-405B-B6A0-C62EB8E1320D}"/>
    <cellStyle name="Normal 5 120 4" xfId="5372" xr:uid="{2405DB59-9084-4B27-9BD4-FBB9A44F6406}"/>
    <cellStyle name="Normal 5 120 5" xfId="6486" xr:uid="{C7921A6D-55A1-45C2-8E59-4B68DF56FB7C}"/>
    <cellStyle name="Normal 5 121" xfId="2402" xr:uid="{3C069707-FED7-416C-BB2A-7CD988E5D4BC}"/>
    <cellStyle name="Normal 5 121 2" xfId="3556" xr:uid="{7BF1BB32-5793-47A9-8248-63A3A2C63F52}"/>
    <cellStyle name="Normal 5 121 3" xfId="4690" xr:uid="{F03DE6C9-0097-4E34-8D0A-1CCAEB6693E8}"/>
    <cellStyle name="Normal 5 121 4" xfId="5810" xr:uid="{3545D6F5-F172-479B-90E8-891A0C102CD3}"/>
    <cellStyle name="Normal 5 121 5" xfId="6924" xr:uid="{EED741E0-EB9D-49A0-AE5B-3C326F44C0F2}"/>
    <cellStyle name="Normal 5 122" xfId="2529" xr:uid="{1B0090FD-671A-45EE-8F01-76F7A089DF20}"/>
    <cellStyle name="Normal 5 122 2" xfId="3683" xr:uid="{9EA6C507-0BBB-4019-81F0-65601B77F530}"/>
    <cellStyle name="Normal 5 122 3" xfId="4817" xr:uid="{6A3A981F-E0B8-40E5-9ACD-80162473C19B}"/>
    <cellStyle name="Normal 5 122 4" xfId="5937" xr:uid="{32E6316C-191E-47A2-AA63-8C37F5AA1E6F}"/>
    <cellStyle name="Normal 5 122 5" xfId="7051" xr:uid="{6328BC6B-24CB-471D-BD5F-3804C1185756}"/>
    <cellStyle name="Normal 5 123" xfId="2687" xr:uid="{4DBC9FCE-8003-4CE5-9F84-2E880A730721}"/>
    <cellStyle name="Normal 5 124" xfId="3826" xr:uid="{EC399AD3-3769-4906-A6BA-817ED6D5723D}"/>
    <cellStyle name="Normal 5 125" xfId="4957" xr:uid="{B7052ABB-209E-462F-A428-1FF678864F31}"/>
    <cellStyle name="Normal 5 126" xfId="6072" xr:uid="{023B0897-3C3B-4A58-AD0A-794AC0D27C1E}"/>
    <cellStyle name="Normal 5 13" xfId="1067" xr:uid="{00000000-0005-0000-0000-000094040000}"/>
    <cellStyle name="Normal 5 14" xfId="1068" xr:uid="{00000000-0005-0000-0000-000095040000}"/>
    <cellStyle name="Normal 5 15" xfId="1069" xr:uid="{00000000-0005-0000-0000-000096040000}"/>
    <cellStyle name="Normal 5 16" xfId="1070" xr:uid="{00000000-0005-0000-0000-000097040000}"/>
    <cellStyle name="Normal 5 17" xfId="1071" xr:uid="{00000000-0005-0000-0000-000098040000}"/>
    <cellStyle name="Normal 5 18" xfId="1072" xr:uid="{00000000-0005-0000-0000-000099040000}"/>
    <cellStyle name="Normal 5 19" xfId="1073" xr:uid="{00000000-0005-0000-0000-00009A040000}"/>
    <cellStyle name="Normal 5 2" xfId="114" xr:uid="{00000000-0005-0000-0000-00009B040000}"/>
    <cellStyle name="Normal 5 2 2" xfId="117" xr:uid="{00000000-0005-0000-0000-00009C040000}"/>
    <cellStyle name="Normal 5 2 3" xfId="1484" xr:uid="{00000000-0005-0000-0000-00009D040000}"/>
    <cellStyle name="Normal 5 20" xfId="1074" xr:uid="{00000000-0005-0000-0000-00009E040000}"/>
    <cellStyle name="Normal 5 21" xfId="1075" xr:uid="{00000000-0005-0000-0000-00009F040000}"/>
    <cellStyle name="Normal 5 22" xfId="1076" xr:uid="{00000000-0005-0000-0000-0000A0040000}"/>
    <cellStyle name="Normal 5 23" xfId="1077" xr:uid="{00000000-0005-0000-0000-0000A1040000}"/>
    <cellStyle name="Normal 5 24" xfId="1078" xr:uid="{00000000-0005-0000-0000-0000A2040000}"/>
    <cellStyle name="Normal 5 25" xfId="1079" xr:uid="{00000000-0005-0000-0000-0000A3040000}"/>
    <cellStyle name="Normal 5 26" xfId="1080" xr:uid="{00000000-0005-0000-0000-0000A4040000}"/>
    <cellStyle name="Normal 5 27" xfId="1081" xr:uid="{00000000-0005-0000-0000-0000A5040000}"/>
    <cellStyle name="Normal 5 28" xfId="1082" xr:uid="{00000000-0005-0000-0000-0000A6040000}"/>
    <cellStyle name="Normal 5 29" xfId="1083" xr:uid="{00000000-0005-0000-0000-0000A7040000}"/>
    <cellStyle name="Normal 5 3" xfId="1084" xr:uid="{00000000-0005-0000-0000-0000A8040000}"/>
    <cellStyle name="Normal 5 3 2" xfId="1485" xr:uid="{00000000-0005-0000-0000-0000A9040000}"/>
    <cellStyle name="Normal 5 3 3" xfId="1524" xr:uid="{00000000-0005-0000-0000-0000AA040000}"/>
    <cellStyle name="Normal 5 30" xfId="1085" xr:uid="{00000000-0005-0000-0000-0000AB040000}"/>
    <cellStyle name="Normal 5 31" xfId="1086" xr:uid="{00000000-0005-0000-0000-0000AC040000}"/>
    <cellStyle name="Normal 5 32" xfId="1087" xr:uid="{00000000-0005-0000-0000-0000AD040000}"/>
    <cellStyle name="Normal 5 33" xfId="1088" xr:uid="{00000000-0005-0000-0000-0000AE040000}"/>
    <cellStyle name="Normal 5 34" xfId="1089" xr:uid="{00000000-0005-0000-0000-0000AF040000}"/>
    <cellStyle name="Normal 5 35" xfId="1090" xr:uid="{00000000-0005-0000-0000-0000B0040000}"/>
    <cellStyle name="Normal 5 36" xfId="1091" xr:uid="{00000000-0005-0000-0000-0000B1040000}"/>
    <cellStyle name="Normal 5 37" xfId="1092" xr:uid="{00000000-0005-0000-0000-0000B2040000}"/>
    <cellStyle name="Normal 5 38" xfId="1093" xr:uid="{00000000-0005-0000-0000-0000B3040000}"/>
    <cellStyle name="Normal 5 39" xfId="1094" xr:uid="{00000000-0005-0000-0000-0000B4040000}"/>
    <cellStyle name="Normal 5 4" xfId="1095" xr:uid="{00000000-0005-0000-0000-0000B5040000}"/>
    <cellStyle name="Normal 5 40" xfId="1096" xr:uid="{00000000-0005-0000-0000-0000B6040000}"/>
    <cellStyle name="Normal 5 41" xfId="1097" xr:uid="{00000000-0005-0000-0000-0000B7040000}"/>
    <cellStyle name="Normal 5 42" xfId="1098" xr:uid="{00000000-0005-0000-0000-0000B8040000}"/>
    <cellStyle name="Normal 5 43" xfId="1099" xr:uid="{00000000-0005-0000-0000-0000B9040000}"/>
    <cellStyle name="Normal 5 44" xfId="1100" xr:uid="{00000000-0005-0000-0000-0000BA040000}"/>
    <cellStyle name="Normal 5 45" xfId="1101" xr:uid="{00000000-0005-0000-0000-0000BB040000}"/>
    <cellStyle name="Normal 5 46" xfId="1102" xr:uid="{00000000-0005-0000-0000-0000BC040000}"/>
    <cellStyle name="Normal 5 47" xfId="1103" xr:uid="{00000000-0005-0000-0000-0000BD040000}"/>
    <cellStyle name="Normal 5 48" xfId="1104" xr:uid="{00000000-0005-0000-0000-0000BE040000}"/>
    <cellStyle name="Normal 5 49" xfId="1105" xr:uid="{00000000-0005-0000-0000-0000BF040000}"/>
    <cellStyle name="Normal 5 5" xfId="1106" xr:uid="{00000000-0005-0000-0000-0000C0040000}"/>
    <cellStyle name="Normal 5 50" xfId="1107" xr:uid="{00000000-0005-0000-0000-0000C1040000}"/>
    <cellStyle name="Normal 5 51" xfId="1108" xr:uid="{00000000-0005-0000-0000-0000C2040000}"/>
    <cellStyle name="Normal 5 52" xfId="1109" xr:uid="{00000000-0005-0000-0000-0000C3040000}"/>
    <cellStyle name="Normal 5 53" xfId="1110" xr:uid="{00000000-0005-0000-0000-0000C4040000}"/>
    <cellStyle name="Normal 5 54" xfId="1111" xr:uid="{00000000-0005-0000-0000-0000C5040000}"/>
    <cellStyle name="Normal 5 55" xfId="1112" xr:uid="{00000000-0005-0000-0000-0000C6040000}"/>
    <cellStyle name="Normal 5 56" xfId="1113" xr:uid="{00000000-0005-0000-0000-0000C7040000}"/>
    <cellStyle name="Normal 5 57" xfId="1114" xr:uid="{00000000-0005-0000-0000-0000C8040000}"/>
    <cellStyle name="Normal 5 58" xfId="1115" xr:uid="{00000000-0005-0000-0000-0000C9040000}"/>
    <cellStyle name="Normal 5 59" xfId="1116" xr:uid="{00000000-0005-0000-0000-0000CA040000}"/>
    <cellStyle name="Normal 5 6" xfId="1117" xr:uid="{00000000-0005-0000-0000-0000CB040000}"/>
    <cellStyle name="Normal 5 60" xfId="1118" xr:uid="{00000000-0005-0000-0000-0000CC040000}"/>
    <cellStyle name="Normal 5 61" xfId="1119" xr:uid="{00000000-0005-0000-0000-0000CD040000}"/>
    <cellStyle name="Normal 5 62" xfId="1120" xr:uid="{00000000-0005-0000-0000-0000CE040000}"/>
    <cellStyle name="Normal 5 63" xfId="1121" xr:uid="{00000000-0005-0000-0000-0000CF040000}"/>
    <cellStyle name="Normal 5 64" xfId="1122" xr:uid="{00000000-0005-0000-0000-0000D0040000}"/>
    <cellStyle name="Normal 5 65" xfId="1123" xr:uid="{00000000-0005-0000-0000-0000D1040000}"/>
    <cellStyle name="Normal 5 66" xfId="1124" xr:uid="{00000000-0005-0000-0000-0000D2040000}"/>
    <cellStyle name="Normal 5 67" xfId="1125" xr:uid="{00000000-0005-0000-0000-0000D3040000}"/>
    <cellStyle name="Normal 5 68" xfId="1126" xr:uid="{00000000-0005-0000-0000-0000D4040000}"/>
    <cellStyle name="Normal 5 69" xfId="1127" xr:uid="{00000000-0005-0000-0000-0000D5040000}"/>
    <cellStyle name="Normal 5 7" xfId="1128" xr:uid="{00000000-0005-0000-0000-0000D6040000}"/>
    <cellStyle name="Normal 5 70" xfId="1129" xr:uid="{00000000-0005-0000-0000-0000D7040000}"/>
    <cellStyle name="Normal 5 71" xfId="1130" xr:uid="{00000000-0005-0000-0000-0000D8040000}"/>
    <cellStyle name="Normal 5 72" xfId="1131" xr:uid="{00000000-0005-0000-0000-0000D9040000}"/>
    <cellStyle name="Normal 5 73" xfId="1132" xr:uid="{00000000-0005-0000-0000-0000DA040000}"/>
    <cellStyle name="Normal 5 74" xfId="1133" xr:uid="{00000000-0005-0000-0000-0000DB040000}"/>
    <cellStyle name="Normal 5 75" xfId="1134" xr:uid="{00000000-0005-0000-0000-0000DC040000}"/>
    <cellStyle name="Normal 5 76" xfId="1135" xr:uid="{00000000-0005-0000-0000-0000DD040000}"/>
    <cellStyle name="Normal 5 77" xfId="1136" xr:uid="{00000000-0005-0000-0000-0000DE040000}"/>
    <cellStyle name="Normal 5 78" xfId="1137" xr:uid="{00000000-0005-0000-0000-0000DF040000}"/>
    <cellStyle name="Normal 5 79" xfId="1138" xr:uid="{00000000-0005-0000-0000-0000E0040000}"/>
    <cellStyle name="Normal 5 8" xfId="1139" xr:uid="{00000000-0005-0000-0000-0000E1040000}"/>
    <cellStyle name="Normal 5 80" xfId="1140" xr:uid="{00000000-0005-0000-0000-0000E2040000}"/>
    <cellStyle name="Normal 5 81" xfId="1141" xr:uid="{00000000-0005-0000-0000-0000E3040000}"/>
    <cellStyle name="Normal 5 82" xfId="1142" xr:uid="{00000000-0005-0000-0000-0000E4040000}"/>
    <cellStyle name="Normal 5 83" xfId="1143" xr:uid="{00000000-0005-0000-0000-0000E5040000}"/>
    <cellStyle name="Normal 5 84" xfId="1144" xr:uid="{00000000-0005-0000-0000-0000E6040000}"/>
    <cellStyle name="Normal 5 85" xfId="1145" xr:uid="{00000000-0005-0000-0000-0000E7040000}"/>
    <cellStyle name="Normal 5 86" xfId="1146" xr:uid="{00000000-0005-0000-0000-0000E8040000}"/>
    <cellStyle name="Normal 5 87" xfId="1147" xr:uid="{00000000-0005-0000-0000-0000E9040000}"/>
    <cellStyle name="Normal 5 88" xfId="1148" xr:uid="{00000000-0005-0000-0000-0000EA040000}"/>
    <cellStyle name="Normal 5 89" xfId="1149" xr:uid="{00000000-0005-0000-0000-0000EB040000}"/>
    <cellStyle name="Normal 5 9" xfId="1150" xr:uid="{00000000-0005-0000-0000-0000EC040000}"/>
    <cellStyle name="Normal 5 90" xfId="1151" xr:uid="{00000000-0005-0000-0000-0000ED040000}"/>
    <cellStyle name="Normal 5 91" xfId="1152" xr:uid="{00000000-0005-0000-0000-0000EE040000}"/>
    <cellStyle name="Normal 5 92" xfId="1153" xr:uid="{00000000-0005-0000-0000-0000EF040000}"/>
    <cellStyle name="Normal 5 93" xfId="1154" xr:uid="{00000000-0005-0000-0000-0000F0040000}"/>
    <cellStyle name="Normal 5 94" xfId="1155" xr:uid="{00000000-0005-0000-0000-0000F1040000}"/>
    <cellStyle name="Normal 5 95" xfId="1156" xr:uid="{00000000-0005-0000-0000-0000F2040000}"/>
    <cellStyle name="Normal 5 96" xfId="1157" xr:uid="{00000000-0005-0000-0000-0000F3040000}"/>
    <cellStyle name="Normal 5 97" xfId="1158" xr:uid="{00000000-0005-0000-0000-0000F4040000}"/>
    <cellStyle name="Normal 5 98" xfId="1159" xr:uid="{00000000-0005-0000-0000-0000F5040000}"/>
    <cellStyle name="Normal 5 99" xfId="1160" xr:uid="{00000000-0005-0000-0000-0000F6040000}"/>
    <cellStyle name="Normal 5_danh muc cong trinh_kehoach_ huyen Phu Xuyen" xfId="1161" xr:uid="{00000000-0005-0000-0000-0000F7040000}"/>
    <cellStyle name="Normal 50" xfId="1162" xr:uid="{00000000-0005-0000-0000-0000F8040000}"/>
    <cellStyle name="Normal 500" xfId="1382" xr:uid="{00000000-0005-0000-0000-0000F9040000}"/>
    <cellStyle name="Normal 51" xfId="64" xr:uid="{00000000-0005-0000-0000-0000FA040000}"/>
    <cellStyle name="Normal 51 2" xfId="1486" xr:uid="{00000000-0005-0000-0000-0000FB040000}"/>
    <cellStyle name="Normal 52" xfId="1163" xr:uid="{00000000-0005-0000-0000-0000FC040000}"/>
    <cellStyle name="Normal 52 2" xfId="1164" xr:uid="{00000000-0005-0000-0000-0000FD040000}"/>
    <cellStyle name="Normal 53" xfId="1165" xr:uid="{00000000-0005-0000-0000-0000FE040000}"/>
    <cellStyle name="Normal 53 2" xfId="1166" xr:uid="{00000000-0005-0000-0000-0000FF040000}"/>
    <cellStyle name="Normal 54" xfId="1167" xr:uid="{00000000-0005-0000-0000-000000050000}"/>
    <cellStyle name="Normal 54 2" xfId="1168" xr:uid="{00000000-0005-0000-0000-000001050000}"/>
    <cellStyle name="Normal 55" xfId="1169" xr:uid="{00000000-0005-0000-0000-000002050000}"/>
    <cellStyle name="Normal 55 2" xfId="1170" xr:uid="{00000000-0005-0000-0000-000003050000}"/>
    <cellStyle name="Normal 55 3" xfId="1171" xr:uid="{00000000-0005-0000-0000-000004050000}"/>
    <cellStyle name="Normal 56" xfId="1172" xr:uid="{00000000-0005-0000-0000-000005050000}"/>
    <cellStyle name="Normal 56 2" xfId="1173" xr:uid="{00000000-0005-0000-0000-000006050000}"/>
    <cellStyle name="Normal 56 3" xfId="1174" xr:uid="{00000000-0005-0000-0000-000007050000}"/>
    <cellStyle name="Normal 57" xfId="1175" xr:uid="{00000000-0005-0000-0000-000008050000}"/>
    <cellStyle name="Normal 58" xfId="1176" xr:uid="{00000000-0005-0000-0000-000009050000}"/>
    <cellStyle name="Normal 59" xfId="1177" xr:uid="{00000000-0005-0000-0000-00000A050000}"/>
    <cellStyle name="Normal 6" xfId="30" xr:uid="{00000000-0005-0000-0000-00000B050000}"/>
    <cellStyle name="Normal 6 2" xfId="111" xr:uid="{00000000-0005-0000-0000-00000C050000}"/>
    <cellStyle name="Normal 6 2 2" xfId="116" xr:uid="{00000000-0005-0000-0000-00000D050000}"/>
    <cellStyle name="Normal 6 3" xfId="1178" xr:uid="{00000000-0005-0000-0000-00000E050000}"/>
    <cellStyle name="Normal 6 4" xfId="2683" xr:uid="{A96F776F-EDA1-4808-9C72-D83BA2A4F44F}"/>
    <cellStyle name="Normal 6_danh muc cong trinh_kehoach_ huyen Phu Xuyen" xfId="1179" xr:uid="{00000000-0005-0000-0000-00000F050000}"/>
    <cellStyle name="Normal 60" xfId="1180" xr:uid="{00000000-0005-0000-0000-000010050000}"/>
    <cellStyle name="Normal 61" xfId="1181" xr:uid="{00000000-0005-0000-0000-000011050000}"/>
    <cellStyle name="Normal 62" xfId="1182" xr:uid="{00000000-0005-0000-0000-000012050000}"/>
    <cellStyle name="Normal 63" xfId="1183" xr:uid="{00000000-0005-0000-0000-000013050000}"/>
    <cellStyle name="Normal 64" xfId="1184" xr:uid="{00000000-0005-0000-0000-000014050000}"/>
    <cellStyle name="Normal 65" xfId="1185" xr:uid="{00000000-0005-0000-0000-000015050000}"/>
    <cellStyle name="Normal 66" xfId="65" xr:uid="{00000000-0005-0000-0000-000016050000}"/>
    <cellStyle name="Normal 66 2" xfId="1487" xr:uid="{00000000-0005-0000-0000-000017050000}"/>
    <cellStyle name="Normal 67" xfId="1186" xr:uid="{00000000-0005-0000-0000-000018050000}"/>
    <cellStyle name="Normal 68" xfId="66" xr:uid="{00000000-0005-0000-0000-000019050000}"/>
    <cellStyle name="Normal 68 2" xfId="1488" xr:uid="{00000000-0005-0000-0000-00001A050000}"/>
    <cellStyle name="Normal 69" xfId="67" xr:uid="{00000000-0005-0000-0000-00001B050000}"/>
    <cellStyle name="Normal 69 10" xfId="3827" xr:uid="{88E5FABE-86FF-455D-B06A-CFCF1C34537E}"/>
    <cellStyle name="Normal 69 11" xfId="4958" xr:uid="{51D93BB0-1D90-45DD-936E-3912DB024A28}"/>
    <cellStyle name="Normal 69 12" xfId="6073" xr:uid="{FC1264CC-C738-4D25-B698-E615BE8CDC33}"/>
    <cellStyle name="Normal 69 2" xfId="1489" xr:uid="{00000000-0005-0000-0000-00001C050000}"/>
    <cellStyle name="Normal 69 3" xfId="1543" xr:uid="{7A658457-5CC4-4F0C-B25B-607C9BCCB1EE}"/>
    <cellStyle name="Normal 69 3 10" xfId="6100" xr:uid="{B135A4FC-AE0D-4AEB-A879-EBBEFCB8327E}"/>
    <cellStyle name="Normal 69 3 2" xfId="1698" xr:uid="{BFB52CB4-90A9-4874-9936-3CFCCEE84CFF}"/>
    <cellStyle name="Normal 69 3 2 2" xfId="2112" xr:uid="{3A8431BF-6225-44F8-BEE7-1E305AA361F4}"/>
    <cellStyle name="Normal 69 3 2 2 2" xfId="3295" xr:uid="{4F1CA001-2E65-4C36-84DE-4B1C10F9CD9C}"/>
    <cellStyle name="Normal 69 3 2 2 3" xfId="4434" xr:uid="{1F995E0D-E86A-4765-98A2-5635FC63C405}"/>
    <cellStyle name="Normal 69 3 2 2 4" xfId="5555" xr:uid="{59FC11D0-30F7-4803-A4D8-8E5CBA0DA850}"/>
    <cellStyle name="Normal 69 3 2 2 5" xfId="6669" xr:uid="{AFD31194-8852-4008-8349-EA4ECA27FCF9}"/>
    <cellStyle name="Normal 69 3 2 3" xfId="2881" xr:uid="{DBB23E1A-22BB-449E-A759-23BAF531F590}"/>
    <cellStyle name="Normal 69 3 2 4" xfId="4020" xr:uid="{95990BEF-28B4-4BB3-9149-F2BB8B44BC27}"/>
    <cellStyle name="Normal 69 3 2 5" xfId="5141" xr:uid="{591CA423-5CE2-44C4-8712-8A881E0C966B}"/>
    <cellStyle name="Normal 69 3 2 6" xfId="6255" xr:uid="{992CF099-816C-4F66-81C5-1C4BD0463774}"/>
    <cellStyle name="Normal 69 3 3" xfId="1830" xr:uid="{F14DD5D9-E074-4B80-9506-032C29823C1B}"/>
    <cellStyle name="Normal 69 3 3 2" xfId="2244" xr:uid="{E26F2FE2-968A-41D9-A995-F9EA75B16B63}"/>
    <cellStyle name="Normal 69 3 3 2 2" xfId="3427" xr:uid="{6B15BBF5-655B-4F27-8AA5-B72CD2A77A59}"/>
    <cellStyle name="Normal 69 3 3 2 3" xfId="4566" xr:uid="{CD131E50-1491-4EF8-8ED2-0350F1C141A3}"/>
    <cellStyle name="Normal 69 3 3 2 4" xfId="5687" xr:uid="{ED0F0098-1045-4D71-B100-75BA6D02521E}"/>
    <cellStyle name="Normal 69 3 3 2 5" xfId="6801" xr:uid="{6DE2C5CF-64C7-44AC-9489-C29A6F69651E}"/>
    <cellStyle name="Normal 69 3 3 3" xfId="3013" xr:uid="{FBAE8219-E5FF-42AD-B4A3-4902350958D4}"/>
    <cellStyle name="Normal 69 3 3 4" xfId="4152" xr:uid="{9BB887C6-B542-4A79-B415-55522B29DDA2}"/>
    <cellStyle name="Normal 69 3 3 5" xfId="5273" xr:uid="{34ECC32F-ACE3-4907-83DE-C275184442B3}"/>
    <cellStyle name="Normal 69 3 3 6" xfId="6387" xr:uid="{06E74345-90C3-4F90-8492-DBCB3D0FF256}"/>
    <cellStyle name="Normal 69 3 4" xfId="1957" xr:uid="{222466E1-31C4-48A3-A9AB-4D39428977FB}"/>
    <cellStyle name="Normal 69 3 4 2" xfId="3140" xr:uid="{9CCD78AC-5D62-4E5A-8980-ED1FECFED61D}"/>
    <cellStyle name="Normal 69 3 4 3" xfId="4279" xr:uid="{4AF064CF-6494-4D85-94F2-7C89BE8EBB77}"/>
    <cellStyle name="Normal 69 3 4 4" xfId="5400" xr:uid="{C114507C-AA9E-4822-8D40-5BBD22F5B343}"/>
    <cellStyle name="Normal 69 3 4 5" xfId="6514" xr:uid="{E77C8050-85A3-49A6-8BDD-918491684FC7}"/>
    <cellStyle name="Normal 69 3 5" xfId="2430" xr:uid="{626FB28B-5004-4B8C-BC94-B38BA73E8B52}"/>
    <cellStyle name="Normal 69 3 5 2" xfId="3584" xr:uid="{05267D05-CFB0-4374-9E4B-E584861032A6}"/>
    <cellStyle name="Normal 69 3 5 3" xfId="4718" xr:uid="{28ECCFC7-830E-4401-BDD6-D43B98511948}"/>
    <cellStyle name="Normal 69 3 5 4" xfId="5838" xr:uid="{9F386374-EE16-404A-B2F3-7CB2C1431EA5}"/>
    <cellStyle name="Normal 69 3 5 5" xfId="6952" xr:uid="{4E145AA8-2B74-461D-83DA-2A3C20947983}"/>
    <cellStyle name="Normal 69 3 6" xfId="2559" xr:uid="{3D4048FD-2224-489D-8CF4-6586ACE743A9}"/>
    <cellStyle name="Normal 69 3 6 2" xfId="3713" xr:uid="{7070587A-272D-4D21-8AF0-1C935A4A1A18}"/>
    <cellStyle name="Normal 69 3 6 3" xfId="4847" xr:uid="{A061A552-5B14-44DA-A459-4FF172A76FE7}"/>
    <cellStyle name="Normal 69 3 6 4" xfId="5967" xr:uid="{14B91D66-DD76-4AAB-BA4A-9F2801CF6CB7}"/>
    <cellStyle name="Normal 69 3 6 5" xfId="7081" xr:uid="{1A92042C-2D64-4A2D-A550-4FE8FA594476}"/>
    <cellStyle name="Normal 69 3 7" xfId="2726" xr:uid="{D07652F4-5077-4D90-8953-AEE871BCC502}"/>
    <cellStyle name="Normal 69 3 8" xfId="3865" xr:uid="{BA1B1B20-3209-44D2-B98F-98CBCD9A4737}"/>
    <cellStyle name="Normal 69 3 9" xfId="4986" xr:uid="{40A94B5F-072C-478C-9FE7-241A52EDEC8A}"/>
    <cellStyle name="Normal 69 4" xfId="1643" xr:uid="{D4220C9D-40D2-4B70-8861-515B599B7BA6}"/>
    <cellStyle name="Normal 69 4 2" xfId="2057" xr:uid="{50E9D81B-584C-4F8B-8EBE-577BDCFAB5AF}"/>
    <cellStyle name="Normal 69 4 2 2" xfId="3240" xr:uid="{A2C8E731-4A70-49CE-B761-A5969BCBA231}"/>
    <cellStyle name="Normal 69 4 2 3" xfId="4379" xr:uid="{39E01166-4F1E-48A2-A63B-76BB27E453D1}"/>
    <cellStyle name="Normal 69 4 2 4" xfId="5500" xr:uid="{D950F653-B97E-4D52-A972-7BAEFA061357}"/>
    <cellStyle name="Normal 69 4 2 5" xfId="6614" xr:uid="{E300AF7D-7E41-491B-A247-6979CF9DF652}"/>
    <cellStyle name="Normal 69 4 3" xfId="2826" xr:uid="{64A26FA1-D8E3-4CE9-B75C-7DFB94913BE2}"/>
    <cellStyle name="Normal 69 4 4" xfId="3965" xr:uid="{3148A220-07C7-4D91-8D61-990581C9FA05}"/>
    <cellStyle name="Normal 69 4 5" xfId="5086" xr:uid="{F9228AAE-2451-4242-9123-4C0AE8E49A80}"/>
    <cellStyle name="Normal 69 4 6" xfId="6200" xr:uid="{9CE7D582-A819-4E8D-BBBD-A4B89F3DB2E7}"/>
    <cellStyle name="Normal 69 5" xfId="1803" xr:uid="{E521064E-810C-4131-A196-D289B811716E}"/>
    <cellStyle name="Normal 69 5 2" xfId="2217" xr:uid="{A3E728B0-DB41-43A4-BDFD-CCE48866EC65}"/>
    <cellStyle name="Normal 69 5 2 2" xfId="3400" xr:uid="{A1EF10E5-1564-4952-8C92-C46D8FA1640C}"/>
    <cellStyle name="Normal 69 5 2 3" xfId="4539" xr:uid="{F72570D5-E60D-4D66-B917-23F9F99E90EC}"/>
    <cellStyle name="Normal 69 5 2 4" xfId="5660" xr:uid="{C72D2A33-6011-4CC0-9BDA-C39B5BB3C4D5}"/>
    <cellStyle name="Normal 69 5 2 5" xfId="6774" xr:uid="{A2335F86-83CA-4836-930D-537A54DF35EB}"/>
    <cellStyle name="Normal 69 5 3" xfId="2986" xr:uid="{B1ECA281-7265-44E1-8B67-7BC2C346784B}"/>
    <cellStyle name="Normal 69 5 4" xfId="4125" xr:uid="{F95178F3-F915-4F59-A953-CBBD71302248}"/>
    <cellStyle name="Normal 69 5 5" xfId="5246" xr:uid="{9F71676D-C5A1-48D1-BC64-FB4DBE59B8D8}"/>
    <cellStyle name="Normal 69 5 6" xfId="6360" xr:uid="{225C9B24-2C2C-4BD6-A2E7-DF83A31A7ACD}"/>
    <cellStyle name="Normal 69 6" xfId="1930" xr:uid="{B627E741-7836-4206-9B5E-F8665FF12231}"/>
    <cellStyle name="Normal 69 6 2" xfId="3113" xr:uid="{A5916B84-BBE1-4ABC-937E-D863440FCC72}"/>
    <cellStyle name="Normal 69 6 3" xfId="4252" xr:uid="{A2593A0C-B6F3-47F6-9EDC-AA1B9067E740}"/>
    <cellStyle name="Normal 69 6 4" xfId="5373" xr:uid="{58487E78-D618-42EB-BBA4-C24207740B03}"/>
    <cellStyle name="Normal 69 6 5" xfId="6487" xr:uid="{B9CD166A-7C35-47D2-A9B7-D489DF1424A9}"/>
    <cellStyle name="Normal 69 7" xfId="2403" xr:uid="{C693F117-F330-4C8B-A818-8A81DBEFB4E2}"/>
    <cellStyle name="Normal 69 7 2" xfId="3557" xr:uid="{79F06831-3799-43AA-AA56-1A0548763739}"/>
    <cellStyle name="Normal 69 7 3" xfId="4691" xr:uid="{30CAA709-585B-465B-8991-19AF8BE45E55}"/>
    <cellStyle name="Normal 69 7 4" xfId="5811" xr:uid="{942F0B45-2293-49D0-A601-FD38D884140A}"/>
    <cellStyle name="Normal 69 7 5" xfId="6925" xr:uid="{1FAD92B9-62CB-40E2-950B-69975969DD8F}"/>
    <cellStyle name="Normal 69 8" xfId="2530" xr:uid="{E87CCEF5-9D2D-4582-9825-850592DDDFE0}"/>
    <cellStyle name="Normal 69 8 2" xfId="3684" xr:uid="{B643B438-7C88-4000-BB1B-840C1921B5FD}"/>
    <cellStyle name="Normal 69 8 3" xfId="4818" xr:uid="{5F63AA0D-985C-4206-8123-9D7BD0165C3A}"/>
    <cellStyle name="Normal 69 8 4" xfId="5938" xr:uid="{D44B34AA-E92D-44A2-AEE2-086D0438DAA5}"/>
    <cellStyle name="Normal 69 8 5" xfId="7052" xr:uid="{C3C72CDE-DCCB-4527-9056-A869DA85DC36}"/>
    <cellStyle name="Normal 69 9" xfId="2688" xr:uid="{63C78044-6E45-4AC0-82E8-64337880AAA4}"/>
    <cellStyle name="Normal 7" xfId="108" xr:uid="{00000000-0005-0000-0000-00001D050000}"/>
    <cellStyle name="Normal 7 2" xfId="100" xr:uid="{00000000-0005-0000-0000-00001E050000}"/>
    <cellStyle name="Normal 7 2 2" xfId="1491" xr:uid="{00000000-0005-0000-0000-00001F050000}"/>
    <cellStyle name="Normal 7 3" xfId="1187" xr:uid="{00000000-0005-0000-0000-000020050000}"/>
    <cellStyle name="Normal 7 4" xfId="1490" xr:uid="{00000000-0005-0000-0000-000021050000}"/>
    <cellStyle name="Normal 7 5" xfId="1523" xr:uid="{00000000-0005-0000-0000-000022050000}"/>
    <cellStyle name="Normal 7 5 2" xfId="1525" xr:uid="{00000000-0005-0000-0000-000023050000}"/>
    <cellStyle name="Normal 7 6" xfId="2389" xr:uid="{11F5A0F4-E017-41D1-8A2E-F46F6C373AA1}"/>
    <cellStyle name="Normal 7_danh muc cong trinh_kehoach_ huyen Phu Xuyen" xfId="1188" xr:uid="{00000000-0005-0000-0000-000024050000}"/>
    <cellStyle name="Normal 70" xfId="1189" xr:uid="{00000000-0005-0000-0000-000025050000}"/>
    <cellStyle name="Normal 71" xfId="1190" xr:uid="{00000000-0005-0000-0000-000026050000}"/>
    <cellStyle name="Normal 72" xfId="1191" xr:uid="{00000000-0005-0000-0000-000027050000}"/>
    <cellStyle name="Normal 73" xfId="1192" xr:uid="{00000000-0005-0000-0000-000028050000}"/>
    <cellStyle name="Normal 74" xfId="113" xr:uid="{00000000-0005-0000-0000-000029050000}"/>
    <cellStyle name="Normal 75" xfId="68" xr:uid="{00000000-0005-0000-0000-00002A050000}"/>
    <cellStyle name="Normal 76" xfId="1193" xr:uid="{00000000-0005-0000-0000-00002B050000}"/>
    <cellStyle name="Normal 77" xfId="1194" xr:uid="{00000000-0005-0000-0000-00002C050000}"/>
    <cellStyle name="Normal 78" xfId="69" xr:uid="{00000000-0005-0000-0000-00002D050000}"/>
    <cellStyle name="Normal 78 2" xfId="1195" xr:uid="{00000000-0005-0000-0000-00002E050000}"/>
    <cellStyle name="Normal 79" xfId="70" xr:uid="{00000000-0005-0000-0000-00002F050000}"/>
    <cellStyle name="Normal 79 2" xfId="1196" xr:uid="{00000000-0005-0000-0000-000030050000}"/>
    <cellStyle name="Normal 8" xfId="71" xr:uid="{00000000-0005-0000-0000-000031050000}"/>
    <cellStyle name="Normal 8 2" xfId="99" xr:uid="{00000000-0005-0000-0000-000032050000}"/>
    <cellStyle name="Normal 8 2 2" xfId="115" xr:uid="{00000000-0005-0000-0000-000033050000}"/>
    <cellStyle name="Normal 8 2 3" xfId="1493" xr:uid="{00000000-0005-0000-0000-000034050000}"/>
    <cellStyle name="Normal 8 3" xfId="1197" xr:uid="{00000000-0005-0000-0000-000035050000}"/>
    <cellStyle name="Normal 8 4" xfId="1198" xr:uid="{00000000-0005-0000-0000-000036050000}"/>
    <cellStyle name="Normal 8 5" xfId="1492" xr:uid="{00000000-0005-0000-0000-000037050000}"/>
    <cellStyle name="Normal 8_danh muc cong trinh_kehoach_ huyen Phu Xuyen" xfId="1199" xr:uid="{00000000-0005-0000-0000-000038050000}"/>
    <cellStyle name="Normal 80" xfId="72" xr:uid="{00000000-0005-0000-0000-000039050000}"/>
    <cellStyle name="Normal 80 2" xfId="1200" xr:uid="{00000000-0005-0000-0000-00003A050000}"/>
    <cellStyle name="Normal 81" xfId="1201" xr:uid="{00000000-0005-0000-0000-00003B050000}"/>
    <cellStyle name="Normal 82" xfId="73" xr:uid="{00000000-0005-0000-0000-00003C050000}"/>
    <cellStyle name="Normal 82 2" xfId="1202" xr:uid="{00000000-0005-0000-0000-00003D050000}"/>
    <cellStyle name="Normal 83" xfId="1203" xr:uid="{00000000-0005-0000-0000-00003E050000}"/>
    <cellStyle name="Normal 84" xfId="74" xr:uid="{00000000-0005-0000-0000-00003F050000}"/>
    <cellStyle name="Normal 84 2" xfId="1204" xr:uid="{00000000-0005-0000-0000-000040050000}"/>
    <cellStyle name="Normal 85" xfId="75" xr:uid="{00000000-0005-0000-0000-000041050000}"/>
    <cellStyle name="Normal 85 10" xfId="4959" xr:uid="{3162215A-43FF-4388-B271-13A98B22836D}"/>
    <cellStyle name="Normal 85 11" xfId="6074" xr:uid="{A0468C92-A400-4EA2-A1E2-547105783F4B}"/>
    <cellStyle name="Normal 85 2" xfId="1545" xr:uid="{9AF0B782-4352-40B1-BA6D-AD43E3EABF61}"/>
    <cellStyle name="Normal 85 2 10" xfId="6102" xr:uid="{8010FF7C-4552-42EB-A758-5E6E71A7213D}"/>
    <cellStyle name="Normal 85 2 2" xfId="1700" xr:uid="{571C602C-A93A-48DE-BA18-AE974877FD01}"/>
    <cellStyle name="Normal 85 2 2 2" xfId="2114" xr:uid="{24C735AC-E0C0-4804-AA15-CBE1325014A8}"/>
    <cellStyle name="Normal 85 2 2 2 2" xfId="3297" xr:uid="{51322CC2-BD51-4379-B4A3-0CC467A33A55}"/>
    <cellStyle name="Normal 85 2 2 2 3" xfId="4436" xr:uid="{89B19408-9E02-4D62-A486-75D5F27999C2}"/>
    <cellStyle name="Normal 85 2 2 2 4" xfId="5557" xr:uid="{36F52F51-8EF7-4A71-B023-A81492F42081}"/>
    <cellStyle name="Normal 85 2 2 2 5" xfId="6671" xr:uid="{0E340B25-08F7-4BE5-9EA7-1B8146D55E17}"/>
    <cellStyle name="Normal 85 2 2 3" xfId="2883" xr:uid="{ED3510D7-829A-4314-8E79-70DCECC11016}"/>
    <cellStyle name="Normal 85 2 2 4" xfId="4022" xr:uid="{7391AB78-46A4-476F-80FF-808965A12469}"/>
    <cellStyle name="Normal 85 2 2 5" xfId="5143" xr:uid="{28DEB86F-4200-4E8E-9773-3FFC8FB2EDC2}"/>
    <cellStyle name="Normal 85 2 2 6" xfId="6257" xr:uid="{E9FD14D8-3146-4127-A57D-F34236B435F6}"/>
    <cellStyle name="Normal 85 2 3" xfId="1832" xr:uid="{242694CE-680D-4602-84B6-F6FB7AAC758B}"/>
    <cellStyle name="Normal 85 2 3 2" xfId="2246" xr:uid="{385FD267-DE8C-4422-A4A5-4C1749005732}"/>
    <cellStyle name="Normal 85 2 3 2 2" xfId="3429" xr:uid="{63E7636C-B199-4BA6-A9DD-EF4C69CCA349}"/>
    <cellStyle name="Normal 85 2 3 2 3" xfId="4568" xr:uid="{C5BB5886-9AF0-41AB-B799-579F95711A99}"/>
    <cellStyle name="Normal 85 2 3 2 4" xfId="5689" xr:uid="{7F19C8F8-3D7C-42DC-8A98-9EFE42D569EC}"/>
    <cellStyle name="Normal 85 2 3 2 5" xfId="6803" xr:uid="{23F8DF0E-88DA-4DA3-A085-13AA51E0A92C}"/>
    <cellStyle name="Normal 85 2 3 3" xfId="3015" xr:uid="{D0B84780-1F4A-44FA-917A-C57377770307}"/>
    <cellStyle name="Normal 85 2 3 4" xfId="4154" xr:uid="{64C24390-0011-4F56-A531-F2EF9AD6AFBB}"/>
    <cellStyle name="Normal 85 2 3 5" xfId="5275" xr:uid="{0AC8DEED-085D-4718-B7F4-DE531FF1BE4C}"/>
    <cellStyle name="Normal 85 2 3 6" xfId="6389" xr:uid="{78C60F19-5BDE-4320-AE3C-DAD2007627AF}"/>
    <cellStyle name="Normal 85 2 4" xfId="1959" xr:uid="{A0E676F8-BD89-4E3C-9BC5-5EB13C278AA0}"/>
    <cellStyle name="Normal 85 2 4 2" xfId="3142" xr:uid="{0D8CB293-51A0-4EAC-870F-ECA6E7D680FF}"/>
    <cellStyle name="Normal 85 2 4 3" xfId="4281" xr:uid="{931677F4-1E1A-4AF6-ACEA-F7A448E5B471}"/>
    <cellStyle name="Normal 85 2 4 4" xfId="5402" xr:uid="{89B2A148-30CE-430C-B6F6-3283F17DA2C6}"/>
    <cellStyle name="Normal 85 2 4 5" xfId="6516" xr:uid="{800E75A1-1B60-4DA4-983E-929E07C9159F}"/>
    <cellStyle name="Normal 85 2 5" xfId="2432" xr:uid="{9E7A2538-1C0B-4305-947A-5BC9BDEC5846}"/>
    <cellStyle name="Normal 85 2 5 2" xfId="3586" xr:uid="{0580459A-30CF-4031-9BFB-5A95AA9097AB}"/>
    <cellStyle name="Normal 85 2 5 3" xfId="4720" xr:uid="{87D1C56C-EBD7-470B-9C98-AE815AEAE606}"/>
    <cellStyle name="Normal 85 2 5 4" xfId="5840" xr:uid="{FFAAC48F-D7E2-42AD-821A-654F2826B6B0}"/>
    <cellStyle name="Normal 85 2 5 5" xfId="6954" xr:uid="{60C505B2-E213-4F3F-81E1-2F5D7FB93CF8}"/>
    <cellStyle name="Normal 85 2 6" xfId="2561" xr:uid="{F6E21A3D-0DB4-4C5C-997B-C237F8CEFFE6}"/>
    <cellStyle name="Normal 85 2 6 2" xfId="3715" xr:uid="{9CE8E5B6-EFEB-416A-B398-F635B106832F}"/>
    <cellStyle name="Normal 85 2 6 3" xfId="4849" xr:uid="{59B9D717-E977-49C0-A6BA-333239E59F50}"/>
    <cellStyle name="Normal 85 2 6 4" xfId="5969" xr:uid="{B545BDDF-DD3D-4EEA-B547-66FC3C47C436}"/>
    <cellStyle name="Normal 85 2 6 5" xfId="7083" xr:uid="{092EED0B-3774-449F-84CA-982CA3982A93}"/>
    <cellStyle name="Normal 85 2 7" xfId="2728" xr:uid="{0D286DAA-B93C-4D20-95E1-DF5456FBCCD5}"/>
    <cellStyle name="Normal 85 2 8" xfId="3867" xr:uid="{88F8F84B-4941-4BC2-A16F-6BDD4C38C43F}"/>
    <cellStyle name="Normal 85 2 9" xfId="4988" xr:uid="{4016BD52-5FB8-4310-AAC0-B2A7C92F5386}"/>
    <cellStyle name="Normal 85 3" xfId="1644" xr:uid="{CC0EB9CC-666E-49AA-A095-414657CF8692}"/>
    <cellStyle name="Normal 85 3 2" xfId="2058" xr:uid="{A9AFFF87-21BA-45B3-8746-03538F477532}"/>
    <cellStyle name="Normal 85 3 2 2" xfId="3241" xr:uid="{1C331572-0287-4DF9-A53E-E09A7C25C8AB}"/>
    <cellStyle name="Normal 85 3 2 3" xfId="4380" xr:uid="{481D51B3-E0D4-445B-A4AA-E2B647136059}"/>
    <cellStyle name="Normal 85 3 2 4" xfId="5501" xr:uid="{A810222F-5726-4665-839C-D5A74BB7BD00}"/>
    <cellStyle name="Normal 85 3 2 5" xfId="6615" xr:uid="{70254A07-1251-48EF-B240-E474CF8A898A}"/>
    <cellStyle name="Normal 85 3 3" xfId="2827" xr:uid="{8A673627-21AF-4580-A388-2F13CBA62E59}"/>
    <cellStyle name="Normal 85 3 4" xfId="3966" xr:uid="{77A32334-3242-4B36-AC7E-C485D14A6130}"/>
    <cellStyle name="Normal 85 3 5" xfId="5087" xr:uid="{A7A5CA65-B6D7-4158-A0BF-465C8E5D6C0F}"/>
    <cellStyle name="Normal 85 3 6" xfId="6201" xr:uid="{FABBC528-DCB7-45A1-A13A-81F6308F7ED1}"/>
    <cellStyle name="Normal 85 4" xfId="1804" xr:uid="{1AAF0E3E-E4CA-43D7-A6B7-E8FB9187AE62}"/>
    <cellStyle name="Normal 85 4 2" xfId="2218" xr:uid="{50CA2957-76ED-448D-923B-596B28374CF2}"/>
    <cellStyle name="Normal 85 4 2 2" xfId="3401" xr:uid="{CF4131F2-16E2-402B-9E7B-27EC66BB2D27}"/>
    <cellStyle name="Normal 85 4 2 3" xfId="4540" xr:uid="{6D9AAC62-6D30-43B4-A211-3CA50EE47B6C}"/>
    <cellStyle name="Normal 85 4 2 4" xfId="5661" xr:uid="{EA041067-DB13-428F-A7DE-167A763A467B}"/>
    <cellStyle name="Normal 85 4 2 5" xfId="6775" xr:uid="{20C43CD9-B51E-45C1-9EB9-DE469B31F376}"/>
    <cellStyle name="Normal 85 4 3" xfId="2987" xr:uid="{E04A65C6-73C8-4016-8E26-2D365E1643CC}"/>
    <cellStyle name="Normal 85 4 4" xfId="4126" xr:uid="{34FC689F-1BE2-4E1C-94DB-2E38CEB89476}"/>
    <cellStyle name="Normal 85 4 5" xfId="5247" xr:uid="{75AC5DB1-2D40-432E-82DA-A9A78C642058}"/>
    <cellStyle name="Normal 85 4 6" xfId="6361" xr:uid="{71F23DE2-F2D7-4664-92FD-CD56C13F1E6D}"/>
    <cellStyle name="Normal 85 5" xfId="1931" xr:uid="{DA4D163D-CA86-40C5-89CB-2D8D57A5963E}"/>
    <cellStyle name="Normal 85 5 2" xfId="3114" xr:uid="{032AE737-2C5F-4CF2-964A-12CB0F67D4CF}"/>
    <cellStyle name="Normal 85 5 3" xfId="4253" xr:uid="{89CC5974-BE8C-4EEC-A5EE-467D97919865}"/>
    <cellStyle name="Normal 85 5 4" xfId="5374" xr:uid="{F2237316-20C0-411E-BC46-B117914F7F32}"/>
    <cellStyle name="Normal 85 5 5" xfId="6488" xr:uid="{63AE2ACB-C197-4447-BD09-6B4756BAF6D6}"/>
    <cellStyle name="Normal 85 6" xfId="2404" xr:uid="{1F77970E-0F6C-4A17-9141-8D1DB8E628E1}"/>
    <cellStyle name="Normal 85 6 2" xfId="3558" xr:uid="{9577DD30-FF8E-4849-9156-2BC9856C259F}"/>
    <cellStyle name="Normal 85 6 3" xfId="4692" xr:uid="{DC9526B7-A317-4897-96DF-A04C424C8219}"/>
    <cellStyle name="Normal 85 6 4" xfId="5812" xr:uid="{E52A0C57-83D4-4771-BB24-6F339FF1899E}"/>
    <cellStyle name="Normal 85 6 5" xfId="6926" xr:uid="{7CB87DE4-51E6-4E7F-9833-B8B815E82302}"/>
    <cellStyle name="Normal 85 7" xfId="2531" xr:uid="{B5747E37-19D4-4FE6-85D8-2EDF0EB036C5}"/>
    <cellStyle name="Normal 85 7 2" xfId="3685" xr:uid="{60C0FB8D-0B2E-46BE-A3D9-FD24EA1B1038}"/>
    <cellStyle name="Normal 85 7 3" xfId="4819" xr:uid="{1DA6C445-0B42-4DAE-995F-854DE4FB3C35}"/>
    <cellStyle name="Normal 85 7 4" xfId="5939" xr:uid="{F331218F-F448-4282-B990-8CC1D3BA4001}"/>
    <cellStyle name="Normal 85 7 5" xfId="7053" xr:uid="{7C9F527E-6C79-4070-9013-C2C1102043A6}"/>
    <cellStyle name="Normal 85 8" xfId="2689" xr:uid="{C1396A69-29D3-43FA-AB0B-CE9D22293BFB}"/>
    <cellStyle name="Normal 85 9" xfId="3828" xr:uid="{6E3EAC38-0953-4F96-86E6-213914D0B30A}"/>
    <cellStyle name="Normal 86" xfId="76" xr:uid="{00000000-0005-0000-0000-000042050000}"/>
    <cellStyle name="Normal 86 2" xfId="1205" xr:uid="{00000000-0005-0000-0000-000043050000}"/>
    <cellStyle name="Normal 87" xfId="77" xr:uid="{00000000-0005-0000-0000-000044050000}"/>
    <cellStyle name="Normal 87 2" xfId="1206" xr:uid="{00000000-0005-0000-0000-000045050000}"/>
    <cellStyle name="Normal 88" xfId="78" xr:uid="{00000000-0005-0000-0000-000046050000}"/>
    <cellStyle name="Normal 88 2" xfId="1207" xr:uid="{00000000-0005-0000-0000-000047050000}"/>
    <cellStyle name="Normal 89" xfId="79" xr:uid="{00000000-0005-0000-0000-000048050000}"/>
    <cellStyle name="Normal 9" xfId="106" xr:uid="{00000000-0005-0000-0000-000049050000}"/>
    <cellStyle name="Normal 9 2" xfId="1208" xr:uid="{00000000-0005-0000-0000-00004A050000}"/>
    <cellStyle name="Normal 9 3" xfId="1209" xr:uid="{00000000-0005-0000-0000-00004B050000}"/>
    <cellStyle name="Normal 9 4" xfId="2394" xr:uid="{81F14208-F6DC-48F8-951C-F81D32665C6A}"/>
    <cellStyle name="Normal 9 5" xfId="2684" xr:uid="{15862E0B-6B53-474E-BC74-434A6C435054}"/>
    <cellStyle name="Normal 9_danh muc cong trinh_kehoach_ huyen Phu Xuyen" xfId="1210" xr:uid="{00000000-0005-0000-0000-00004C050000}"/>
    <cellStyle name="Normal 90" xfId="80" xr:uid="{00000000-0005-0000-0000-00004D050000}"/>
    <cellStyle name="Normal 90 2" xfId="1211" xr:uid="{00000000-0005-0000-0000-00004E050000}"/>
    <cellStyle name="Normal 91" xfId="81" xr:uid="{00000000-0005-0000-0000-00004F050000}"/>
    <cellStyle name="Normal 91 2" xfId="1212" xr:uid="{00000000-0005-0000-0000-000050050000}"/>
    <cellStyle name="Normal 92" xfId="82" xr:uid="{00000000-0005-0000-0000-000051050000}"/>
    <cellStyle name="Normal 92 2" xfId="1213" xr:uid="{00000000-0005-0000-0000-000052050000}"/>
    <cellStyle name="Normal 93" xfId="83" xr:uid="{00000000-0005-0000-0000-000053050000}"/>
    <cellStyle name="Normal 93 2" xfId="1214" xr:uid="{00000000-0005-0000-0000-000054050000}"/>
    <cellStyle name="Normal 94" xfId="84" xr:uid="{00000000-0005-0000-0000-000055050000}"/>
    <cellStyle name="Normal 94 2" xfId="1215" xr:uid="{00000000-0005-0000-0000-000056050000}"/>
    <cellStyle name="Normal 95" xfId="85" xr:uid="{00000000-0005-0000-0000-000057050000}"/>
    <cellStyle name="Normal 95 2" xfId="1216" xr:uid="{00000000-0005-0000-0000-000058050000}"/>
    <cellStyle name="Normal 96" xfId="86" xr:uid="{00000000-0005-0000-0000-000059050000}"/>
    <cellStyle name="Normal 96 2" xfId="1217" xr:uid="{00000000-0005-0000-0000-00005A050000}"/>
    <cellStyle name="Normal 97" xfId="87" xr:uid="{00000000-0005-0000-0000-00005B050000}"/>
    <cellStyle name="Normal 97 2" xfId="1218" xr:uid="{00000000-0005-0000-0000-00005C050000}"/>
    <cellStyle name="Normal 98" xfId="88" xr:uid="{00000000-0005-0000-0000-00005D050000}"/>
    <cellStyle name="Normal 98 2" xfId="1219" xr:uid="{00000000-0005-0000-0000-00005E050000}"/>
    <cellStyle name="Normal 99" xfId="89" xr:uid="{00000000-0005-0000-0000-00005F050000}"/>
    <cellStyle name="Normal 99 2" xfId="1220" xr:uid="{00000000-0005-0000-0000-000060050000}"/>
    <cellStyle name="Normal_Danh muc cong trinh BTL-27-11-2014" xfId="8330" xr:uid="{E07EED01-5CC2-41D4-B2A3-2D456F79E15E}"/>
    <cellStyle name="Normal_Sheet1" xfId="28" xr:uid="{00000000-0005-0000-0000-000078050000}"/>
    <cellStyle name="Note 2" xfId="1221" xr:uid="{00000000-0005-0000-0000-00007D050000}"/>
    <cellStyle name="Note 2 2" xfId="1494" xr:uid="{00000000-0005-0000-0000-00007E050000}"/>
    <cellStyle name="Note 3" xfId="1222" xr:uid="{00000000-0005-0000-0000-00007F050000}"/>
    <cellStyle name="Note 4" xfId="1223" xr:uid="{00000000-0005-0000-0000-000080050000}"/>
    <cellStyle name="Note 5" xfId="1224" xr:uid="{00000000-0005-0000-0000-000081050000}"/>
    <cellStyle name="Nhấn1" xfId="429" xr:uid="{00000000-0005-0000-0000-000082050000}"/>
    <cellStyle name="Nhấn2" xfId="430" xr:uid="{00000000-0005-0000-0000-000083050000}"/>
    <cellStyle name="Nhấn3" xfId="431" xr:uid="{00000000-0005-0000-0000-000084050000}"/>
    <cellStyle name="Nhấn4" xfId="432" xr:uid="{00000000-0005-0000-0000-000085050000}"/>
    <cellStyle name="Nhấn5" xfId="433" xr:uid="{00000000-0005-0000-0000-000086050000}"/>
    <cellStyle name="Nhấn6" xfId="434" xr:uid="{00000000-0005-0000-0000-000087050000}"/>
    <cellStyle name="Œ…‹æØ‚è [0.00]_laroux" xfId="1226" xr:uid="{00000000-0005-0000-0000-000088050000}"/>
    <cellStyle name="Œ…‹æØ‚è_laroux" xfId="1227" xr:uid="{00000000-0005-0000-0000-000089050000}"/>
    <cellStyle name="oft Excel]_x000d__x000a_Comment=The open=/f lines load custom functions into the Paste Function list._x000d__x000a_Maximized=2_x000d__x000a_Basics=1_x000d__x000a_A" xfId="1228" xr:uid="{00000000-0005-0000-0000-00008A050000}"/>
    <cellStyle name="oft Excel]_x000d__x000a_Comment=The open=/f lines load custom functions into the Paste Function list._x000d__x000a_Maximized=3_x000d__x000a_Basics=1_x000d__x000a_A" xfId="1229" xr:uid="{00000000-0005-0000-0000-00008B050000}"/>
    <cellStyle name="oft Excel]_x000d__x000a_Comment=The open=/f lines load custom functions into the Paste Function list._x000d__x000a_Maximized=3_x000d__x000a_Basics=1_x000d__x000a_A 2" xfId="1230" xr:uid="{00000000-0005-0000-0000-00008C050000}"/>
    <cellStyle name="omma [0]_Mktg Prog" xfId="1231" xr:uid="{00000000-0005-0000-0000-00008D050000}"/>
    <cellStyle name="ormal_Sheet1_1" xfId="1232" xr:uid="{00000000-0005-0000-0000-00008E050000}"/>
    <cellStyle name="Output 2" xfId="1233" xr:uid="{00000000-0005-0000-0000-00008F050000}"/>
    <cellStyle name="Output 2 2" xfId="1495" xr:uid="{00000000-0005-0000-0000-000090050000}"/>
    <cellStyle name="Output 3" xfId="1234" xr:uid="{00000000-0005-0000-0000-000091050000}"/>
    <cellStyle name="Ô Được nối kết" xfId="1225" xr:uid="{00000000-0005-0000-0000-000092050000}"/>
    <cellStyle name="Percent [2]" xfId="1235" xr:uid="{00000000-0005-0000-0000-000093050000}"/>
    <cellStyle name="Percent [2] 2" xfId="1496" xr:uid="{00000000-0005-0000-0000-000094050000}"/>
    <cellStyle name="RowLevel_0" xfId="1236" xr:uid="{00000000-0005-0000-0000-000095050000}"/>
    <cellStyle name="s]_x000d__x000a_spooler=yes_x000d__x000a_load=_x000d__x000a_Beep=yes_x000d__x000a_NullPort=None_x000d__x000a_BorderWidth=3_x000d__x000a_CursorBlinkRate=1200_x000d__x000a_DoubleClickSpeed=452_x000d__x000a_Programs=co" xfId="1237" xr:uid="{00000000-0005-0000-0000-000096050000}"/>
    <cellStyle name="s]_x000d__x000a_spooler=yes_x000d__x000a_load=_x000d__x000a_Beep=yes_x000d__x000a_NullPort=None_x000d__x000a_BorderWidth=3_x000d__x000a_CursorBlinkRate=1200_x000d__x000a_DoubleClickSpeed=452_x000d__x000a_Programs=co 2" xfId="1238" xr:uid="{00000000-0005-0000-0000-000097050000}"/>
    <cellStyle name="Siêu n?i kê?t_ÿÿÿÿÿ" xfId="1239" xr:uid="{00000000-0005-0000-0000-000098050000}"/>
    <cellStyle name="Siêu nối kết_Book1" xfId="1240" xr:uid="{00000000-0005-0000-0000-000099050000}"/>
    <cellStyle name="sodangoai" xfId="1497" xr:uid="{00000000-0005-0000-0000-00009A050000}"/>
    <cellStyle name="Style 1" xfId="110" xr:uid="{00000000-0005-0000-0000-00009B050000}"/>
    <cellStyle name="Style 1 2" xfId="1241" xr:uid="{00000000-0005-0000-0000-00009C050000}"/>
    <cellStyle name="style_1" xfId="1242" xr:uid="{00000000-0005-0000-0000-00009D050000}"/>
    <cellStyle name="subhead" xfId="1243" xr:uid="{00000000-0005-0000-0000-00009E050000}"/>
    <cellStyle name="T" xfId="1244" xr:uid="{00000000-0005-0000-0000-00009F050000}"/>
    <cellStyle name="T 2" xfId="1498" xr:uid="{00000000-0005-0000-0000-0000A0050000}"/>
    <cellStyle name="T_04KH" xfId="1245" xr:uid="{00000000-0005-0000-0000-0000A1050000}"/>
    <cellStyle name="T_04KH_CC 2015" xfId="1246" xr:uid="{00000000-0005-0000-0000-0000A2050000}"/>
    <cellStyle name="T_05QH_CC 2010" xfId="1247" xr:uid="{00000000-0005-0000-0000-0000A3050000}"/>
    <cellStyle name="T_10BDpnn" xfId="1248" xr:uid="{00000000-0005-0000-0000-0000A4050000}"/>
    <cellStyle name="T_10KH " xfId="1249" xr:uid="{00000000-0005-0000-0000-0000A5050000}"/>
    <cellStyle name="T_12Bieu_KEHOACH" xfId="1250" xr:uid="{00000000-0005-0000-0000-0000A6050000}"/>
    <cellStyle name="T_12KH" xfId="1251" xr:uid="{00000000-0005-0000-0000-0000A7050000}"/>
    <cellStyle name="T_13KH" xfId="1252" xr:uid="{00000000-0005-0000-0000-0000A8050000}"/>
    <cellStyle name="T_14KH" xfId="1253" xr:uid="{00000000-0005-0000-0000-0000A9050000}"/>
    <cellStyle name="T_BD00-05" xfId="1254" xr:uid="{00000000-0005-0000-0000-0000AA050000}"/>
    <cellStyle name="T_bieu" xfId="1255" xr:uid="{00000000-0005-0000-0000-0000AB050000}"/>
    <cellStyle name="T_Bieu QH" xfId="1256" xr:uid="{00000000-0005-0000-0000-0000AC050000}"/>
    <cellStyle name="T_Bieu TH BTBo" xfId="1257" xr:uid="{00000000-0005-0000-0000-0000AD050000}"/>
    <cellStyle name="T_BieuQH Tay Nguyen " xfId="1258" xr:uid="{00000000-0005-0000-0000-0000AE050000}"/>
    <cellStyle name="T_BieuQH Tay Nguyen (co DakNong)" xfId="1259" xr:uid="{00000000-0005-0000-0000-0000AF050000}"/>
    <cellStyle name="T_BieuQH TDMN" xfId="1260" xr:uid="{00000000-0005-0000-0000-0000B0050000}"/>
    <cellStyle name="T_BieuTayNguyen" xfId="1261" xr:uid="{00000000-0005-0000-0000-0000B1050000}"/>
    <cellStyle name="T_Book1" xfId="1262" xr:uid="{00000000-0005-0000-0000-0000B2050000}"/>
    <cellStyle name="T_Book1_1" xfId="1263" xr:uid="{00000000-0005-0000-0000-0000B3050000}"/>
    <cellStyle name="T_Book1_1_Book1" xfId="1264" xr:uid="{00000000-0005-0000-0000-0000B4050000}"/>
    <cellStyle name="T_Book1_2" xfId="1265" xr:uid="{00000000-0005-0000-0000-0000B5050000}"/>
    <cellStyle name="T_Book1_Book1" xfId="1266" xr:uid="{00000000-0005-0000-0000-0000B6050000}"/>
    <cellStyle name="T_Book1_Book1_1" xfId="1267" xr:uid="{00000000-0005-0000-0000-0000B7050000}"/>
    <cellStyle name="T_Canuoc 20.3.06" xfId="1268" xr:uid="{00000000-0005-0000-0000-0000B8050000}"/>
    <cellStyle name="T_Canuoc an lua20.3.06" xfId="1269" xr:uid="{00000000-0005-0000-0000-0000B9050000}"/>
    <cellStyle name="T_Cao Quang" xfId="1270" xr:uid="{00000000-0005-0000-0000-0000BA050000}"/>
    <cellStyle name="T_CC cac tinh DBBB 5-6-06" xfId="1271" xr:uid="{00000000-0005-0000-0000-0000BB050000}"/>
    <cellStyle name="T_CC-21-03-06 IN" xfId="1272" xr:uid="{00000000-0005-0000-0000-0000BC050000}"/>
    <cellStyle name="T_CN TT DT LUONG T5" xfId="1275" xr:uid="{00000000-0005-0000-0000-0000BD050000}"/>
    <cellStyle name="T_Chau Hoa" xfId="1273" xr:uid="{00000000-0005-0000-0000-0000BE050000}"/>
    <cellStyle name="T_Chuchuyen2010" xfId="1274" xr:uid="{00000000-0005-0000-0000-0000BF050000}"/>
    <cellStyle name="T_dat dothi cn" xfId="1276" xr:uid="{00000000-0005-0000-0000-0000C0050000}"/>
    <cellStyle name="T_dat nong thon cn" xfId="1277" xr:uid="{00000000-0005-0000-0000-0000C1050000}"/>
    <cellStyle name="T_DBBB" xfId="1278" xr:uid="{00000000-0005-0000-0000-0000C2050000}"/>
    <cellStyle name="T_DBBB10-3" xfId="1279" xr:uid="{00000000-0005-0000-0000-0000C3050000}"/>
    <cellStyle name="T_DBSCL nop" xfId="1280" xr:uid="{00000000-0005-0000-0000-0000C4050000}"/>
    <cellStyle name="T_DMCT_CacTinh_BTB4-06" xfId="1281" xr:uid="{00000000-0005-0000-0000-0000C5050000}"/>
    <cellStyle name="T_Dong Hoa" xfId="1282" xr:uid="{00000000-0005-0000-0000-0000C6050000}"/>
    <cellStyle name="T_DongNambo" xfId="1283" xr:uid="{00000000-0005-0000-0000-0000C7050000}"/>
    <cellStyle name="T_Duc Hoa" xfId="1284" xr:uid="{00000000-0005-0000-0000-0000C8050000}"/>
    <cellStyle name="T_g?i ??a ph??ng in 2.3.06" xfId="1285" xr:uid="{00000000-0005-0000-0000-0000C9050000}"/>
    <cellStyle name="T_gủi địa phương in 2.3.06" xfId="1286" xr:uid="{00000000-0005-0000-0000-0000CA050000}"/>
    <cellStyle name="T_Huong Hoa" xfId="1287" xr:uid="{00000000-0005-0000-0000-0000CB050000}"/>
    <cellStyle name="T_Kim Hoa" xfId="1288" xr:uid="{00000000-0005-0000-0000-0000CC050000}"/>
    <cellStyle name="T_Lam Hoa" xfId="1289" xr:uid="{00000000-0005-0000-0000-0000CD050000}"/>
    <cellStyle name="T_Luong MNTD" xfId="1290" xr:uid="{00000000-0005-0000-0000-0000CE050000}"/>
    <cellStyle name="T_Lương t4,5" xfId="1291" xr:uid="{00000000-0005-0000-0000-0000CF050000}"/>
    <cellStyle name="T_nn " xfId="1292" xr:uid="{00000000-0005-0000-0000-0000D0050000}"/>
    <cellStyle name="T_phu bieu Chan Son" xfId="1499" xr:uid="{00000000-0005-0000-0000-0000D1050000}"/>
    <cellStyle name="T_phu bieu Chan Son_Bieu ke hoach 17.4.11 " xfId="1500" xr:uid="{00000000-0005-0000-0000-0000D2050000}"/>
    <cellStyle name="T_phu bieu Chan Son_PDT BANG LA" xfId="1501" xr:uid="{00000000-0005-0000-0000-0000D3050000}"/>
    <cellStyle name="T_SO KE TOAN 2005 + Chi tiet" xfId="1293" xr:uid="{00000000-0005-0000-0000-0000D4050000}"/>
    <cellStyle name="T_sosanh gui tinh 21-2cuc" xfId="1294" xr:uid="{00000000-0005-0000-0000-0000D5050000}"/>
    <cellStyle name="T_SosanhQH" xfId="1295" xr:uid="{00000000-0005-0000-0000-0000D6050000}"/>
    <cellStyle name="T_tong cn" xfId="1296" xr:uid="{00000000-0005-0000-0000-0000D7050000}"/>
    <cellStyle name="T_VungTDMN(02-03)" xfId="1297" xr:uid="{00000000-0005-0000-0000-0000D8050000}"/>
    <cellStyle name="tde" xfId="1298" xr:uid="{00000000-0005-0000-0000-0000D9050000}"/>
    <cellStyle name="tde 2" xfId="2685" xr:uid="{271EF845-97E3-4D01-9271-849C7D9B45CC}"/>
    <cellStyle name="Tiêu đề" xfId="1302" xr:uid="{00000000-0005-0000-0000-0000DA050000}"/>
    <cellStyle name="Tính toán" xfId="1303" xr:uid="{00000000-0005-0000-0000-0000DB050000}"/>
    <cellStyle name="Title 2" xfId="1304" xr:uid="{00000000-0005-0000-0000-0000DC050000}"/>
    <cellStyle name="Title 2 2" xfId="1502" xr:uid="{00000000-0005-0000-0000-0000DD050000}"/>
    <cellStyle name="Title 3" xfId="1305" xr:uid="{00000000-0005-0000-0000-0000DE050000}"/>
    <cellStyle name="Total 2" xfId="1308" xr:uid="{00000000-0005-0000-0000-0000DF050000}"/>
    <cellStyle name="Total 2 2" xfId="1503" xr:uid="{00000000-0005-0000-0000-0000E0050000}"/>
    <cellStyle name="Total 3" xfId="1309" xr:uid="{00000000-0005-0000-0000-0000E1050000}"/>
    <cellStyle name="Total 4" xfId="1310" xr:uid="{00000000-0005-0000-0000-0000E2050000}"/>
    <cellStyle name="Total 5" xfId="1311" xr:uid="{00000000-0005-0000-0000-0000E3050000}"/>
    <cellStyle name="Total 6" xfId="1312" xr:uid="{00000000-0005-0000-0000-0000E4050000}"/>
    <cellStyle name="Total 7" xfId="1313" xr:uid="{00000000-0005-0000-0000-0000E5050000}"/>
    <cellStyle name="Total 8" xfId="1314" xr:uid="{00000000-0005-0000-0000-0000E6050000}"/>
    <cellStyle name="Total 9" xfId="1315" xr:uid="{00000000-0005-0000-0000-0000E7050000}"/>
    <cellStyle name="Tổng" xfId="1306" xr:uid="{00000000-0005-0000-0000-0000E8050000}"/>
    <cellStyle name="Tốt" xfId="1307" xr:uid="{00000000-0005-0000-0000-0000E9050000}"/>
    <cellStyle name="th" xfId="1299" xr:uid="{00000000-0005-0000-0000-0000EA050000}"/>
    <cellStyle name="th 2" xfId="1504" xr:uid="{00000000-0005-0000-0000-0000EB050000}"/>
    <cellStyle name="þ_x001d_ð¤_x000c_¯þ_x0014__x000d_¨þU_x0001_À_x0004_ _x0015__x000f__x0001__x0001_" xfId="1505" xr:uid="{00000000-0005-0000-0000-0000EC050000}"/>
    <cellStyle name="þ_x001d_ð·_x000c_æþ'_x000d_ßþU_x0001_Ø_x0005_ü_x0014__x0007__x0001__x0001_" xfId="1300" xr:uid="{00000000-0005-0000-0000-0000ED050000}"/>
    <cellStyle name="þ_x001d_ðÇ%Uý—&amp;Hý9_x0008_Ÿ s_x000a__x0007__x0001__x0001_" xfId="1301" xr:uid="{00000000-0005-0000-0000-0000EE050000}"/>
    <cellStyle name="Trung tính" xfId="1316" xr:uid="{00000000-0005-0000-0000-0000EF050000}"/>
    <cellStyle name="VANG1" xfId="1319" xr:uid="{00000000-0005-0000-0000-0000F0050000}"/>
    <cellStyle name="Văn bản Cảnh báo" xfId="1317" xr:uid="{00000000-0005-0000-0000-0000F1050000}"/>
    <cellStyle name="Văn bản Giải thích" xfId="1318" xr:uid="{00000000-0005-0000-0000-0000F2050000}"/>
    <cellStyle name="viet" xfId="1320" xr:uid="{00000000-0005-0000-0000-0000F3050000}"/>
    <cellStyle name="viet 2" xfId="1506" xr:uid="{00000000-0005-0000-0000-0000F4050000}"/>
    <cellStyle name="viet2" xfId="1321" xr:uid="{00000000-0005-0000-0000-0000F5050000}"/>
    <cellStyle name="viet2 2" xfId="1507" xr:uid="{00000000-0005-0000-0000-0000F6050000}"/>
    <cellStyle name="vntxt1" xfId="1324" xr:uid="{00000000-0005-0000-0000-0000F7050000}"/>
    <cellStyle name="vntxt1 2" xfId="1325" xr:uid="{00000000-0005-0000-0000-0000F8050000}"/>
    <cellStyle name="vntxt2" xfId="1326" xr:uid="{00000000-0005-0000-0000-0000F9050000}"/>
    <cellStyle name="vnhead1" xfId="1322" xr:uid="{00000000-0005-0000-0000-0000FA050000}"/>
    <cellStyle name="vnhead3" xfId="1323" xr:uid="{00000000-0005-0000-0000-0000FB050000}"/>
    <cellStyle name="vnhead3 2" xfId="1508" xr:uid="{00000000-0005-0000-0000-0000FC050000}"/>
    <cellStyle name="Währung [0]_UXO VII" xfId="1327" xr:uid="{00000000-0005-0000-0000-0000FD050000}"/>
    <cellStyle name="Währung_UXO VII" xfId="1328" xr:uid="{00000000-0005-0000-0000-0000FE050000}"/>
    <cellStyle name="Warning Text 2" xfId="1329" xr:uid="{00000000-0005-0000-0000-0000FF050000}"/>
    <cellStyle name="Warning Text 2 2" xfId="1509" xr:uid="{00000000-0005-0000-0000-000000060000}"/>
    <cellStyle name="Warning Text 3" xfId="1330" xr:uid="{00000000-0005-0000-0000-000001060000}"/>
    <cellStyle name="Xấu" xfId="1331" xr:uid="{00000000-0005-0000-0000-000002060000}"/>
    <cellStyle name="xuan" xfId="1332" xr:uid="{00000000-0005-0000-0000-000003060000}"/>
    <cellStyle name=" [0.00]_ Att. 1- Cover" xfId="1333" xr:uid="{00000000-0005-0000-0000-000004060000}"/>
    <cellStyle name="_ Att. 1- Cover" xfId="1334" xr:uid="{00000000-0005-0000-0000-000005060000}"/>
    <cellStyle name="?_ Att. 1- Cover" xfId="1335" xr:uid="{00000000-0005-0000-0000-000006060000}"/>
    <cellStyle name="똿뗦먛귟 [0.00]_PRODUCT DETAIL Q1" xfId="1336" xr:uid="{00000000-0005-0000-0000-000007060000}"/>
    <cellStyle name="똿뗦먛귟_PRODUCT DETAIL Q1" xfId="1337" xr:uid="{00000000-0005-0000-0000-000008060000}"/>
    <cellStyle name="믅됞 [0.00]_PRODUCT DETAIL Q1" xfId="1338" xr:uid="{00000000-0005-0000-0000-000009060000}"/>
    <cellStyle name="믅됞_PRODUCT DETAIL Q1" xfId="1339" xr:uid="{00000000-0005-0000-0000-00000A060000}"/>
    <cellStyle name="백분율_95" xfId="1340" xr:uid="{00000000-0005-0000-0000-00000B060000}"/>
    <cellStyle name="뷭?_BOOKSHIP" xfId="1341" xr:uid="{00000000-0005-0000-0000-00000C060000}"/>
    <cellStyle name="안건회계법인" xfId="1510" xr:uid="{00000000-0005-0000-0000-00000D060000}"/>
    <cellStyle name="콤마 [ - 유형1" xfId="1511" xr:uid="{00000000-0005-0000-0000-00000E060000}"/>
    <cellStyle name="콤마 [ - 유형2" xfId="1512" xr:uid="{00000000-0005-0000-0000-00000F060000}"/>
    <cellStyle name="콤마 [ - 유형3" xfId="1513" xr:uid="{00000000-0005-0000-0000-000010060000}"/>
    <cellStyle name="콤마 [ - 유형4" xfId="1514" xr:uid="{00000000-0005-0000-0000-000011060000}"/>
    <cellStyle name="콤마 [ - 유형5" xfId="1515" xr:uid="{00000000-0005-0000-0000-000012060000}"/>
    <cellStyle name="콤마 [ - 유형6" xfId="1516" xr:uid="{00000000-0005-0000-0000-000013060000}"/>
    <cellStyle name="콤마 [ - 유형7" xfId="1517" xr:uid="{00000000-0005-0000-0000-000014060000}"/>
    <cellStyle name="콤마 [ - 유형8" xfId="1518" xr:uid="{00000000-0005-0000-0000-000015060000}"/>
    <cellStyle name="콤마 [0]_ 비목별 월별기술 " xfId="1342" xr:uid="{00000000-0005-0000-0000-000016060000}"/>
    <cellStyle name="콤마_ 비목별 월별기술 " xfId="1343" xr:uid="{00000000-0005-0000-0000-000017060000}"/>
    <cellStyle name="통화 [0]_1202" xfId="1344" xr:uid="{00000000-0005-0000-0000-000018060000}"/>
    <cellStyle name="통화_1202" xfId="1345" xr:uid="{00000000-0005-0000-0000-000019060000}"/>
    <cellStyle name="표준_(정보부문)월별인원계획" xfId="1346" xr:uid="{00000000-0005-0000-0000-00001A060000}"/>
    <cellStyle name="一般_00Q3902REV.1" xfId="1347" xr:uid="{00000000-0005-0000-0000-00001B060000}"/>
    <cellStyle name="千分位[0]_00Q3902REV.1" xfId="1348" xr:uid="{00000000-0005-0000-0000-00001C060000}"/>
    <cellStyle name="千分位_00Q3902REV.1" xfId="1349" xr:uid="{00000000-0005-0000-0000-00001D060000}"/>
    <cellStyle name="標準_機器ﾘｽト (2)" xfId="1519" xr:uid="{00000000-0005-0000-0000-00001E060000}"/>
    <cellStyle name="貨幣 [0]_00Q3902REV.1" xfId="1350" xr:uid="{00000000-0005-0000-0000-00001F060000}"/>
    <cellStyle name="貨幣[0]_BRE" xfId="1351" xr:uid="{00000000-0005-0000-0000-000020060000}"/>
    <cellStyle name="貨幣_00Q3902REV.1" xfId="1352" xr:uid="{00000000-0005-0000-0000-00002106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pageSetup paperSize="0" orientation="portrait" horizontalDpi="0" verticalDpi="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EBB5B-69B1-48B1-B17C-014E61E5D9B0}">
  <sheetPr>
    <tabColor rgb="FFFF0000"/>
    <pageSetUpPr fitToPage="1"/>
  </sheetPr>
  <dimension ref="A1:P3082"/>
  <sheetViews>
    <sheetView view="pageBreakPreview" topLeftCell="B1" zoomScale="85" zoomScaleNormal="70" zoomScaleSheetLayoutView="85" workbookViewId="0">
      <pane ySplit="5" topLeftCell="A1967" activePane="bottomLeft" state="frozen"/>
      <selection activeCell="B1" sqref="B1"/>
      <selection pane="bottomLeft" activeCell="B1980" sqref="B1980:L1980"/>
    </sheetView>
  </sheetViews>
  <sheetFormatPr defaultColWidth="9.140625" defaultRowHeight="15.75"/>
  <cols>
    <col min="1" max="1" width="5.42578125" style="1" hidden="1" customWidth="1"/>
    <col min="2" max="2" width="4.85546875" style="304" customWidth="1"/>
    <col min="3" max="3" width="30.5703125" style="285" customWidth="1"/>
    <col min="4" max="4" width="10.42578125" style="284" customWidth="1"/>
    <col min="5" max="5" width="17.85546875" style="284" customWidth="1"/>
    <col min="6" max="6" width="10.5703125" style="284" customWidth="1"/>
    <col min="7" max="8" width="13.140625" style="284" customWidth="1"/>
    <col min="9" max="10" width="12.5703125" style="284" customWidth="1"/>
    <col min="11" max="11" width="69.5703125" style="285" customWidth="1"/>
    <col min="12" max="12" width="16.7109375" style="266" customWidth="1"/>
    <col min="13" max="13" width="9.140625" style="9"/>
    <col min="14" max="16384" width="9.140625" style="150"/>
  </cols>
  <sheetData>
    <row r="1" spans="1:15" s="15" customFormat="1" ht="24" customHeight="1">
      <c r="A1" s="14"/>
      <c r="B1" s="66" t="s">
        <v>0</v>
      </c>
      <c r="C1" s="67"/>
      <c r="D1" s="67"/>
      <c r="E1" s="67"/>
      <c r="F1" s="29"/>
      <c r="G1" s="67"/>
      <c r="H1" s="67"/>
      <c r="I1" s="67"/>
      <c r="J1" s="67"/>
      <c r="K1" s="67"/>
      <c r="L1" s="29"/>
      <c r="M1" s="249"/>
    </row>
    <row r="2" spans="1:15" s="15" customFormat="1" ht="15.75" customHeight="1">
      <c r="A2" s="14"/>
      <c r="B2" s="26" t="str">
        <f>Sheet1!A8</f>
        <v>(Kèm theo Nghị quyết số       /NQ-HĐND ngày     /      /2025 của HĐND Thành phố)</v>
      </c>
      <c r="C2" s="25"/>
      <c r="D2" s="25"/>
      <c r="E2" s="25"/>
      <c r="F2" s="25"/>
      <c r="G2" s="25"/>
      <c r="H2" s="25"/>
      <c r="I2" s="25"/>
      <c r="J2" s="25"/>
      <c r="K2" s="25"/>
      <c r="L2" s="29"/>
      <c r="M2" s="165">
        <v>0</v>
      </c>
    </row>
    <row r="3" spans="1:15" ht="9.75" customHeight="1">
      <c r="A3" s="16"/>
      <c r="B3" s="263"/>
      <c r="C3" s="264"/>
      <c r="D3" s="265"/>
      <c r="E3" s="265"/>
      <c r="F3" s="265"/>
      <c r="G3" s="265"/>
      <c r="H3" s="265"/>
      <c r="I3" s="265"/>
      <c r="J3" s="265"/>
      <c r="K3" s="264"/>
      <c r="M3" s="267">
        <v>0</v>
      </c>
    </row>
    <row r="4" spans="1:15" ht="24.75" customHeight="1">
      <c r="A4" s="6"/>
      <c r="B4" s="488" t="s">
        <v>1</v>
      </c>
      <c r="C4" s="486" t="s">
        <v>2</v>
      </c>
      <c r="D4" s="486" t="s">
        <v>3</v>
      </c>
      <c r="E4" s="486" t="s">
        <v>4</v>
      </c>
      <c r="F4" s="486" t="s">
        <v>579</v>
      </c>
      <c r="G4" s="488" t="s">
        <v>6</v>
      </c>
      <c r="H4" s="488"/>
      <c r="I4" s="486" t="s">
        <v>7</v>
      </c>
      <c r="J4" s="486"/>
      <c r="K4" s="486" t="s">
        <v>8</v>
      </c>
      <c r="L4" s="486" t="s">
        <v>9</v>
      </c>
      <c r="M4" s="269">
        <v>0</v>
      </c>
    </row>
    <row r="5" spans="1:15" ht="49.5" customHeight="1">
      <c r="A5" s="6"/>
      <c r="B5" s="488"/>
      <c r="C5" s="486"/>
      <c r="D5" s="486"/>
      <c r="E5" s="486"/>
      <c r="F5" s="486"/>
      <c r="G5" s="268" t="s">
        <v>754</v>
      </c>
      <c r="H5" s="268" t="s">
        <v>755</v>
      </c>
      <c r="I5" s="268" t="s">
        <v>12</v>
      </c>
      <c r="J5" s="268" t="s">
        <v>13</v>
      </c>
      <c r="K5" s="486"/>
      <c r="L5" s="486"/>
      <c r="M5" s="267" t="s">
        <v>14</v>
      </c>
    </row>
    <row r="6" spans="1:15" s="208" customFormat="1">
      <c r="A6" s="3"/>
      <c r="B6" s="487" t="s">
        <v>15</v>
      </c>
      <c r="C6" s="487"/>
      <c r="D6" s="271"/>
      <c r="E6" s="271"/>
      <c r="F6" s="272"/>
      <c r="G6" s="272"/>
      <c r="H6" s="272"/>
      <c r="I6" s="271"/>
      <c r="J6" s="271"/>
      <c r="K6" s="273"/>
      <c r="L6" s="273"/>
      <c r="M6" s="274">
        <v>0</v>
      </c>
    </row>
    <row r="7" spans="1:15" s="208" customFormat="1">
      <c r="A7" s="3"/>
      <c r="B7" s="275" t="s">
        <v>16</v>
      </c>
      <c r="C7" s="276" t="s">
        <v>770</v>
      </c>
      <c r="D7" s="271"/>
      <c r="E7" s="271"/>
      <c r="F7" s="272"/>
      <c r="G7" s="272"/>
      <c r="H7" s="272"/>
      <c r="I7" s="271"/>
      <c r="J7" s="271"/>
      <c r="K7" s="273"/>
      <c r="L7" s="273"/>
      <c r="M7" s="277">
        <v>0</v>
      </c>
    </row>
    <row r="8" spans="1:15" s="283" customFormat="1">
      <c r="A8" s="78"/>
      <c r="B8" s="278" t="s">
        <v>18</v>
      </c>
      <c r="C8" s="279" t="s">
        <v>19</v>
      </c>
      <c r="D8" s="279"/>
      <c r="E8" s="279"/>
      <c r="F8" s="280"/>
      <c r="G8" s="279"/>
      <c r="H8" s="279"/>
      <c r="I8" s="279"/>
      <c r="J8" s="279"/>
      <c r="K8" s="279"/>
      <c r="L8" s="279"/>
      <c r="M8" s="281">
        <v>0</v>
      </c>
      <c r="N8" s="282"/>
      <c r="O8" s="282"/>
    </row>
    <row r="9" spans="1:15" s="288" customFormat="1">
      <c r="A9" s="6"/>
      <c r="B9" s="284"/>
      <c r="C9" s="285"/>
      <c r="D9" s="284"/>
      <c r="E9" s="284"/>
      <c r="F9" s="286"/>
      <c r="G9" s="286"/>
      <c r="H9" s="286"/>
      <c r="I9" s="284"/>
      <c r="J9" s="284"/>
      <c r="K9" s="285"/>
      <c r="L9" s="285"/>
      <c r="M9" s="251"/>
      <c r="N9" s="287"/>
      <c r="O9" s="287"/>
    </row>
    <row r="10" spans="1:15" s="288" customFormat="1">
      <c r="A10" s="6"/>
      <c r="B10" s="284"/>
      <c r="C10" s="285"/>
      <c r="D10" s="284"/>
      <c r="E10" s="284"/>
      <c r="F10" s="286"/>
      <c r="G10" s="286"/>
      <c r="H10" s="286"/>
      <c r="I10" s="284"/>
      <c r="J10" s="284"/>
      <c r="K10" s="285"/>
      <c r="L10" s="285"/>
      <c r="M10" s="251"/>
      <c r="N10" s="287"/>
      <c r="O10" s="287"/>
    </row>
    <row r="11" spans="1:15" s="288" customFormat="1">
      <c r="A11" s="6"/>
      <c r="B11" s="284"/>
      <c r="C11" s="285"/>
      <c r="D11" s="284"/>
      <c r="E11" s="284"/>
      <c r="F11" s="286"/>
      <c r="G11" s="286"/>
      <c r="H11" s="286"/>
      <c r="I11" s="284"/>
      <c r="J11" s="284"/>
      <c r="K11" s="285"/>
      <c r="L11" s="285"/>
      <c r="M11" s="251"/>
      <c r="N11" s="287"/>
      <c r="O11" s="287"/>
    </row>
    <row r="12" spans="1:15" s="288" customFormat="1">
      <c r="A12" s="6"/>
      <c r="B12" s="284"/>
      <c r="C12" s="285"/>
      <c r="D12" s="284"/>
      <c r="E12" s="284"/>
      <c r="F12" s="286"/>
      <c r="G12" s="286"/>
      <c r="H12" s="286"/>
      <c r="I12" s="284"/>
      <c r="J12" s="284"/>
      <c r="K12" s="285"/>
      <c r="L12" s="285"/>
      <c r="M12" s="251"/>
      <c r="N12" s="287"/>
      <c r="O12" s="287"/>
    </row>
    <row r="13" spans="1:15" s="288" customFormat="1">
      <c r="A13" s="6"/>
      <c r="B13" s="284"/>
      <c r="C13" s="285"/>
      <c r="D13" s="284"/>
      <c r="E13" s="284"/>
      <c r="F13" s="286"/>
      <c r="G13" s="286"/>
      <c r="H13" s="286"/>
      <c r="I13" s="284"/>
      <c r="J13" s="284"/>
      <c r="K13" s="285"/>
      <c r="L13" s="285"/>
      <c r="M13" s="251"/>
      <c r="N13" s="287"/>
      <c r="O13" s="287"/>
    </row>
    <row r="14" spans="1:15" s="288" customFormat="1">
      <c r="A14" s="6"/>
      <c r="B14" s="284"/>
      <c r="C14" s="285"/>
      <c r="D14" s="284"/>
      <c r="E14" s="284"/>
      <c r="F14" s="286"/>
      <c r="G14" s="286"/>
      <c r="H14" s="286"/>
      <c r="I14" s="284"/>
      <c r="J14" s="284"/>
      <c r="K14" s="285"/>
      <c r="L14" s="285"/>
      <c r="M14" s="251"/>
      <c r="N14" s="287"/>
      <c r="O14" s="287"/>
    </row>
    <row r="15" spans="1:15" s="288" customFormat="1">
      <c r="A15" s="6"/>
      <c r="B15" s="284"/>
      <c r="C15" s="285"/>
      <c r="D15" s="284"/>
      <c r="E15" s="284"/>
      <c r="F15" s="286"/>
      <c r="G15" s="286"/>
      <c r="H15" s="286"/>
      <c r="I15" s="284"/>
      <c r="J15" s="284"/>
      <c r="K15" s="285"/>
      <c r="L15" s="285"/>
      <c r="M15" s="251"/>
      <c r="N15" s="287"/>
      <c r="O15" s="287"/>
    </row>
    <row r="16" spans="1:15" s="288" customFormat="1">
      <c r="A16" s="6"/>
      <c r="B16" s="284"/>
      <c r="C16" s="285"/>
      <c r="D16" s="284"/>
      <c r="E16" s="284"/>
      <c r="F16" s="286"/>
      <c r="G16" s="286"/>
      <c r="H16" s="286"/>
      <c r="I16" s="284"/>
      <c r="J16" s="284"/>
      <c r="K16" s="285"/>
      <c r="L16" s="285"/>
      <c r="M16" s="251"/>
      <c r="N16" s="287"/>
      <c r="O16" s="287"/>
    </row>
    <row r="17" spans="1:15" s="288" customFormat="1">
      <c r="A17" s="6"/>
      <c r="B17" s="284"/>
      <c r="C17" s="285"/>
      <c r="D17" s="284"/>
      <c r="E17" s="284"/>
      <c r="F17" s="286"/>
      <c r="G17" s="286"/>
      <c r="H17" s="286"/>
      <c r="I17" s="284"/>
      <c r="J17" s="284"/>
      <c r="K17" s="285"/>
      <c r="L17" s="285"/>
      <c r="M17" s="251"/>
      <c r="N17" s="287"/>
      <c r="O17" s="287"/>
    </row>
    <row r="18" spans="1:15" s="288" customFormat="1">
      <c r="A18" s="6"/>
      <c r="B18" s="284"/>
      <c r="C18" s="285"/>
      <c r="D18" s="284"/>
      <c r="E18" s="284"/>
      <c r="F18" s="286"/>
      <c r="G18" s="286"/>
      <c r="H18" s="286"/>
      <c r="I18" s="284"/>
      <c r="J18" s="284"/>
      <c r="K18" s="285"/>
      <c r="L18" s="285"/>
      <c r="M18" s="251"/>
      <c r="N18" s="287"/>
      <c r="O18" s="287"/>
    </row>
    <row r="19" spans="1:15" s="288" customFormat="1">
      <c r="A19" s="6"/>
      <c r="B19" s="284"/>
      <c r="C19" s="285"/>
      <c r="D19" s="284"/>
      <c r="E19" s="284"/>
      <c r="F19" s="286"/>
      <c r="G19" s="286"/>
      <c r="H19" s="286"/>
      <c r="I19" s="284"/>
      <c r="J19" s="284"/>
      <c r="K19" s="285"/>
      <c r="L19" s="285"/>
      <c r="M19" s="251"/>
      <c r="N19" s="287"/>
      <c r="O19" s="287"/>
    </row>
    <row r="20" spans="1:15" s="288" customFormat="1">
      <c r="A20" s="6"/>
      <c r="B20" s="284"/>
      <c r="C20" s="285"/>
      <c r="D20" s="284"/>
      <c r="E20" s="284"/>
      <c r="F20" s="286"/>
      <c r="G20" s="286"/>
      <c r="H20" s="286"/>
      <c r="I20" s="284"/>
      <c r="J20" s="284"/>
      <c r="K20" s="285"/>
      <c r="L20" s="285"/>
      <c r="M20" s="251"/>
      <c r="N20" s="287"/>
      <c r="O20" s="287"/>
    </row>
    <row r="21" spans="1:15" s="181" customFormat="1">
      <c r="A21" s="3"/>
      <c r="B21" s="3"/>
      <c r="C21" s="137"/>
      <c r="D21" s="3"/>
      <c r="E21" s="3"/>
      <c r="F21" s="142"/>
      <c r="G21" s="142"/>
      <c r="H21" s="142"/>
      <c r="I21" s="3"/>
      <c r="J21" s="3"/>
      <c r="K21" s="137"/>
      <c r="L21" s="137"/>
      <c r="M21" s="368"/>
      <c r="N21" s="223"/>
      <c r="O21" s="223"/>
    </row>
    <row r="22" spans="1:15" s="283" customFormat="1" ht="19.5" customHeight="1">
      <c r="A22" s="78"/>
      <c r="B22" s="278" t="s">
        <v>26</v>
      </c>
      <c r="C22" s="279" t="s">
        <v>769</v>
      </c>
      <c r="D22" s="289"/>
      <c r="E22" s="289"/>
      <c r="F22" s="290"/>
      <c r="G22" s="289"/>
      <c r="H22" s="289"/>
      <c r="I22" s="289"/>
      <c r="J22" s="289"/>
      <c r="K22" s="289"/>
      <c r="L22" s="289"/>
      <c r="M22" s="281">
        <v>0</v>
      </c>
      <c r="N22" s="282"/>
      <c r="O22" s="282"/>
    </row>
    <row r="23" spans="1:15" s="288" customFormat="1">
      <c r="A23" s="6"/>
      <c r="B23" s="284"/>
      <c r="C23" s="285"/>
      <c r="D23" s="284"/>
      <c r="E23" s="284"/>
      <c r="F23" s="286"/>
      <c r="G23" s="286"/>
      <c r="H23" s="286"/>
      <c r="I23" s="284"/>
      <c r="J23" s="284"/>
      <c r="K23" s="285"/>
      <c r="L23" s="285"/>
      <c r="M23" s="251"/>
      <c r="N23" s="287"/>
      <c r="O23" s="287"/>
    </row>
    <row r="24" spans="1:15" s="288" customFormat="1">
      <c r="A24" s="6"/>
      <c r="B24" s="284"/>
      <c r="C24" s="285"/>
      <c r="D24" s="284"/>
      <c r="E24" s="284"/>
      <c r="F24" s="286"/>
      <c r="G24" s="286"/>
      <c r="H24" s="286"/>
      <c r="I24" s="284"/>
      <c r="J24" s="284"/>
      <c r="K24" s="285"/>
      <c r="L24" s="285"/>
      <c r="M24" s="251"/>
      <c r="N24" s="287"/>
      <c r="O24" s="287"/>
    </row>
    <row r="25" spans="1:15" s="288" customFormat="1">
      <c r="A25" s="6"/>
      <c r="B25" s="284"/>
      <c r="C25" s="285"/>
      <c r="D25" s="284"/>
      <c r="E25" s="284"/>
      <c r="F25" s="286"/>
      <c r="G25" s="286"/>
      <c r="H25" s="286"/>
      <c r="I25" s="284"/>
      <c r="J25" s="284"/>
      <c r="K25" s="285"/>
      <c r="L25" s="285"/>
      <c r="M25" s="251"/>
      <c r="N25" s="287"/>
      <c r="O25" s="287"/>
    </row>
    <row r="26" spans="1:15" s="288" customFormat="1">
      <c r="A26" s="6"/>
      <c r="B26" s="284"/>
      <c r="C26" s="285"/>
      <c r="D26" s="284"/>
      <c r="E26" s="284"/>
      <c r="F26" s="286"/>
      <c r="G26" s="286"/>
      <c r="H26" s="286"/>
      <c r="I26" s="284"/>
      <c r="J26" s="284"/>
      <c r="K26" s="285"/>
      <c r="L26" s="285"/>
      <c r="M26" s="251"/>
      <c r="N26" s="287"/>
      <c r="O26" s="287"/>
    </row>
    <row r="27" spans="1:15" s="288" customFormat="1">
      <c r="A27" s="6"/>
      <c r="B27" s="284"/>
      <c r="C27" s="285"/>
      <c r="D27" s="284"/>
      <c r="E27" s="284"/>
      <c r="F27" s="286"/>
      <c r="G27" s="286"/>
      <c r="H27" s="286"/>
      <c r="I27" s="284"/>
      <c r="J27" s="284"/>
      <c r="K27" s="285"/>
      <c r="L27" s="285"/>
      <c r="M27" s="251"/>
      <c r="N27" s="287"/>
      <c r="O27" s="287"/>
    </row>
    <row r="28" spans="1:15" s="288" customFormat="1">
      <c r="A28" s="6"/>
      <c r="B28" s="284"/>
      <c r="C28" s="285"/>
      <c r="D28" s="284"/>
      <c r="E28" s="284"/>
      <c r="F28" s="286"/>
      <c r="G28" s="286"/>
      <c r="H28" s="286"/>
      <c r="I28" s="284"/>
      <c r="J28" s="284"/>
      <c r="K28" s="285"/>
      <c r="L28" s="285"/>
      <c r="M28" s="251"/>
      <c r="N28" s="287"/>
      <c r="O28" s="287"/>
    </row>
    <row r="29" spans="1:15" s="288" customFormat="1">
      <c r="A29" s="6"/>
      <c r="B29" s="284"/>
      <c r="C29" s="285"/>
      <c r="D29" s="284"/>
      <c r="E29" s="284"/>
      <c r="F29" s="286"/>
      <c r="G29" s="286"/>
      <c r="H29" s="286"/>
      <c r="I29" s="284"/>
      <c r="J29" s="284"/>
      <c r="K29" s="285"/>
      <c r="L29" s="285"/>
      <c r="M29" s="251"/>
      <c r="N29" s="287"/>
      <c r="O29" s="287"/>
    </row>
    <row r="30" spans="1:15" s="288" customFormat="1">
      <c r="A30" s="6"/>
      <c r="B30" s="284"/>
      <c r="C30" s="285"/>
      <c r="D30" s="284"/>
      <c r="E30" s="284"/>
      <c r="F30" s="286"/>
      <c r="G30" s="286"/>
      <c r="H30" s="286"/>
      <c r="I30" s="284"/>
      <c r="J30" s="284"/>
      <c r="K30" s="285"/>
      <c r="L30" s="285"/>
      <c r="M30" s="251"/>
      <c r="N30" s="287"/>
      <c r="O30" s="287"/>
    </row>
    <row r="31" spans="1:15" s="288" customFormat="1">
      <c r="A31" s="6"/>
      <c r="B31" s="284"/>
      <c r="C31" s="285"/>
      <c r="D31" s="284"/>
      <c r="E31" s="284"/>
      <c r="F31" s="286"/>
      <c r="G31" s="286"/>
      <c r="H31" s="286"/>
      <c r="I31" s="284"/>
      <c r="J31" s="284"/>
      <c r="K31" s="285"/>
      <c r="L31" s="285"/>
      <c r="M31" s="251"/>
      <c r="N31" s="287"/>
      <c r="O31" s="287"/>
    </row>
    <row r="32" spans="1:15" s="288" customFormat="1">
      <c r="A32" s="6"/>
      <c r="B32" s="284"/>
      <c r="C32" s="285"/>
      <c r="D32" s="284"/>
      <c r="E32" s="284"/>
      <c r="F32" s="286"/>
      <c r="G32" s="286"/>
      <c r="H32" s="286"/>
      <c r="I32" s="284"/>
      <c r="J32" s="284"/>
      <c r="K32" s="285"/>
      <c r="L32" s="285"/>
      <c r="M32" s="251"/>
      <c r="N32" s="287"/>
      <c r="O32" s="287"/>
    </row>
    <row r="33" spans="1:15" s="288" customFormat="1">
      <c r="A33" s="6"/>
      <c r="B33" s="284"/>
      <c r="C33" s="285"/>
      <c r="D33" s="284"/>
      <c r="E33" s="284"/>
      <c r="F33" s="286"/>
      <c r="G33" s="286"/>
      <c r="H33" s="286"/>
      <c r="I33" s="284"/>
      <c r="J33" s="284"/>
      <c r="K33" s="285"/>
      <c r="L33" s="285"/>
      <c r="M33" s="251"/>
      <c r="N33" s="287"/>
      <c r="O33" s="287"/>
    </row>
    <row r="34" spans="1:15" s="288" customFormat="1">
      <c r="A34" s="6"/>
      <c r="B34" s="284"/>
      <c r="C34" s="285"/>
      <c r="D34" s="284"/>
      <c r="E34" s="284"/>
      <c r="F34" s="286"/>
      <c r="G34" s="286"/>
      <c r="H34" s="286"/>
      <c r="I34" s="284"/>
      <c r="J34" s="284"/>
      <c r="K34" s="285"/>
      <c r="L34" s="285"/>
      <c r="M34" s="251"/>
      <c r="N34" s="287"/>
      <c r="O34" s="287"/>
    </row>
    <row r="35" spans="1:15" s="288" customFormat="1">
      <c r="A35" s="6"/>
      <c r="B35" s="284"/>
      <c r="C35" s="285"/>
      <c r="D35" s="284"/>
      <c r="E35" s="284"/>
      <c r="F35" s="286"/>
      <c r="G35" s="286"/>
      <c r="H35" s="286"/>
      <c r="I35" s="284"/>
      <c r="J35" s="284"/>
      <c r="K35" s="285"/>
      <c r="L35" s="285"/>
      <c r="M35" s="251"/>
      <c r="N35" s="287"/>
      <c r="O35" s="287"/>
    </row>
    <row r="36" spans="1:15" s="288" customFormat="1">
      <c r="A36" s="6"/>
      <c r="B36" s="284"/>
      <c r="C36" s="285"/>
      <c r="D36" s="284"/>
      <c r="E36" s="284"/>
      <c r="F36" s="286"/>
      <c r="G36" s="286"/>
      <c r="H36" s="286"/>
      <c r="I36" s="284"/>
      <c r="J36" s="284"/>
      <c r="K36" s="285"/>
      <c r="L36" s="285"/>
      <c r="M36" s="251"/>
      <c r="N36" s="287"/>
      <c r="O36" s="287"/>
    </row>
    <row r="37" spans="1:15" s="288" customFormat="1">
      <c r="A37" s="6"/>
      <c r="B37" s="284"/>
      <c r="C37" s="285"/>
      <c r="D37" s="284"/>
      <c r="E37" s="284"/>
      <c r="F37" s="286"/>
      <c r="G37" s="286"/>
      <c r="H37" s="286"/>
      <c r="I37" s="284"/>
      <c r="J37" s="284"/>
      <c r="K37" s="285"/>
      <c r="L37" s="285"/>
      <c r="M37" s="251"/>
      <c r="N37" s="287"/>
      <c r="O37" s="287"/>
    </row>
    <row r="38" spans="1:15" s="288" customFormat="1">
      <c r="A38" s="6"/>
      <c r="B38" s="284"/>
      <c r="C38" s="285"/>
      <c r="D38" s="284"/>
      <c r="E38" s="284"/>
      <c r="F38" s="286"/>
      <c r="G38" s="286"/>
      <c r="H38" s="286"/>
      <c r="I38" s="284"/>
      <c r="J38" s="284"/>
      <c r="K38" s="285"/>
      <c r="L38" s="285"/>
      <c r="M38" s="251"/>
      <c r="N38" s="287"/>
      <c r="O38" s="287"/>
    </row>
    <row r="39" spans="1:15" s="288" customFormat="1">
      <c r="A39" s="6"/>
      <c r="B39" s="284"/>
      <c r="C39" s="285"/>
      <c r="D39" s="284"/>
      <c r="E39" s="284"/>
      <c r="F39" s="286"/>
      <c r="G39" s="286"/>
      <c r="H39" s="286"/>
      <c r="I39" s="284"/>
      <c r="J39" s="284"/>
      <c r="K39" s="285"/>
      <c r="L39" s="285"/>
      <c r="M39" s="251"/>
      <c r="N39" s="287"/>
      <c r="O39" s="287"/>
    </row>
    <row r="40" spans="1:15" s="288" customFormat="1">
      <c r="A40" s="6"/>
      <c r="B40" s="284"/>
      <c r="C40" s="285"/>
      <c r="D40" s="284"/>
      <c r="E40" s="284"/>
      <c r="F40" s="286"/>
      <c r="G40" s="286"/>
      <c r="H40" s="286"/>
      <c r="I40" s="284"/>
      <c r="J40" s="284"/>
      <c r="K40" s="285"/>
      <c r="L40" s="285"/>
      <c r="M40" s="251"/>
      <c r="N40" s="287"/>
      <c r="O40" s="287"/>
    </row>
    <row r="41" spans="1:15" s="288" customFormat="1">
      <c r="A41" s="6"/>
      <c r="B41" s="284"/>
      <c r="C41" s="285"/>
      <c r="D41" s="284"/>
      <c r="E41" s="284"/>
      <c r="F41" s="286"/>
      <c r="G41" s="286"/>
      <c r="H41" s="286"/>
      <c r="I41" s="284"/>
      <c r="J41" s="284"/>
      <c r="K41" s="285"/>
      <c r="L41" s="285"/>
      <c r="M41" s="251"/>
      <c r="N41" s="287"/>
      <c r="O41" s="287"/>
    </row>
    <row r="42" spans="1:15" s="288" customFormat="1">
      <c r="A42" s="6"/>
      <c r="B42" s="284"/>
      <c r="C42" s="285"/>
      <c r="D42" s="284"/>
      <c r="E42" s="284"/>
      <c r="F42" s="286"/>
      <c r="G42" s="286"/>
      <c r="H42" s="286"/>
      <c r="I42" s="284"/>
      <c r="J42" s="284"/>
      <c r="K42" s="285"/>
      <c r="L42" s="285"/>
      <c r="M42" s="251"/>
      <c r="N42" s="287"/>
      <c r="O42" s="287"/>
    </row>
    <row r="43" spans="1:15" s="288" customFormat="1">
      <c r="A43" s="6"/>
      <c r="B43" s="284"/>
      <c r="C43" s="285"/>
      <c r="D43" s="284"/>
      <c r="E43" s="284"/>
      <c r="F43" s="286"/>
      <c r="G43" s="286"/>
      <c r="H43" s="286"/>
      <c r="I43" s="284"/>
      <c r="J43" s="284"/>
      <c r="K43" s="285"/>
      <c r="L43" s="285"/>
      <c r="M43" s="251"/>
      <c r="N43" s="287"/>
      <c r="O43" s="287"/>
    </row>
    <row r="44" spans="1:15" s="288" customFormat="1">
      <c r="A44" s="6"/>
      <c r="B44" s="284"/>
      <c r="C44" s="285"/>
      <c r="D44" s="284"/>
      <c r="E44" s="284"/>
      <c r="F44" s="286"/>
      <c r="G44" s="286"/>
      <c r="H44" s="286"/>
      <c r="I44" s="284"/>
      <c r="J44" s="284"/>
      <c r="K44" s="285"/>
      <c r="L44" s="285"/>
      <c r="M44" s="251"/>
      <c r="N44" s="287"/>
      <c r="O44" s="287"/>
    </row>
    <row r="45" spans="1:15" s="288" customFormat="1">
      <c r="A45" s="6"/>
      <c r="B45" s="284"/>
      <c r="C45" s="285"/>
      <c r="D45" s="284"/>
      <c r="E45" s="284"/>
      <c r="F45" s="286"/>
      <c r="G45" s="286"/>
      <c r="H45" s="286"/>
      <c r="I45" s="284"/>
      <c r="J45" s="284"/>
      <c r="K45" s="285"/>
      <c r="L45" s="285"/>
      <c r="M45" s="251"/>
      <c r="N45" s="287"/>
      <c r="O45" s="287"/>
    </row>
    <row r="46" spans="1:15" s="181" customFormat="1">
      <c r="A46" s="3"/>
      <c r="B46" s="137"/>
      <c r="C46" s="137"/>
      <c r="D46" s="3"/>
      <c r="E46" s="3"/>
      <c r="F46" s="142"/>
      <c r="G46" s="142"/>
      <c r="H46" s="142"/>
      <c r="I46" s="3"/>
      <c r="J46" s="3"/>
      <c r="K46" s="137"/>
      <c r="L46" s="137"/>
      <c r="M46" s="368"/>
      <c r="N46" s="223"/>
      <c r="O46" s="223"/>
    </row>
    <row r="47" spans="1:15" s="5" customFormat="1">
      <c r="A47" s="3"/>
      <c r="B47" s="162" t="s">
        <v>43</v>
      </c>
      <c r="C47" s="163" t="s">
        <v>44</v>
      </c>
      <c r="D47" s="162"/>
      <c r="E47" s="163"/>
      <c r="F47" s="143"/>
      <c r="G47" s="142"/>
      <c r="H47" s="142"/>
      <c r="I47" s="3"/>
      <c r="J47" s="3"/>
      <c r="K47" s="137"/>
      <c r="L47" s="137"/>
      <c r="M47" s="369"/>
      <c r="N47" s="224"/>
      <c r="O47" s="224"/>
    </row>
    <row r="48" spans="1:15" s="181" customFormat="1">
      <c r="A48" s="31"/>
      <c r="B48" s="3"/>
      <c r="C48" s="137"/>
      <c r="D48" s="3"/>
      <c r="E48" s="137"/>
      <c r="F48" s="143"/>
      <c r="G48" s="142"/>
      <c r="H48" s="142"/>
      <c r="I48" s="3"/>
      <c r="J48" s="3"/>
      <c r="K48" s="185"/>
      <c r="L48" s="137"/>
      <c r="M48" s="198"/>
    </row>
    <row r="49" spans="1:13" s="181" customFormat="1">
      <c r="A49" s="31"/>
      <c r="B49" s="3"/>
      <c r="C49" s="137"/>
      <c r="D49" s="3"/>
      <c r="E49" s="137"/>
      <c r="F49" s="143"/>
      <c r="G49" s="142"/>
      <c r="H49" s="142"/>
      <c r="I49" s="3"/>
      <c r="J49" s="3"/>
      <c r="K49" s="185"/>
      <c r="L49" s="137"/>
      <c r="M49" s="198"/>
    </row>
    <row r="50" spans="1:13" s="181" customFormat="1">
      <c r="A50" s="5"/>
      <c r="B50" s="3"/>
      <c r="C50" s="137"/>
      <c r="D50" s="3"/>
      <c r="E50" s="3"/>
      <c r="F50" s="142"/>
      <c r="G50" s="142"/>
      <c r="H50" s="142"/>
      <c r="I50" s="3"/>
      <c r="J50" s="3"/>
      <c r="K50" s="137"/>
      <c r="L50" s="137"/>
      <c r="M50" s="198"/>
    </row>
    <row r="51" spans="1:13" s="208" customFormat="1">
      <c r="A51" s="2"/>
      <c r="B51" s="291" t="s">
        <v>694</v>
      </c>
      <c r="C51" s="292"/>
      <c r="D51" s="271"/>
      <c r="E51" s="271"/>
      <c r="F51" s="271"/>
      <c r="G51" s="271"/>
      <c r="H51" s="271"/>
      <c r="I51" s="271"/>
      <c r="J51" s="271"/>
      <c r="K51" s="273"/>
      <c r="L51" s="273"/>
      <c r="M51" s="277">
        <v>0</v>
      </c>
    </row>
    <row r="52" spans="1:13" s="208" customFormat="1">
      <c r="A52" s="2"/>
      <c r="B52" s="275" t="s">
        <v>16</v>
      </c>
      <c r="C52" s="473" t="s">
        <v>770</v>
      </c>
      <c r="D52" s="474"/>
      <c r="E52" s="474"/>
      <c r="F52" s="474"/>
      <c r="G52" s="474"/>
      <c r="H52" s="474"/>
      <c r="I52" s="474"/>
      <c r="J52" s="474"/>
      <c r="K52" s="474"/>
      <c r="L52" s="475"/>
      <c r="M52" s="277">
        <v>0</v>
      </c>
    </row>
    <row r="53" spans="1:13" s="283" customFormat="1">
      <c r="A53" s="1"/>
      <c r="B53" s="278" t="s">
        <v>18</v>
      </c>
      <c r="C53" s="279" t="s">
        <v>19</v>
      </c>
      <c r="D53" s="293"/>
      <c r="E53" s="294"/>
      <c r="F53" s="295"/>
      <c r="G53" s="293"/>
      <c r="H53" s="293"/>
      <c r="I53" s="293"/>
      <c r="J53" s="293"/>
      <c r="K53" s="294"/>
      <c r="L53" s="294"/>
      <c r="M53" s="281">
        <v>0</v>
      </c>
    </row>
    <row r="54" spans="1:13">
      <c r="B54" s="284"/>
      <c r="E54" s="285"/>
      <c r="F54" s="296"/>
      <c r="L54" s="285"/>
      <c r="M54" s="251"/>
    </row>
    <row r="55" spans="1:13">
      <c r="B55" s="284"/>
      <c r="E55" s="285"/>
      <c r="F55" s="296"/>
      <c r="L55" s="285"/>
      <c r="M55" s="251"/>
    </row>
    <row r="56" spans="1:13">
      <c r="B56" s="284"/>
      <c r="E56" s="285"/>
      <c r="F56" s="296"/>
      <c r="L56" s="285"/>
      <c r="M56" s="251"/>
    </row>
    <row r="57" spans="1:13">
      <c r="B57" s="284"/>
      <c r="E57" s="285"/>
      <c r="F57" s="296"/>
      <c r="L57" s="285"/>
      <c r="M57" s="251"/>
    </row>
    <row r="58" spans="1:13">
      <c r="B58" s="284"/>
      <c r="E58" s="285"/>
      <c r="F58" s="296"/>
      <c r="L58" s="285"/>
      <c r="M58" s="251"/>
    </row>
    <row r="59" spans="1:13">
      <c r="B59" s="284"/>
      <c r="E59" s="285"/>
      <c r="F59" s="296"/>
      <c r="L59" s="285"/>
      <c r="M59" s="251"/>
    </row>
    <row r="60" spans="1:13">
      <c r="B60" s="284"/>
      <c r="E60" s="285"/>
      <c r="F60" s="296"/>
      <c r="L60" s="285"/>
      <c r="M60" s="251"/>
    </row>
    <row r="61" spans="1:13">
      <c r="B61" s="284"/>
      <c r="E61" s="285"/>
      <c r="F61" s="296"/>
      <c r="L61" s="285"/>
      <c r="M61" s="251"/>
    </row>
    <row r="62" spans="1:13">
      <c r="B62" s="284"/>
      <c r="E62" s="285"/>
      <c r="F62" s="296"/>
      <c r="L62" s="285"/>
      <c r="M62" s="251"/>
    </row>
    <row r="63" spans="1:13">
      <c r="B63" s="284"/>
      <c r="E63" s="285"/>
      <c r="F63" s="296"/>
      <c r="L63" s="285"/>
      <c r="M63" s="251"/>
    </row>
    <row r="64" spans="1:13">
      <c r="B64" s="284"/>
      <c r="E64" s="285"/>
      <c r="F64" s="296"/>
      <c r="L64" s="285"/>
      <c r="M64" s="251"/>
    </row>
    <row r="65" spans="2:13">
      <c r="B65" s="284"/>
      <c r="E65" s="285"/>
      <c r="F65" s="296"/>
      <c r="L65" s="285"/>
      <c r="M65" s="251"/>
    </row>
    <row r="66" spans="2:13">
      <c r="B66" s="284"/>
      <c r="E66" s="285"/>
      <c r="F66" s="296"/>
      <c r="L66" s="285"/>
      <c r="M66" s="251"/>
    </row>
    <row r="67" spans="2:13">
      <c r="B67" s="284"/>
      <c r="E67" s="285"/>
      <c r="F67" s="296"/>
      <c r="L67" s="285"/>
      <c r="M67" s="251"/>
    </row>
    <row r="68" spans="2:13">
      <c r="B68" s="284"/>
      <c r="E68" s="285"/>
      <c r="F68" s="296"/>
      <c r="L68" s="285"/>
      <c r="M68" s="251"/>
    </row>
    <row r="69" spans="2:13">
      <c r="B69" s="284"/>
      <c r="E69" s="285"/>
      <c r="F69" s="296"/>
      <c r="L69" s="285"/>
      <c r="M69" s="251"/>
    </row>
    <row r="70" spans="2:13">
      <c r="B70" s="284"/>
      <c r="E70" s="285"/>
      <c r="F70" s="296"/>
      <c r="L70" s="285"/>
      <c r="M70" s="251"/>
    </row>
    <row r="71" spans="2:13">
      <c r="B71" s="284"/>
      <c r="E71" s="285"/>
      <c r="F71" s="296"/>
      <c r="L71" s="285"/>
      <c r="M71" s="251"/>
    </row>
    <row r="72" spans="2:13">
      <c r="B72" s="284"/>
      <c r="E72" s="285"/>
      <c r="F72" s="296"/>
      <c r="L72" s="285"/>
      <c r="M72" s="251"/>
    </row>
    <row r="73" spans="2:13">
      <c r="B73" s="284"/>
      <c r="E73" s="285"/>
      <c r="F73" s="296"/>
      <c r="L73" s="285"/>
      <c r="M73" s="251"/>
    </row>
    <row r="74" spans="2:13">
      <c r="B74" s="284"/>
      <c r="E74" s="285"/>
      <c r="F74" s="296"/>
      <c r="L74" s="285"/>
      <c r="M74" s="251"/>
    </row>
    <row r="75" spans="2:13">
      <c r="B75" s="284"/>
      <c r="E75" s="285"/>
      <c r="F75" s="296"/>
      <c r="L75" s="285"/>
      <c r="M75" s="251"/>
    </row>
    <row r="76" spans="2:13">
      <c r="B76" s="284"/>
      <c r="E76" s="285"/>
      <c r="F76" s="296"/>
      <c r="L76" s="285"/>
      <c r="M76" s="251"/>
    </row>
    <row r="77" spans="2:13">
      <c r="B77" s="284"/>
      <c r="E77" s="285"/>
      <c r="F77" s="296"/>
      <c r="L77" s="285"/>
      <c r="M77" s="251"/>
    </row>
    <row r="78" spans="2:13">
      <c r="B78" s="284"/>
      <c r="E78" s="285"/>
      <c r="F78" s="296"/>
      <c r="L78" s="285"/>
      <c r="M78" s="251"/>
    </row>
    <row r="79" spans="2:13">
      <c r="B79" s="284"/>
      <c r="E79" s="285"/>
      <c r="F79" s="296"/>
      <c r="L79" s="285"/>
      <c r="M79" s="251"/>
    </row>
    <row r="80" spans="2:13">
      <c r="B80" s="284"/>
      <c r="E80" s="285"/>
      <c r="F80" s="296"/>
      <c r="L80" s="285"/>
      <c r="M80" s="251"/>
    </row>
    <row r="81" spans="2:13">
      <c r="B81" s="284"/>
      <c r="E81" s="285"/>
      <c r="F81" s="296"/>
      <c r="L81" s="285"/>
      <c r="M81" s="251"/>
    </row>
    <row r="82" spans="2:13">
      <c r="B82" s="284"/>
      <c r="E82" s="285"/>
      <c r="F82" s="296"/>
      <c r="L82" s="285"/>
      <c r="M82" s="251"/>
    </row>
    <row r="83" spans="2:13">
      <c r="B83" s="284"/>
      <c r="E83" s="285"/>
      <c r="F83" s="296"/>
      <c r="L83" s="285"/>
      <c r="M83" s="251"/>
    </row>
    <row r="84" spans="2:13">
      <c r="B84" s="284"/>
      <c r="E84" s="285"/>
      <c r="F84" s="296"/>
      <c r="L84" s="285"/>
      <c r="M84" s="251"/>
    </row>
    <row r="85" spans="2:13">
      <c r="B85" s="284"/>
      <c r="E85" s="285"/>
      <c r="F85" s="296"/>
      <c r="L85" s="285"/>
      <c r="M85" s="251"/>
    </row>
    <row r="86" spans="2:13">
      <c r="B86" s="284"/>
      <c r="E86" s="285"/>
      <c r="F86" s="296"/>
      <c r="L86" s="285"/>
      <c r="M86" s="251"/>
    </row>
    <row r="87" spans="2:13">
      <c r="B87" s="284"/>
      <c r="E87" s="285"/>
      <c r="F87" s="296"/>
      <c r="L87" s="285"/>
      <c r="M87" s="251"/>
    </row>
    <row r="88" spans="2:13">
      <c r="B88" s="284"/>
      <c r="E88" s="285"/>
      <c r="F88" s="296"/>
      <c r="L88" s="285"/>
      <c r="M88" s="251"/>
    </row>
    <row r="89" spans="2:13">
      <c r="B89" s="284"/>
      <c r="E89" s="285"/>
      <c r="F89" s="296"/>
      <c r="L89" s="285"/>
      <c r="M89" s="251"/>
    </row>
    <row r="90" spans="2:13">
      <c r="B90" s="284"/>
      <c r="E90" s="285"/>
      <c r="F90" s="296"/>
      <c r="L90" s="285"/>
      <c r="M90" s="251"/>
    </row>
    <row r="91" spans="2:13">
      <c r="B91" s="284"/>
      <c r="E91" s="285"/>
      <c r="F91" s="296"/>
      <c r="L91" s="285"/>
      <c r="M91" s="251"/>
    </row>
    <row r="92" spans="2:13">
      <c r="B92" s="284"/>
      <c r="E92" s="285"/>
      <c r="F92" s="296"/>
      <c r="L92" s="285"/>
      <c r="M92" s="251"/>
    </row>
    <row r="93" spans="2:13">
      <c r="B93" s="284"/>
      <c r="E93" s="285"/>
      <c r="F93" s="296"/>
      <c r="L93" s="285"/>
      <c r="M93" s="251"/>
    </row>
    <row r="94" spans="2:13">
      <c r="B94" s="284"/>
      <c r="E94" s="285"/>
      <c r="F94" s="296"/>
      <c r="L94" s="285"/>
      <c r="M94" s="251"/>
    </row>
    <row r="95" spans="2:13">
      <c r="B95" s="284"/>
      <c r="E95" s="285"/>
      <c r="F95" s="296"/>
      <c r="L95" s="285"/>
      <c r="M95" s="251"/>
    </row>
    <row r="96" spans="2:13" s="5" customFormat="1">
      <c r="B96" s="130"/>
      <c r="C96" s="131"/>
      <c r="D96" s="3"/>
      <c r="E96" s="137"/>
      <c r="F96" s="143"/>
      <c r="G96" s="142"/>
      <c r="H96" s="142"/>
      <c r="I96" s="3"/>
      <c r="J96" s="3"/>
      <c r="K96" s="137"/>
      <c r="L96" s="137"/>
      <c r="M96" s="230"/>
    </row>
    <row r="97" spans="1:13" s="283" customFormat="1">
      <c r="A97" s="1"/>
      <c r="B97" s="278" t="s">
        <v>26</v>
      </c>
      <c r="C97" s="476" t="s">
        <v>769</v>
      </c>
      <c r="D97" s="477"/>
      <c r="E97" s="477"/>
      <c r="F97" s="477"/>
      <c r="G97" s="477"/>
      <c r="H97" s="477"/>
      <c r="I97" s="477"/>
      <c r="J97" s="477"/>
      <c r="K97" s="477"/>
      <c r="L97" s="478"/>
      <c r="M97" s="281">
        <v>0</v>
      </c>
    </row>
    <row r="98" spans="1:13">
      <c r="B98" s="284"/>
      <c r="E98" s="285"/>
      <c r="F98" s="296"/>
      <c r="L98" s="285"/>
      <c r="M98" s="251"/>
    </row>
    <row r="99" spans="1:13">
      <c r="B99" s="284"/>
      <c r="E99" s="285"/>
      <c r="F99" s="296"/>
      <c r="L99" s="285"/>
      <c r="M99" s="251"/>
    </row>
    <row r="100" spans="1:13">
      <c r="B100" s="284"/>
      <c r="E100" s="285"/>
      <c r="F100" s="296"/>
      <c r="L100" s="285"/>
      <c r="M100" s="251"/>
    </row>
    <row r="101" spans="1:13">
      <c r="B101" s="284"/>
      <c r="E101" s="285"/>
      <c r="F101" s="296"/>
      <c r="L101" s="285"/>
      <c r="M101" s="251"/>
    </row>
    <row r="102" spans="1:13">
      <c r="B102" s="284"/>
      <c r="E102" s="285"/>
      <c r="F102" s="296"/>
      <c r="L102" s="285"/>
      <c r="M102" s="251"/>
    </row>
    <row r="103" spans="1:13">
      <c r="B103" s="284"/>
      <c r="E103" s="285"/>
      <c r="F103" s="296"/>
      <c r="L103" s="285"/>
      <c r="M103" s="251"/>
    </row>
    <row r="104" spans="1:13">
      <c r="B104" s="284"/>
      <c r="E104" s="285"/>
      <c r="F104" s="296"/>
      <c r="L104" s="285"/>
      <c r="M104" s="251"/>
    </row>
    <row r="105" spans="1:13">
      <c r="B105" s="284"/>
      <c r="E105" s="285"/>
      <c r="F105" s="296"/>
      <c r="L105" s="285"/>
      <c r="M105" s="251"/>
    </row>
    <row r="106" spans="1:13">
      <c r="B106" s="284"/>
      <c r="E106" s="285"/>
      <c r="F106" s="296"/>
      <c r="L106" s="285"/>
      <c r="M106" s="251"/>
    </row>
    <row r="107" spans="1:13">
      <c r="B107" s="284"/>
      <c r="E107" s="285"/>
      <c r="F107" s="296"/>
      <c r="L107" s="285"/>
      <c r="M107" s="251"/>
    </row>
    <row r="108" spans="1:13">
      <c r="B108" s="284"/>
      <c r="E108" s="285"/>
      <c r="F108" s="296"/>
      <c r="L108" s="285"/>
      <c r="M108" s="251"/>
    </row>
    <row r="109" spans="1:13">
      <c r="B109" s="284"/>
      <c r="E109" s="285"/>
      <c r="F109" s="296"/>
      <c r="L109" s="285"/>
      <c r="M109" s="251"/>
    </row>
    <row r="110" spans="1:13">
      <c r="B110" s="284"/>
      <c r="E110" s="285"/>
      <c r="F110" s="296"/>
      <c r="L110" s="285"/>
      <c r="M110" s="251"/>
    </row>
    <row r="111" spans="1:13">
      <c r="B111" s="284"/>
      <c r="E111" s="285"/>
      <c r="F111" s="296"/>
      <c r="L111" s="285"/>
      <c r="M111" s="251"/>
    </row>
    <row r="112" spans="1:13" s="5" customFormat="1">
      <c r="B112" s="137"/>
      <c r="C112" s="137"/>
      <c r="D112" s="3"/>
      <c r="E112" s="137"/>
      <c r="F112" s="143"/>
      <c r="G112" s="142"/>
      <c r="H112" s="142"/>
      <c r="I112" s="3"/>
      <c r="J112" s="3"/>
      <c r="K112" s="137"/>
      <c r="L112" s="137"/>
      <c r="M112" s="230"/>
    </row>
    <row r="113" spans="1:13" s="208" customFormat="1">
      <c r="A113" s="2"/>
      <c r="B113" s="275" t="s">
        <v>43</v>
      </c>
      <c r="C113" s="291" t="s">
        <v>44</v>
      </c>
      <c r="D113" s="271"/>
      <c r="E113" s="273"/>
      <c r="F113" s="297"/>
      <c r="G113" s="271"/>
      <c r="H113" s="271"/>
      <c r="I113" s="271"/>
      <c r="J113" s="271"/>
      <c r="K113" s="273"/>
      <c r="L113" s="273"/>
      <c r="M113" s="277">
        <v>0</v>
      </c>
    </row>
    <row r="114" spans="1:13">
      <c r="B114" s="284"/>
      <c r="E114" s="285"/>
      <c r="F114" s="296"/>
      <c r="L114" s="285"/>
      <c r="M114" s="251"/>
    </row>
    <row r="115" spans="1:13">
      <c r="B115" s="284"/>
      <c r="E115" s="285"/>
      <c r="F115" s="296"/>
      <c r="L115" s="285"/>
      <c r="M115" s="251"/>
    </row>
    <row r="116" spans="1:13">
      <c r="B116" s="284"/>
      <c r="E116" s="285"/>
      <c r="F116" s="296"/>
      <c r="L116" s="285"/>
      <c r="M116" s="251"/>
    </row>
    <row r="117" spans="1:13" s="5" customFormat="1">
      <c r="B117" s="3"/>
      <c r="C117" s="132"/>
      <c r="D117" s="3"/>
      <c r="E117" s="3"/>
      <c r="F117" s="142"/>
      <c r="G117" s="142"/>
      <c r="H117" s="142"/>
      <c r="I117" s="3"/>
      <c r="J117" s="3"/>
      <c r="K117" s="132"/>
      <c r="L117" s="137"/>
      <c r="M117" s="230"/>
    </row>
    <row r="118" spans="1:13" s="208" customFormat="1">
      <c r="A118" s="2"/>
      <c r="B118" s="291" t="s">
        <v>695</v>
      </c>
      <c r="C118" s="292"/>
      <c r="D118" s="271"/>
      <c r="E118" s="271"/>
      <c r="F118" s="272"/>
      <c r="G118" s="272"/>
      <c r="H118" s="272"/>
      <c r="I118" s="271"/>
      <c r="J118" s="271"/>
      <c r="K118" s="273"/>
      <c r="L118" s="273"/>
      <c r="M118" s="277">
        <v>0</v>
      </c>
    </row>
    <row r="119" spans="1:13" s="208" customFormat="1">
      <c r="A119" s="5"/>
      <c r="B119" s="275" t="s">
        <v>16</v>
      </c>
      <c r="C119" s="276" t="s">
        <v>770</v>
      </c>
      <c r="D119" s="271"/>
      <c r="E119" s="271"/>
      <c r="F119" s="272"/>
      <c r="G119" s="272"/>
      <c r="H119" s="272"/>
      <c r="I119" s="271"/>
      <c r="J119" s="271"/>
      <c r="K119" s="273"/>
      <c r="L119" s="273"/>
      <c r="M119" s="277">
        <v>0</v>
      </c>
    </row>
    <row r="120" spans="1:13" s="283" customFormat="1">
      <c r="A120" s="5"/>
      <c r="B120" s="278" t="s">
        <v>18</v>
      </c>
      <c r="C120" s="279" t="s">
        <v>19</v>
      </c>
      <c r="D120" s="293"/>
      <c r="E120" s="293"/>
      <c r="F120" s="298"/>
      <c r="G120" s="298"/>
      <c r="H120" s="298"/>
      <c r="I120" s="293"/>
      <c r="J120" s="293"/>
      <c r="K120" s="294"/>
      <c r="L120" s="294"/>
      <c r="M120" s="281">
        <v>0</v>
      </c>
    </row>
    <row r="121" spans="1:13" s="288" customFormat="1">
      <c r="A121" s="5"/>
      <c r="B121" s="284"/>
      <c r="C121" s="285"/>
      <c r="D121" s="284"/>
      <c r="E121" s="284"/>
      <c r="F121" s="286"/>
      <c r="G121" s="286"/>
      <c r="H121" s="286"/>
      <c r="I121" s="284"/>
      <c r="J121" s="284"/>
      <c r="K121" s="285"/>
      <c r="L121" s="285"/>
      <c r="M121" s="251"/>
    </row>
    <row r="122" spans="1:13" s="288" customFormat="1">
      <c r="A122" s="5"/>
      <c r="B122" s="284"/>
      <c r="C122" s="285"/>
      <c r="D122" s="284"/>
      <c r="E122" s="284"/>
      <c r="F122" s="286"/>
      <c r="G122" s="286"/>
      <c r="H122" s="286"/>
      <c r="I122" s="284"/>
      <c r="J122" s="284"/>
      <c r="K122" s="285"/>
      <c r="L122" s="285"/>
      <c r="M122" s="251"/>
    </row>
    <row r="123" spans="1:13" s="288" customFormat="1">
      <c r="A123" s="5"/>
      <c r="B123" s="284"/>
      <c r="C123" s="285"/>
      <c r="D123" s="284"/>
      <c r="E123" s="284"/>
      <c r="F123" s="286"/>
      <c r="G123" s="286"/>
      <c r="H123" s="286"/>
      <c r="I123" s="284"/>
      <c r="J123" s="284"/>
      <c r="K123" s="285"/>
      <c r="L123" s="285"/>
      <c r="M123" s="251"/>
    </row>
    <row r="124" spans="1:13" s="288" customFormat="1">
      <c r="A124" s="5"/>
      <c r="B124" s="284"/>
      <c r="C124" s="285"/>
      <c r="D124" s="284"/>
      <c r="E124" s="284"/>
      <c r="F124" s="286"/>
      <c r="G124" s="286"/>
      <c r="H124" s="286"/>
      <c r="I124" s="284"/>
      <c r="J124" s="284"/>
      <c r="K124" s="285"/>
      <c r="L124" s="285"/>
      <c r="M124" s="251"/>
    </row>
    <row r="125" spans="1:13" s="288" customFormat="1">
      <c r="A125" s="5"/>
      <c r="B125" s="284"/>
      <c r="C125" s="285"/>
      <c r="D125" s="284"/>
      <c r="E125" s="284"/>
      <c r="F125" s="286"/>
      <c r="G125" s="286"/>
      <c r="H125" s="286"/>
      <c r="I125" s="284"/>
      <c r="J125" s="284"/>
      <c r="K125" s="285"/>
      <c r="L125" s="285"/>
      <c r="M125" s="251"/>
    </row>
    <row r="126" spans="1:13" s="288" customFormat="1">
      <c r="A126" s="5"/>
      <c r="B126" s="284"/>
      <c r="C126" s="285"/>
      <c r="D126" s="284"/>
      <c r="E126" s="284"/>
      <c r="F126" s="286"/>
      <c r="G126" s="286"/>
      <c r="H126" s="286"/>
      <c r="I126" s="284"/>
      <c r="J126" s="284"/>
      <c r="K126" s="285"/>
      <c r="L126" s="285"/>
      <c r="M126" s="251"/>
    </row>
    <row r="127" spans="1:13" s="288" customFormat="1">
      <c r="A127" s="5"/>
      <c r="B127" s="284"/>
      <c r="C127" s="285"/>
      <c r="D127" s="284"/>
      <c r="E127" s="284"/>
      <c r="F127" s="286"/>
      <c r="G127" s="286"/>
      <c r="H127" s="286"/>
      <c r="I127" s="284"/>
      <c r="J127" s="284"/>
      <c r="K127" s="285"/>
      <c r="L127" s="285"/>
      <c r="M127" s="251"/>
    </row>
    <row r="128" spans="1:13" s="288" customFormat="1">
      <c r="A128" s="5"/>
      <c r="B128" s="284"/>
      <c r="C128" s="285"/>
      <c r="D128" s="284"/>
      <c r="E128" s="284"/>
      <c r="F128" s="286"/>
      <c r="G128" s="286"/>
      <c r="H128" s="286"/>
      <c r="I128" s="284"/>
      <c r="J128" s="284"/>
      <c r="K128" s="285"/>
      <c r="L128" s="285"/>
      <c r="M128" s="251"/>
    </row>
    <row r="129" spans="1:13" s="288" customFormat="1">
      <c r="A129" s="5"/>
      <c r="B129" s="284"/>
      <c r="C129" s="285"/>
      <c r="D129" s="284"/>
      <c r="E129" s="284"/>
      <c r="F129" s="286"/>
      <c r="G129" s="286"/>
      <c r="H129" s="286"/>
      <c r="I129" s="284"/>
      <c r="J129" s="284"/>
      <c r="K129" s="285"/>
      <c r="L129" s="285"/>
      <c r="M129" s="251"/>
    </row>
    <row r="130" spans="1:13" s="288" customFormat="1">
      <c r="A130" s="5"/>
      <c r="B130" s="284"/>
      <c r="C130" s="285"/>
      <c r="D130" s="284"/>
      <c r="E130" s="284"/>
      <c r="F130" s="286"/>
      <c r="G130" s="286"/>
      <c r="H130" s="286"/>
      <c r="I130" s="284"/>
      <c r="J130" s="284"/>
      <c r="K130" s="285"/>
      <c r="L130" s="285"/>
      <c r="M130" s="251"/>
    </row>
    <row r="131" spans="1:13" s="288" customFormat="1">
      <c r="A131" s="5"/>
      <c r="B131" s="284"/>
      <c r="C131" s="285"/>
      <c r="D131" s="284"/>
      <c r="E131" s="284"/>
      <c r="F131" s="286"/>
      <c r="G131" s="286"/>
      <c r="H131" s="286"/>
      <c r="I131" s="284"/>
      <c r="J131" s="284"/>
      <c r="K131" s="285"/>
      <c r="L131" s="285"/>
      <c r="M131" s="251"/>
    </row>
    <row r="132" spans="1:13" s="288" customFormat="1">
      <c r="A132" s="5"/>
      <c r="B132" s="284"/>
      <c r="C132" s="285"/>
      <c r="D132" s="284"/>
      <c r="E132" s="284"/>
      <c r="F132" s="286"/>
      <c r="G132" s="286"/>
      <c r="H132" s="286"/>
      <c r="I132" s="284"/>
      <c r="J132" s="284"/>
      <c r="K132" s="285"/>
      <c r="L132" s="285"/>
      <c r="M132" s="251"/>
    </row>
    <row r="133" spans="1:13" s="288" customFormat="1">
      <c r="A133" s="5"/>
      <c r="B133" s="284"/>
      <c r="C133" s="285"/>
      <c r="D133" s="284"/>
      <c r="E133" s="284"/>
      <c r="F133" s="286"/>
      <c r="G133" s="286"/>
      <c r="H133" s="286"/>
      <c r="I133" s="284"/>
      <c r="J133" s="284"/>
      <c r="K133" s="285"/>
      <c r="L133" s="285"/>
      <c r="M133" s="251"/>
    </row>
    <row r="134" spans="1:13" s="288" customFormat="1">
      <c r="A134" s="5"/>
      <c r="B134" s="284"/>
      <c r="C134" s="285"/>
      <c r="D134" s="284"/>
      <c r="E134" s="284"/>
      <c r="F134" s="286"/>
      <c r="G134" s="286"/>
      <c r="H134" s="286"/>
      <c r="I134" s="284"/>
      <c r="J134" s="284"/>
      <c r="K134" s="285"/>
      <c r="L134" s="285"/>
      <c r="M134" s="251"/>
    </row>
    <row r="135" spans="1:13" s="288" customFormat="1">
      <c r="A135" s="5"/>
      <c r="B135" s="284"/>
      <c r="C135" s="285"/>
      <c r="D135" s="284"/>
      <c r="E135" s="284"/>
      <c r="F135" s="286"/>
      <c r="G135" s="286"/>
      <c r="H135" s="286"/>
      <c r="I135" s="284"/>
      <c r="J135" s="284"/>
      <c r="K135" s="285"/>
      <c r="L135" s="285"/>
      <c r="M135" s="251"/>
    </row>
    <row r="136" spans="1:13" s="288" customFormat="1">
      <c r="A136" s="5"/>
      <c r="B136" s="284"/>
      <c r="C136" s="285"/>
      <c r="D136" s="284"/>
      <c r="E136" s="284"/>
      <c r="F136" s="286"/>
      <c r="G136" s="286"/>
      <c r="H136" s="286"/>
      <c r="I136" s="284"/>
      <c r="J136" s="284"/>
      <c r="K136" s="285"/>
      <c r="L136" s="285"/>
      <c r="M136" s="251"/>
    </row>
    <row r="137" spans="1:13" s="288" customFormat="1">
      <c r="A137" s="5"/>
      <c r="B137" s="284"/>
      <c r="C137" s="285"/>
      <c r="D137" s="284"/>
      <c r="E137" s="284"/>
      <c r="F137" s="286"/>
      <c r="G137" s="286"/>
      <c r="H137" s="286"/>
      <c r="I137" s="284"/>
      <c r="J137" s="284"/>
      <c r="K137" s="285"/>
      <c r="L137" s="285"/>
      <c r="M137" s="251"/>
    </row>
    <row r="138" spans="1:13" s="288" customFormat="1">
      <c r="A138" s="5"/>
      <c r="B138" s="284"/>
      <c r="C138" s="285"/>
      <c r="D138" s="284"/>
      <c r="E138" s="284"/>
      <c r="F138" s="286"/>
      <c r="G138" s="286"/>
      <c r="H138" s="286"/>
      <c r="I138" s="284"/>
      <c r="J138" s="284"/>
      <c r="K138" s="285"/>
      <c r="L138" s="285"/>
      <c r="M138" s="251"/>
    </row>
    <row r="139" spans="1:13" s="288" customFormat="1">
      <c r="A139" s="5"/>
      <c r="B139" s="284"/>
      <c r="C139" s="285"/>
      <c r="D139" s="284"/>
      <c r="E139" s="284"/>
      <c r="F139" s="286"/>
      <c r="G139" s="286"/>
      <c r="H139" s="286"/>
      <c r="I139" s="284"/>
      <c r="J139" s="284"/>
      <c r="K139" s="285"/>
      <c r="L139" s="285"/>
      <c r="M139" s="251"/>
    </row>
    <row r="140" spans="1:13" s="288" customFormat="1">
      <c r="A140" s="5"/>
      <c r="B140" s="284"/>
      <c r="C140" s="285"/>
      <c r="D140" s="284"/>
      <c r="E140" s="284"/>
      <c r="F140" s="286"/>
      <c r="G140" s="286"/>
      <c r="H140" s="286"/>
      <c r="I140" s="284"/>
      <c r="J140" s="284"/>
      <c r="K140" s="285"/>
      <c r="L140" s="285"/>
      <c r="M140" s="251"/>
    </row>
    <row r="141" spans="1:13" s="288" customFormat="1">
      <c r="A141" s="5"/>
      <c r="B141" s="284"/>
      <c r="C141" s="285"/>
      <c r="D141" s="284"/>
      <c r="E141" s="284"/>
      <c r="F141" s="286"/>
      <c r="G141" s="286"/>
      <c r="H141" s="286"/>
      <c r="I141" s="284"/>
      <c r="J141" s="284"/>
      <c r="K141" s="285"/>
      <c r="L141" s="285"/>
      <c r="M141" s="251"/>
    </row>
    <row r="142" spans="1:13" s="288" customFormat="1">
      <c r="A142" s="5"/>
      <c r="B142" s="284"/>
      <c r="C142" s="285"/>
      <c r="D142" s="284"/>
      <c r="E142" s="284"/>
      <c r="F142" s="286"/>
      <c r="G142" s="286"/>
      <c r="H142" s="286"/>
      <c r="I142" s="284"/>
      <c r="J142" s="284"/>
      <c r="K142" s="285"/>
      <c r="L142" s="285"/>
      <c r="M142" s="251"/>
    </row>
    <row r="143" spans="1:13" s="288" customFormat="1">
      <c r="A143" s="5"/>
      <c r="B143" s="284"/>
      <c r="C143" s="285"/>
      <c r="D143" s="284"/>
      <c r="E143" s="284"/>
      <c r="F143" s="286"/>
      <c r="G143" s="286"/>
      <c r="H143" s="286"/>
      <c r="I143" s="284"/>
      <c r="J143" s="284"/>
      <c r="K143" s="285"/>
      <c r="L143" s="285"/>
      <c r="M143" s="251"/>
    </row>
    <row r="144" spans="1:13" s="288" customFormat="1">
      <c r="A144" s="5"/>
      <c r="B144" s="284"/>
      <c r="C144" s="285"/>
      <c r="D144" s="284"/>
      <c r="E144" s="284"/>
      <c r="F144" s="286"/>
      <c r="G144" s="286"/>
      <c r="H144" s="286"/>
      <c r="I144" s="284"/>
      <c r="J144" s="284"/>
      <c r="K144" s="285"/>
      <c r="L144" s="285"/>
      <c r="M144" s="251"/>
    </row>
    <row r="145" spans="1:13" s="181" customFormat="1">
      <c r="A145" s="5"/>
      <c r="B145" s="3"/>
      <c r="C145" s="137"/>
      <c r="D145" s="3"/>
      <c r="E145" s="3"/>
      <c r="F145" s="142"/>
      <c r="G145" s="142"/>
      <c r="H145" s="142"/>
      <c r="I145" s="3"/>
      <c r="J145" s="3"/>
      <c r="K145" s="137"/>
      <c r="L145" s="137"/>
      <c r="M145" s="198"/>
    </row>
    <row r="146" spans="1:13" s="283" customFormat="1">
      <c r="A146" s="5"/>
      <c r="B146" s="278" t="s">
        <v>26</v>
      </c>
      <c r="C146" s="279" t="s">
        <v>769</v>
      </c>
      <c r="D146" s="293"/>
      <c r="E146" s="293"/>
      <c r="F146" s="299"/>
      <c r="G146" s="299"/>
      <c r="H146" s="299"/>
      <c r="I146" s="293"/>
      <c r="J146" s="293"/>
      <c r="K146" s="294"/>
      <c r="L146" s="294"/>
      <c r="M146" s="281">
        <v>0</v>
      </c>
    </row>
    <row r="147" spans="1:13" s="288" customFormat="1">
      <c r="A147" s="5"/>
      <c r="B147" s="284"/>
      <c r="C147" s="300"/>
      <c r="D147" s="284"/>
      <c r="E147" s="284"/>
      <c r="F147" s="286"/>
      <c r="G147" s="286"/>
      <c r="H147" s="286"/>
      <c r="I147" s="284"/>
      <c r="J147" s="284"/>
      <c r="K147" s="285"/>
      <c r="L147" s="285"/>
      <c r="M147" s="251"/>
    </row>
    <row r="148" spans="1:13" s="288" customFormat="1">
      <c r="A148" s="5"/>
      <c r="B148" s="284"/>
      <c r="C148" s="300"/>
      <c r="D148" s="284"/>
      <c r="E148" s="284"/>
      <c r="F148" s="286"/>
      <c r="G148" s="286"/>
      <c r="H148" s="286"/>
      <c r="I148" s="284"/>
      <c r="J148" s="284"/>
      <c r="K148" s="285"/>
      <c r="L148" s="285"/>
      <c r="M148" s="251"/>
    </row>
    <row r="149" spans="1:13" s="288" customFormat="1">
      <c r="A149" s="5"/>
      <c r="B149" s="284"/>
      <c r="C149" s="300"/>
      <c r="D149" s="284"/>
      <c r="E149" s="284"/>
      <c r="F149" s="286"/>
      <c r="G149" s="286"/>
      <c r="H149" s="286"/>
      <c r="I149" s="284"/>
      <c r="J149" s="284"/>
      <c r="K149" s="285"/>
      <c r="L149" s="285"/>
      <c r="M149" s="251"/>
    </row>
    <row r="150" spans="1:13" s="288" customFormat="1">
      <c r="A150" s="5"/>
      <c r="B150" s="284"/>
      <c r="C150" s="300"/>
      <c r="D150" s="284"/>
      <c r="E150" s="284"/>
      <c r="F150" s="286"/>
      <c r="G150" s="286"/>
      <c r="H150" s="286"/>
      <c r="I150" s="284"/>
      <c r="J150" s="284"/>
      <c r="K150" s="285"/>
      <c r="L150" s="285"/>
      <c r="M150" s="251"/>
    </row>
    <row r="151" spans="1:13" s="288" customFormat="1">
      <c r="A151" s="5"/>
      <c r="B151" s="284"/>
      <c r="C151" s="300"/>
      <c r="D151" s="284"/>
      <c r="E151" s="284"/>
      <c r="F151" s="286"/>
      <c r="G151" s="286"/>
      <c r="H151" s="286"/>
      <c r="I151" s="284"/>
      <c r="J151" s="284"/>
      <c r="K151" s="285"/>
      <c r="L151" s="285"/>
      <c r="M151" s="251"/>
    </row>
    <row r="152" spans="1:13" s="288" customFormat="1">
      <c r="A152" s="5"/>
      <c r="B152" s="284"/>
      <c r="C152" s="300"/>
      <c r="D152" s="284"/>
      <c r="E152" s="284"/>
      <c r="F152" s="286"/>
      <c r="G152" s="286"/>
      <c r="H152" s="286"/>
      <c r="I152" s="284"/>
      <c r="J152" s="284"/>
      <c r="K152" s="285"/>
      <c r="L152" s="285"/>
      <c r="M152" s="251"/>
    </row>
    <row r="153" spans="1:13" s="288" customFormat="1">
      <c r="A153" s="5"/>
      <c r="B153" s="284"/>
      <c r="C153" s="300"/>
      <c r="D153" s="284"/>
      <c r="E153" s="284"/>
      <c r="F153" s="286"/>
      <c r="G153" s="286"/>
      <c r="H153" s="286"/>
      <c r="I153" s="284"/>
      <c r="J153" s="284"/>
      <c r="K153" s="285"/>
      <c r="L153" s="285"/>
      <c r="M153" s="251"/>
    </row>
    <row r="154" spans="1:13" s="288" customFormat="1">
      <c r="A154" s="5"/>
      <c r="B154" s="284"/>
      <c r="C154" s="300"/>
      <c r="D154" s="284"/>
      <c r="E154" s="284"/>
      <c r="F154" s="286"/>
      <c r="G154" s="286"/>
      <c r="H154" s="286"/>
      <c r="I154" s="284"/>
      <c r="J154" s="284"/>
      <c r="K154" s="285"/>
      <c r="L154" s="285"/>
      <c r="M154" s="251"/>
    </row>
    <row r="155" spans="1:13" s="288" customFormat="1">
      <c r="A155" s="5"/>
      <c r="B155" s="284"/>
      <c r="C155" s="300"/>
      <c r="D155" s="284"/>
      <c r="E155" s="284"/>
      <c r="F155" s="286"/>
      <c r="G155" s="286"/>
      <c r="H155" s="286"/>
      <c r="I155" s="284"/>
      <c r="J155" s="284"/>
      <c r="K155" s="285"/>
      <c r="L155" s="285"/>
      <c r="M155" s="251"/>
    </row>
    <row r="156" spans="1:13" s="288" customFormat="1">
      <c r="A156" s="5"/>
      <c r="B156" s="284"/>
      <c r="C156" s="300"/>
      <c r="D156" s="284"/>
      <c r="E156" s="284"/>
      <c r="F156" s="286"/>
      <c r="G156" s="286"/>
      <c r="H156" s="286"/>
      <c r="I156" s="284"/>
      <c r="J156" s="284"/>
      <c r="K156" s="285"/>
      <c r="L156" s="285"/>
      <c r="M156" s="251"/>
    </row>
    <row r="157" spans="1:13" s="288" customFormat="1">
      <c r="A157" s="5"/>
      <c r="B157" s="284"/>
      <c r="C157" s="300"/>
      <c r="D157" s="284"/>
      <c r="E157" s="284"/>
      <c r="F157" s="286"/>
      <c r="G157" s="286"/>
      <c r="H157" s="286"/>
      <c r="I157" s="284"/>
      <c r="J157" s="284"/>
      <c r="K157" s="285"/>
      <c r="L157" s="285"/>
      <c r="M157" s="251"/>
    </row>
    <row r="158" spans="1:13" s="288" customFormat="1">
      <c r="A158" s="5"/>
      <c r="B158" s="284"/>
      <c r="C158" s="300"/>
      <c r="D158" s="284"/>
      <c r="E158" s="284"/>
      <c r="F158" s="286"/>
      <c r="G158" s="286"/>
      <c r="H158" s="286"/>
      <c r="I158" s="284"/>
      <c r="J158" s="284"/>
      <c r="K158" s="285"/>
      <c r="L158" s="285"/>
      <c r="M158" s="251"/>
    </row>
    <row r="159" spans="1:13" s="288" customFormat="1">
      <c r="A159" s="5"/>
      <c r="B159" s="284"/>
      <c r="C159" s="300"/>
      <c r="D159" s="284"/>
      <c r="E159" s="284"/>
      <c r="F159" s="286"/>
      <c r="G159" s="286"/>
      <c r="H159" s="286"/>
      <c r="I159" s="284"/>
      <c r="J159" s="284"/>
      <c r="K159" s="285"/>
      <c r="L159" s="285"/>
      <c r="M159" s="251"/>
    </row>
    <row r="160" spans="1:13" s="288" customFormat="1">
      <c r="A160" s="5"/>
      <c r="B160" s="284"/>
      <c r="C160" s="300"/>
      <c r="D160" s="284"/>
      <c r="E160" s="284"/>
      <c r="F160" s="286"/>
      <c r="G160" s="286"/>
      <c r="H160" s="286"/>
      <c r="I160" s="284"/>
      <c r="J160" s="284"/>
      <c r="K160" s="285"/>
      <c r="L160" s="285"/>
      <c r="M160" s="251"/>
    </row>
    <row r="161" spans="1:13" s="288" customFormat="1">
      <c r="A161" s="5"/>
      <c r="B161" s="284"/>
      <c r="C161" s="300"/>
      <c r="D161" s="284"/>
      <c r="E161" s="284"/>
      <c r="F161" s="286"/>
      <c r="G161" s="286"/>
      <c r="H161" s="286"/>
      <c r="I161" s="284"/>
      <c r="J161" s="284"/>
      <c r="K161" s="285"/>
      <c r="L161" s="285"/>
      <c r="M161" s="251"/>
    </row>
    <row r="162" spans="1:13" s="288" customFormat="1">
      <c r="A162" s="5"/>
      <c r="B162" s="284"/>
      <c r="C162" s="300"/>
      <c r="D162" s="284"/>
      <c r="E162" s="284"/>
      <c r="F162" s="286"/>
      <c r="G162" s="286"/>
      <c r="H162" s="286"/>
      <c r="I162" s="284"/>
      <c r="J162" s="284"/>
      <c r="K162" s="285"/>
      <c r="L162" s="285"/>
      <c r="M162" s="251"/>
    </row>
    <row r="163" spans="1:13" s="288" customFormat="1">
      <c r="A163" s="5"/>
      <c r="B163" s="284"/>
      <c r="C163" s="300"/>
      <c r="D163" s="284"/>
      <c r="E163" s="284"/>
      <c r="F163" s="286"/>
      <c r="G163" s="286"/>
      <c r="H163" s="286"/>
      <c r="I163" s="284"/>
      <c r="J163" s="284"/>
      <c r="K163" s="285"/>
      <c r="L163" s="285"/>
      <c r="M163" s="251"/>
    </row>
    <row r="164" spans="1:13" s="288" customFormat="1">
      <c r="A164" s="5"/>
      <c r="B164" s="284"/>
      <c r="C164" s="300"/>
      <c r="D164" s="284"/>
      <c r="E164" s="284"/>
      <c r="F164" s="286"/>
      <c r="G164" s="286"/>
      <c r="H164" s="286"/>
      <c r="I164" s="284"/>
      <c r="J164" s="284"/>
      <c r="K164" s="285"/>
      <c r="L164" s="285"/>
      <c r="M164" s="251"/>
    </row>
    <row r="165" spans="1:13" s="288" customFormat="1">
      <c r="A165" s="5"/>
      <c r="B165" s="284"/>
      <c r="C165" s="300"/>
      <c r="D165" s="284"/>
      <c r="E165" s="284"/>
      <c r="F165" s="286"/>
      <c r="G165" s="286"/>
      <c r="H165" s="286"/>
      <c r="I165" s="284"/>
      <c r="J165" s="284"/>
      <c r="K165" s="285"/>
      <c r="L165" s="285"/>
      <c r="M165" s="251"/>
    </row>
    <row r="166" spans="1:13" s="288" customFormat="1">
      <c r="A166" s="5"/>
      <c r="B166" s="284"/>
      <c r="C166" s="300"/>
      <c r="D166" s="284"/>
      <c r="E166" s="284"/>
      <c r="F166" s="286"/>
      <c r="G166" s="286"/>
      <c r="H166" s="286"/>
      <c r="I166" s="284"/>
      <c r="J166" s="284"/>
      <c r="K166" s="285"/>
      <c r="L166" s="285"/>
      <c r="M166" s="251"/>
    </row>
    <row r="167" spans="1:13" s="288" customFormat="1">
      <c r="A167" s="5"/>
      <c r="B167" s="284"/>
      <c r="C167" s="300"/>
      <c r="D167" s="284"/>
      <c r="E167" s="284"/>
      <c r="F167" s="286"/>
      <c r="G167" s="286"/>
      <c r="H167" s="286"/>
      <c r="I167" s="284"/>
      <c r="J167" s="284"/>
      <c r="K167" s="285"/>
      <c r="L167" s="285"/>
      <c r="M167" s="251"/>
    </row>
    <row r="168" spans="1:13" s="288" customFormat="1">
      <c r="A168" s="5"/>
      <c r="B168" s="284"/>
      <c r="C168" s="300"/>
      <c r="D168" s="284"/>
      <c r="E168" s="284"/>
      <c r="F168" s="286"/>
      <c r="G168" s="286"/>
      <c r="H168" s="286"/>
      <c r="I168" s="284"/>
      <c r="J168" s="284"/>
      <c r="K168" s="285"/>
      <c r="L168" s="285"/>
      <c r="M168" s="251"/>
    </row>
    <row r="169" spans="1:13" s="288" customFormat="1">
      <c r="A169" s="5"/>
      <c r="B169" s="284"/>
      <c r="C169" s="300"/>
      <c r="D169" s="284"/>
      <c r="E169" s="284"/>
      <c r="F169" s="286"/>
      <c r="G169" s="286"/>
      <c r="H169" s="286"/>
      <c r="I169" s="284"/>
      <c r="J169" s="284"/>
      <c r="K169" s="285"/>
      <c r="L169" s="285"/>
      <c r="M169" s="251"/>
    </row>
    <row r="170" spans="1:13" s="288" customFormat="1">
      <c r="A170" s="5"/>
      <c r="B170" s="284"/>
      <c r="C170" s="300"/>
      <c r="D170" s="284"/>
      <c r="E170" s="284"/>
      <c r="F170" s="286"/>
      <c r="G170" s="286"/>
      <c r="H170" s="286"/>
      <c r="I170" s="284"/>
      <c r="J170" s="284"/>
      <c r="K170" s="285"/>
      <c r="L170" s="285"/>
      <c r="M170" s="251"/>
    </row>
    <row r="171" spans="1:13" s="288" customFormat="1">
      <c r="A171" s="5"/>
      <c r="B171" s="284"/>
      <c r="C171" s="300"/>
      <c r="D171" s="284"/>
      <c r="E171" s="284"/>
      <c r="F171" s="286"/>
      <c r="G171" s="286"/>
      <c r="H171" s="286"/>
      <c r="I171" s="284"/>
      <c r="J171" s="284"/>
      <c r="K171" s="285"/>
      <c r="L171" s="285"/>
      <c r="M171" s="251"/>
    </row>
    <row r="172" spans="1:13" s="181" customFormat="1">
      <c r="A172" s="5"/>
      <c r="B172" s="3"/>
      <c r="C172" s="132"/>
      <c r="D172" s="3"/>
      <c r="E172" s="3"/>
      <c r="F172" s="142"/>
      <c r="G172" s="142"/>
      <c r="H172" s="142"/>
      <c r="I172" s="3"/>
      <c r="J172" s="3"/>
      <c r="K172" s="137"/>
      <c r="L172" s="137"/>
      <c r="M172" s="198"/>
    </row>
    <row r="173" spans="1:13" s="208" customFormat="1">
      <c r="A173" s="2"/>
      <c r="B173" s="275" t="s">
        <v>43</v>
      </c>
      <c r="C173" s="291" t="s">
        <v>44</v>
      </c>
      <c r="D173" s="275"/>
      <c r="E173" s="291"/>
      <c r="F173" s="301"/>
      <c r="G173" s="272"/>
      <c r="H173" s="272"/>
      <c r="I173" s="271"/>
      <c r="J173" s="271"/>
      <c r="K173" s="273"/>
      <c r="L173" s="273"/>
      <c r="M173" s="277">
        <v>0</v>
      </c>
    </row>
    <row r="174" spans="1:13" s="288" customFormat="1">
      <c r="A174" s="1"/>
      <c r="B174" s="284"/>
      <c r="C174" s="285"/>
      <c r="D174" s="284"/>
      <c r="E174" s="284"/>
      <c r="F174" s="302"/>
      <c r="G174" s="303"/>
      <c r="H174" s="286"/>
      <c r="I174" s="284"/>
      <c r="J174" s="284"/>
      <c r="K174" s="285"/>
      <c r="L174" s="285"/>
      <c r="M174" s="251"/>
    </row>
    <row r="175" spans="1:13" s="288" customFormat="1">
      <c r="A175" s="1"/>
      <c r="B175" s="284"/>
      <c r="C175" s="285"/>
      <c r="D175" s="284"/>
      <c r="E175" s="284"/>
      <c r="F175" s="302"/>
      <c r="G175" s="303"/>
      <c r="H175" s="286"/>
      <c r="I175" s="284"/>
      <c r="J175" s="284"/>
      <c r="K175" s="285"/>
      <c r="L175" s="285"/>
      <c r="M175" s="251"/>
    </row>
    <row r="176" spans="1:13" s="181" customFormat="1">
      <c r="A176" s="5"/>
      <c r="B176" s="3"/>
      <c r="C176" s="132"/>
      <c r="D176" s="3"/>
      <c r="E176" s="3"/>
      <c r="F176" s="142"/>
      <c r="G176" s="142"/>
      <c r="H176" s="142"/>
      <c r="I176" s="3"/>
      <c r="J176" s="3"/>
      <c r="K176" s="132"/>
      <c r="L176" s="137"/>
      <c r="M176" s="198"/>
    </row>
    <row r="177" spans="1:13" s="208" customFormat="1">
      <c r="A177" s="2"/>
      <c r="B177" s="291" t="s">
        <v>696</v>
      </c>
      <c r="C177" s="292"/>
      <c r="D177" s="271"/>
      <c r="E177" s="271"/>
      <c r="F177" s="272"/>
      <c r="G177" s="272"/>
      <c r="H177" s="272"/>
      <c r="I177" s="271"/>
      <c r="J177" s="271"/>
      <c r="K177" s="273"/>
      <c r="L177" s="273"/>
      <c r="M177" s="277">
        <v>0</v>
      </c>
    </row>
    <row r="178" spans="1:13" s="208" customFormat="1">
      <c r="A178" s="2"/>
      <c r="B178" s="275" t="s">
        <v>16</v>
      </c>
      <c r="C178" s="276" t="s">
        <v>770</v>
      </c>
      <c r="D178" s="271"/>
      <c r="E178" s="271"/>
      <c r="F178" s="272"/>
      <c r="G178" s="272"/>
      <c r="H178" s="272"/>
      <c r="I178" s="271"/>
      <c r="J178" s="271"/>
      <c r="K178" s="273"/>
      <c r="L178" s="273"/>
      <c r="M178" s="277">
        <v>0</v>
      </c>
    </row>
    <row r="179" spans="1:13" s="283" customFormat="1">
      <c r="A179" s="1"/>
      <c r="B179" s="278" t="s">
        <v>18</v>
      </c>
      <c r="C179" s="279" t="s">
        <v>19</v>
      </c>
      <c r="D179" s="293"/>
      <c r="E179" s="293"/>
      <c r="F179" s="299"/>
      <c r="G179" s="299"/>
      <c r="H179" s="299"/>
      <c r="I179" s="293"/>
      <c r="J179" s="293"/>
      <c r="K179" s="294"/>
      <c r="L179" s="294"/>
      <c r="M179" s="281">
        <v>0</v>
      </c>
    </row>
    <row r="180" spans="1:13" s="288" customFormat="1">
      <c r="A180" s="180"/>
      <c r="B180" s="284"/>
      <c r="C180" s="285"/>
      <c r="D180" s="284"/>
      <c r="E180" s="284"/>
      <c r="F180" s="286"/>
      <c r="G180" s="286"/>
      <c r="H180" s="286"/>
      <c r="I180" s="284"/>
      <c r="J180" s="284"/>
      <c r="K180" s="285"/>
      <c r="L180" s="285"/>
      <c r="M180" s="251"/>
    </row>
    <row r="181" spans="1:13" s="181" customFormat="1">
      <c r="B181" s="3"/>
      <c r="C181" s="137"/>
      <c r="D181" s="3"/>
      <c r="E181" s="3"/>
      <c r="F181" s="142"/>
      <c r="G181" s="142"/>
      <c r="H181" s="142"/>
      <c r="I181" s="3"/>
      <c r="J181" s="3"/>
      <c r="K181" s="137"/>
      <c r="L181" s="137"/>
      <c r="M181" s="198"/>
    </row>
    <row r="182" spans="1:13" s="283" customFormat="1">
      <c r="A182" s="1"/>
      <c r="B182" s="278" t="s">
        <v>26</v>
      </c>
      <c r="C182" s="279" t="s">
        <v>769</v>
      </c>
      <c r="D182" s="293"/>
      <c r="E182" s="293"/>
      <c r="F182" s="299"/>
      <c r="G182" s="299"/>
      <c r="H182" s="299"/>
      <c r="I182" s="293"/>
      <c r="J182" s="293"/>
      <c r="K182" s="294"/>
      <c r="L182" s="294"/>
      <c r="M182" s="281">
        <v>0</v>
      </c>
    </row>
    <row r="183" spans="1:13" s="288" customFormat="1">
      <c r="A183" s="180"/>
      <c r="B183" s="284"/>
      <c r="C183" s="300"/>
      <c r="D183" s="284"/>
      <c r="E183" s="284"/>
      <c r="F183" s="286"/>
      <c r="G183" s="286"/>
      <c r="H183" s="286"/>
      <c r="I183" s="284"/>
      <c r="J183" s="284"/>
      <c r="K183" s="285"/>
      <c r="L183" s="285"/>
      <c r="M183" s="251"/>
    </row>
    <row r="184" spans="1:13" s="288" customFormat="1">
      <c r="A184" s="180"/>
      <c r="B184" s="284"/>
      <c r="C184" s="300"/>
      <c r="D184" s="284"/>
      <c r="E184" s="284"/>
      <c r="F184" s="286"/>
      <c r="G184" s="286"/>
      <c r="H184" s="286"/>
      <c r="I184" s="284"/>
      <c r="J184" s="284"/>
      <c r="K184" s="285"/>
      <c r="L184" s="285"/>
      <c r="M184" s="251"/>
    </row>
    <row r="185" spans="1:13" s="288" customFormat="1">
      <c r="A185" s="180"/>
      <c r="B185" s="284"/>
      <c r="C185" s="300"/>
      <c r="D185" s="284"/>
      <c r="E185" s="284"/>
      <c r="F185" s="286"/>
      <c r="G185" s="286"/>
      <c r="H185" s="286"/>
      <c r="I185" s="284"/>
      <c r="J185" s="284"/>
      <c r="K185" s="285"/>
      <c r="L185" s="285"/>
      <c r="M185" s="251"/>
    </row>
    <row r="186" spans="1:13" s="288" customFormat="1">
      <c r="A186" s="180"/>
      <c r="B186" s="284"/>
      <c r="C186" s="300"/>
      <c r="D186" s="284"/>
      <c r="E186" s="284"/>
      <c r="F186" s="286"/>
      <c r="G186" s="286"/>
      <c r="H186" s="286"/>
      <c r="I186" s="284"/>
      <c r="J186" s="284"/>
      <c r="K186" s="285"/>
      <c r="L186" s="285"/>
      <c r="M186" s="251"/>
    </row>
    <row r="187" spans="1:13" s="288" customFormat="1">
      <c r="A187" s="180"/>
      <c r="B187" s="284"/>
      <c r="C187" s="300"/>
      <c r="D187" s="284"/>
      <c r="E187" s="284"/>
      <c r="F187" s="286"/>
      <c r="G187" s="286"/>
      <c r="H187" s="286"/>
      <c r="I187" s="284"/>
      <c r="J187" s="284"/>
      <c r="K187" s="285"/>
      <c r="L187" s="285"/>
      <c r="M187" s="251"/>
    </row>
    <row r="188" spans="1:13" s="288" customFormat="1">
      <c r="A188" s="180"/>
      <c r="B188" s="284"/>
      <c r="C188" s="300"/>
      <c r="D188" s="284"/>
      <c r="E188" s="284"/>
      <c r="F188" s="286"/>
      <c r="G188" s="286"/>
      <c r="H188" s="286"/>
      <c r="I188" s="284"/>
      <c r="J188" s="284"/>
      <c r="K188" s="285"/>
      <c r="L188" s="285"/>
      <c r="M188" s="251"/>
    </row>
    <row r="189" spans="1:13" s="288" customFormat="1">
      <c r="A189" s="180"/>
      <c r="B189" s="284"/>
      <c r="C189" s="300"/>
      <c r="D189" s="284"/>
      <c r="E189" s="284"/>
      <c r="F189" s="286"/>
      <c r="G189" s="286"/>
      <c r="H189" s="286"/>
      <c r="I189" s="284"/>
      <c r="J189" s="284"/>
      <c r="K189" s="285"/>
      <c r="L189" s="285"/>
      <c r="M189" s="251"/>
    </row>
    <row r="190" spans="1:13" s="288" customFormat="1">
      <c r="A190" s="180"/>
      <c r="B190" s="284"/>
      <c r="C190" s="300"/>
      <c r="D190" s="284"/>
      <c r="E190" s="284"/>
      <c r="F190" s="286"/>
      <c r="G190" s="286"/>
      <c r="H190" s="286"/>
      <c r="I190" s="284"/>
      <c r="J190" s="284"/>
      <c r="K190" s="285"/>
      <c r="L190" s="285"/>
      <c r="M190" s="251"/>
    </row>
    <row r="191" spans="1:13" s="288" customFormat="1">
      <c r="A191" s="180"/>
      <c r="B191" s="284"/>
      <c r="C191" s="300"/>
      <c r="D191" s="284"/>
      <c r="E191" s="284"/>
      <c r="F191" s="286"/>
      <c r="G191" s="286"/>
      <c r="H191" s="286"/>
      <c r="I191" s="284"/>
      <c r="J191" s="284"/>
      <c r="K191" s="285"/>
      <c r="L191" s="285"/>
      <c r="M191" s="251"/>
    </row>
    <row r="192" spans="1:13" s="181" customFormat="1">
      <c r="B192" s="132"/>
      <c r="C192" s="132"/>
      <c r="D192" s="3"/>
      <c r="E192" s="3"/>
      <c r="F192" s="142"/>
      <c r="G192" s="142"/>
      <c r="H192" s="142"/>
      <c r="I192" s="3"/>
      <c r="J192" s="3"/>
      <c r="K192" s="137"/>
      <c r="L192" s="137"/>
      <c r="M192" s="198"/>
    </row>
    <row r="193" spans="1:13" s="208" customFormat="1">
      <c r="A193" s="2"/>
      <c r="B193" s="275" t="s">
        <v>43</v>
      </c>
      <c r="C193" s="291" t="s">
        <v>44</v>
      </c>
      <c r="D193" s="275"/>
      <c r="E193" s="291"/>
      <c r="F193" s="301"/>
      <c r="G193" s="272"/>
      <c r="H193" s="272"/>
      <c r="I193" s="271"/>
      <c r="J193" s="271"/>
      <c r="K193" s="273"/>
      <c r="L193" s="273"/>
      <c r="M193" s="277">
        <v>0</v>
      </c>
    </row>
    <row r="194" spans="1:13">
      <c r="E194" s="285"/>
      <c r="F194" s="305"/>
      <c r="G194" s="286"/>
      <c r="H194" s="286"/>
      <c r="L194" s="285"/>
      <c r="M194" s="251"/>
    </row>
    <row r="195" spans="1:13" s="5" customFormat="1">
      <c r="B195" s="130"/>
      <c r="C195" s="191"/>
      <c r="D195" s="130"/>
      <c r="E195" s="130"/>
      <c r="F195" s="192"/>
      <c r="G195" s="192"/>
      <c r="H195" s="192"/>
      <c r="I195" s="130"/>
      <c r="J195" s="130"/>
      <c r="K195" s="191"/>
      <c r="L195" s="137"/>
      <c r="M195" s="230"/>
    </row>
    <row r="196" spans="1:13" s="208" customFormat="1">
      <c r="A196" s="5"/>
      <c r="B196" s="291" t="s">
        <v>697</v>
      </c>
      <c r="C196" s="292"/>
      <c r="D196" s="271"/>
      <c r="E196" s="271"/>
      <c r="F196" s="272"/>
      <c r="G196" s="272"/>
      <c r="H196" s="272"/>
      <c r="I196" s="271"/>
      <c r="J196" s="271"/>
      <c r="K196" s="273"/>
      <c r="L196" s="273"/>
      <c r="M196" s="277">
        <v>0</v>
      </c>
    </row>
    <row r="197" spans="1:13" s="208" customFormat="1">
      <c r="A197" s="5"/>
      <c r="B197" s="275" t="s">
        <v>16</v>
      </c>
      <c r="C197" s="276" t="s">
        <v>770</v>
      </c>
      <c r="D197" s="271"/>
      <c r="E197" s="271"/>
      <c r="F197" s="272"/>
      <c r="G197" s="272"/>
      <c r="H197" s="272"/>
      <c r="I197" s="271"/>
      <c r="J197" s="271"/>
      <c r="K197" s="273"/>
      <c r="L197" s="273"/>
      <c r="M197" s="277">
        <v>0</v>
      </c>
    </row>
    <row r="198" spans="1:13" s="283" customFormat="1">
      <c r="A198" s="1"/>
      <c r="B198" s="278" t="s">
        <v>18</v>
      </c>
      <c r="C198" s="279" t="s">
        <v>19</v>
      </c>
      <c r="D198" s="293"/>
      <c r="E198" s="293"/>
      <c r="F198" s="299"/>
      <c r="G198" s="299"/>
      <c r="H198" s="299"/>
      <c r="I198" s="293"/>
      <c r="J198" s="293"/>
      <c r="K198" s="294"/>
      <c r="L198" s="294"/>
      <c r="M198" s="281">
        <v>0</v>
      </c>
    </row>
    <row r="199" spans="1:13" s="288" customFormat="1">
      <c r="A199" s="1"/>
      <c r="B199" s="284"/>
      <c r="C199" s="285"/>
      <c r="D199" s="284"/>
      <c r="E199" s="284"/>
      <c r="F199" s="286"/>
      <c r="G199" s="286"/>
      <c r="H199" s="286"/>
      <c r="I199" s="284"/>
      <c r="J199" s="284"/>
      <c r="K199" s="285"/>
      <c r="L199" s="285"/>
      <c r="M199" s="251"/>
    </row>
    <row r="200" spans="1:13" s="288" customFormat="1">
      <c r="A200" s="1"/>
      <c r="B200" s="284"/>
      <c r="C200" s="285"/>
      <c r="D200" s="284"/>
      <c r="E200" s="284"/>
      <c r="F200" s="286"/>
      <c r="G200" s="286"/>
      <c r="H200" s="286"/>
      <c r="I200" s="284"/>
      <c r="J200" s="284"/>
      <c r="K200" s="285"/>
      <c r="L200" s="285"/>
      <c r="M200" s="251"/>
    </row>
    <row r="201" spans="1:13" s="288" customFormat="1">
      <c r="A201" s="1"/>
      <c r="B201" s="284"/>
      <c r="C201" s="285"/>
      <c r="D201" s="284"/>
      <c r="E201" s="284"/>
      <c r="F201" s="286"/>
      <c r="G201" s="286"/>
      <c r="H201" s="286"/>
      <c r="I201" s="284"/>
      <c r="J201" s="284"/>
      <c r="K201" s="285"/>
      <c r="L201" s="285"/>
      <c r="M201" s="251"/>
    </row>
    <row r="202" spans="1:13" s="288" customFormat="1">
      <c r="A202" s="1"/>
      <c r="B202" s="284"/>
      <c r="C202" s="285"/>
      <c r="D202" s="284"/>
      <c r="E202" s="284"/>
      <c r="F202" s="286"/>
      <c r="G202" s="286"/>
      <c r="H202" s="286"/>
      <c r="I202" s="284"/>
      <c r="J202" s="284"/>
      <c r="K202" s="285"/>
      <c r="L202" s="285"/>
      <c r="M202" s="251"/>
    </row>
    <row r="203" spans="1:13" s="288" customFormat="1">
      <c r="A203" s="1"/>
      <c r="B203" s="284"/>
      <c r="C203" s="285"/>
      <c r="D203" s="284"/>
      <c r="E203" s="284"/>
      <c r="F203" s="286"/>
      <c r="G203" s="286"/>
      <c r="H203" s="286"/>
      <c r="I203" s="284"/>
      <c r="J203" s="284"/>
      <c r="K203" s="285"/>
      <c r="L203" s="285"/>
      <c r="M203" s="251"/>
    </row>
    <row r="204" spans="1:13" s="288" customFormat="1">
      <c r="A204" s="1"/>
      <c r="B204" s="284"/>
      <c r="C204" s="285"/>
      <c r="D204" s="284"/>
      <c r="E204" s="284"/>
      <c r="F204" s="286"/>
      <c r="G204" s="286"/>
      <c r="H204" s="286"/>
      <c r="I204" s="284"/>
      <c r="J204" s="284"/>
      <c r="K204" s="285"/>
      <c r="L204" s="285"/>
      <c r="M204" s="251"/>
    </row>
    <row r="205" spans="1:13" s="288" customFormat="1">
      <c r="A205" s="1"/>
      <c r="B205" s="284"/>
      <c r="C205" s="285"/>
      <c r="D205" s="284"/>
      <c r="E205" s="284"/>
      <c r="F205" s="286"/>
      <c r="G205" s="286"/>
      <c r="H205" s="286"/>
      <c r="I205" s="284"/>
      <c r="J205" s="284"/>
      <c r="K205" s="285"/>
      <c r="L205" s="285"/>
      <c r="M205" s="251"/>
    </row>
    <row r="206" spans="1:13" s="288" customFormat="1">
      <c r="A206" s="1"/>
      <c r="B206" s="284"/>
      <c r="C206" s="285"/>
      <c r="D206" s="284"/>
      <c r="E206" s="284"/>
      <c r="F206" s="286"/>
      <c r="G206" s="286"/>
      <c r="H206" s="286"/>
      <c r="I206" s="284"/>
      <c r="J206" s="284"/>
      <c r="K206" s="285"/>
      <c r="L206" s="285"/>
      <c r="M206" s="251"/>
    </row>
    <row r="207" spans="1:13" s="288" customFormat="1">
      <c r="A207" s="1"/>
      <c r="B207" s="284"/>
      <c r="C207" s="285"/>
      <c r="D207" s="284"/>
      <c r="E207" s="284"/>
      <c r="F207" s="286"/>
      <c r="G207" s="286"/>
      <c r="H207" s="286"/>
      <c r="I207" s="284"/>
      <c r="J207" s="284"/>
      <c r="K207" s="285"/>
      <c r="L207" s="285"/>
      <c r="M207" s="251"/>
    </row>
    <row r="208" spans="1:13" s="288" customFormat="1">
      <c r="A208" s="1"/>
      <c r="B208" s="284"/>
      <c r="C208" s="285"/>
      <c r="D208" s="284"/>
      <c r="E208" s="284"/>
      <c r="F208" s="286"/>
      <c r="G208" s="286"/>
      <c r="H208" s="286"/>
      <c r="I208" s="284"/>
      <c r="J208" s="284"/>
      <c r="K208" s="285"/>
      <c r="L208" s="285"/>
      <c r="M208" s="251"/>
    </row>
    <row r="209" spans="1:13" s="288" customFormat="1">
      <c r="A209" s="1"/>
      <c r="B209" s="284"/>
      <c r="C209" s="285"/>
      <c r="D209" s="284"/>
      <c r="E209" s="284"/>
      <c r="F209" s="286"/>
      <c r="G209" s="286"/>
      <c r="H209" s="286"/>
      <c r="I209" s="284"/>
      <c r="J209" s="284"/>
      <c r="K209" s="285"/>
      <c r="L209" s="285"/>
      <c r="M209" s="251"/>
    </row>
    <row r="210" spans="1:13" s="288" customFormat="1">
      <c r="A210" s="1"/>
      <c r="B210" s="284"/>
      <c r="C210" s="285"/>
      <c r="D210" s="284"/>
      <c r="E210" s="284"/>
      <c r="F210" s="286"/>
      <c r="G210" s="286"/>
      <c r="H210" s="286"/>
      <c r="I210" s="284"/>
      <c r="J210" s="284"/>
      <c r="K210" s="285"/>
      <c r="L210" s="285"/>
      <c r="M210" s="251"/>
    </row>
    <row r="211" spans="1:13" s="288" customFormat="1">
      <c r="A211" s="1"/>
      <c r="B211" s="284"/>
      <c r="C211" s="285"/>
      <c r="D211" s="284"/>
      <c r="E211" s="284"/>
      <c r="F211" s="286"/>
      <c r="G211" s="286"/>
      <c r="H211" s="286"/>
      <c r="I211" s="284"/>
      <c r="J211" s="284"/>
      <c r="K211" s="285"/>
      <c r="L211" s="285"/>
      <c r="M211" s="251"/>
    </row>
    <row r="212" spans="1:13" s="288" customFormat="1">
      <c r="A212" s="1"/>
      <c r="B212" s="284"/>
      <c r="C212" s="285"/>
      <c r="D212" s="284"/>
      <c r="E212" s="284"/>
      <c r="F212" s="286"/>
      <c r="G212" s="286"/>
      <c r="H212" s="286"/>
      <c r="I212" s="284"/>
      <c r="J212" s="284"/>
      <c r="K212" s="285"/>
      <c r="L212" s="285"/>
      <c r="M212" s="251"/>
    </row>
    <row r="213" spans="1:13" s="288" customFormat="1">
      <c r="A213" s="1"/>
      <c r="B213" s="284"/>
      <c r="C213" s="285"/>
      <c r="D213" s="284"/>
      <c r="E213" s="284"/>
      <c r="F213" s="286"/>
      <c r="G213" s="286"/>
      <c r="H213" s="286"/>
      <c r="I213" s="284"/>
      <c r="J213" s="284"/>
      <c r="K213" s="285"/>
      <c r="L213" s="285"/>
      <c r="M213" s="251"/>
    </row>
    <row r="214" spans="1:13" s="288" customFormat="1">
      <c r="A214" s="1"/>
      <c r="B214" s="284"/>
      <c r="C214" s="285"/>
      <c r="D214" s="284"/>
      <c r="E214" s="284"/>
      <c r="F214" s="286"/>
      <c r="G214" s="286"/>
      <c r="H214" s="286"/>
      <c r="I214" s="284"/>
      <c r="J214" s="284"/>
      <c r="K214" s="285"/>
      <c r="L214" s="285"/>
      <c r="M214" s="251"/>
    </row>
    <row r="215" spans="1:13" s="181" customFormat="1">
      <c r="A215" s="5"/>
      <c r="B215" s="3"/>
      <c r="C215" s="137"/>
      <c r="D215" s="3"/>
      <c r="E215" s="3"/>
      <c r="F215" s="142"/>
      <c r="G215" s="142"/>
      <c r="H215" s="142"/>
      <c r="I215" s="3"/>
      <c r="J215" s="3"/>
      <c r="K215" s="137"/>
      <c r="L215" s="137"/>
      <c r="M215" s="198"/>
    </row>
    <row r="216" spans="1:13" s="283" customFormat="1">
      <c r="A216" s="1"/>
      <c r="B216" s="278" t="s">
        <v>26</v>
      </c>
      <c r="C216" s="279" t="s">
        <v>769</v>
      </c>
      <c r="D216" s="293"/>
      <c r="E216" s="293"/>
      <c r="F216" s="299"/>
      <c r="G216" s="299"/>
      <c r="H216" s="299"/>
      <c r="I216" s="293"/>
      <c r="J216" s="293"/>
      <c r="K216" s="294"/>
      <c r="L216" s="294"/>
      <c r="M216" s="281">
        <v>0</v>
      </c>
    </row>
    <row r="217" spans="1:13" s="288" customFormat="1">
      <c r="A217" s="1"/>
      <c r="B217" s="284"/>
      <c r="C217" s="300"/>
      <c r="D217" s="284"/>
      <c r="E217" s="284"/>
      <c r="F217" s="286"/>
      <c r="G217" s="286"/>
      <c r="H217" s="286"/>
      <c r="I217" s="284"/>
      <c r="J217" s="284"/>
      <c r="K217" s="285"/>
      <c r="L217" s="285"/>
      <c r="M217" s="251"/>
    </row>
    <row r="218" spans="1:13" s="288" customFormat="1">
      <c r="A218" s="1"/>
      <c r="B218" s="284"/>
      <c r="C218" s="300"/>
      <c r="D218" s="284"/>
      <c r="E218" s="284"/>
      <c r="F218" s="286"/>
      <c r="G218" s="286"/>
      <c r="H218" s="286"/>
      <c r="I218" s="284"/>
      <c r="J218" s="284"/>
      <c r="K218" s="285"/>
      <c r="L218" s="285"/>
      <c r="M218" s="251"/>
    </row>
    <row r="219" spans="1:13" s="288" customFormat="1">
      <c r="A219" s="1"/>
      <c r="B219" s="284"/>
      <c r="C219" s="300"/>
      <c r="D219" s="284"/>
      <c r="E219" s="284"/>
      <c r="F219" s="286"/>
      <c r="G219" s="286"/>
      <c r="H219" s="286"/>
      <c r="I219" s="284"/>
      <c r="J219" s="284"/>
      <c r="K219" s="285"/>
      <c r="L219" s="285"/>
      <c r="M219" s="251"/>
    </row>
    <row r="220" spans="1:13" s="288" customFormat="1">
      <c r="A220" s="1"/>
      <c r="B220" s="284"/>
      <c r="C220" s="300"/>
      <c r="D220" s="284"/>
      <c r="E220" s="284"/>
      <c r="F220" s="286"/>
      <c r="G220" s="286"/>
      <c r="H220" s="286"/>
      <c r="I220" s="284"/>
      <c r="J220" s="284"/>
      <c r="K220" s="285"/>
      <c r="L220" s="285"/>
      <c r="M220" s="251"/>
    </row>
    <row r="221" spans="1:13" s="288" customFormat="1">
      <c r="A221" s="1"/>
      <c r="B221" s="284"/>
      <c r="C221" s="300"/>
      <c r="D221" s="284"/>
      <c r="E221" s="284"/>
      <c r="F221" s="286"/>
      <c r="G221" s="286"/>
      <c r="H221" s="286"/>
      <c r="I221" s="284"/>
      <c r="J221" s="284"/>
      <c r="K221" s="285"/>
      <c r="L221" s="285"/>
      <c r="M221" s="251"/>
    </row>
    <row r="222" spans="1:13" s="288" customFormat="1">
      <c r="A222" s="1"/>
      <c r="B222" s="284"/>
      <c r="C222" s="300"/>
      <c r="D222" s="284"/>
      <c r="E222" s="284"/>
      <c r="F222" s="286"/>
      <c r="G222" s="286"/>
      <c r="H222" s="286"/>
      <c r="I222" s="284"/>
      <c r="J222" s="284"/>
      <c r="K222" s="285"/>
      <c r="L222" s="285"/>
      <c r="M222" s="251"/>
    </row>
    <row r="223" spans="1:13" s="288" customFormat="1">
      <c r="A223" s="1"/>
      <c r="B223" s="284"/>
      <c r="C223" s="300"/>
      <c r="D223" s="284"/>
      <c r="E223" s="284"/>
      <c r="F223" s="286"/>
      <c r="G223" s="286"/>
      <c r="H223" s="286"/>
      <c r="I223" s="284"/>
      <c r="J223" s="284"/>
      <c r="K223" s="285"/>
      <c r="L223" s="285"/>
      <c r="M223" s="251"/>
    </row>
    <row r="224" spans="1:13" s="288" customFormat="1">
      <c r="A224" s="1"/>
      <c r="B224" s="284"/>
      <c r="C224" s="300"/>
      <c r="D224" s="284"/>
      <c r="E224" s="284"/>
      <c r="F224" s="286"/>
      <c r="G224" s="286"/>
      <c r="H224" s="286"/>
      <c r="I224" s="284"/>
      <c r="J224" s="284"/>
      <c r="K224" s="285"/>
      <c r="L224" s="285"/>
      <c r="M224" s="251"/>
    </row>
    <row r="225" spans="1:13" s="288" customFormat="1">
      <c r="A225" s="1"/>
      <c r="B225" s="284"/>
      <c r="C225" s="300"/>
      <c r="D225" s="284"/>
      <c r="E225" s="284"/>
      <c r="F225" s="286"/>
      <c r="G225" s="286"/>
      <c r="H225" s="286"/>
      <c r="I225" s="284"/>
      <c r="J225" s="284"/>
      <c r="K225" s="285"/>
      <c r="L225" s="285"/>
      <c r="M225" s="251"/>
    </row>
    <row r="226" spans="1:13" s="288" customFormat="1">
      <c r="A226" s="1"/>
      <c r="B226" s="284"/>
      <c r="C226" s="300"/>
      <c r="D226" s="284"/>
      <c r="E226" s="284"/>
      <c r="F226" s="286"/>
      <c r="G226" s="286"/>
      <c r="H226" s="286"/>
      <c r="I226" s="284"/>
      <c r="J226" s="284"/>
      <c r="K226" s="285"/>
      <c r="L226" s="285"/>
      <c r="M226" s="251"/>
    </row>
    <row r="227" spans="1:13" s="288" customFormat="1">
      <c r="A227" s="1"/>
      <c r="B227" s="284"/>
      <c r="C227" s="300"/>
      <c r="D227" s="284"/>
      <c r="E227" s="284"/>
      <c r="F227" s="286"/>
      <c r="G227" s="286"/>
      <c r="H227" s="286"/>
      <c r="I227" s="284"/>
      <c r="J227" s="284"/>
      <c r="K227" s="285"/>
      <c r="L227" s="285"/>
      <c r="M227" s="251"/>
    </row>
    <row r="228" spans="1:13" s="288" customFormat="1">
      <c r="A228" s="1"/>
      <c r="B228" s="284"/>
      <c r="C228" s="300"/>
      <c r="D228" s="284"/>
      <c r="E228" s="284"/>
      <c r="F228" s="286"/>
      <c r="G228" s="286"/>
      <c r="H228" s="286"/>
      <c r="I228" s="284"/>
      <c r="J228" s="284"/>
      <c r="K228" s="285"/>
      <c r="L228" s="285"/>
      <c r="M228" s="251"/>
    </row>
    <row r="229" spans="1:13" s="288" customFormat="1">
      <c r="A229" s="1"/>
      <c r="B229" s="284"/>
      <c r="C229" s="300"/>
      <c r="D229" s="284"/>
      <c r="E229" s="284"/>
      <c r="F229" s="286"/>
      <c r="G229" s="286"/>
      <c r="H229" s="286"/>
      <c r="I229" s="284"/>
      <c r="J229" s="284"/>
      <c r="K229" s="285"/>
      <c r="L229" s="285"/>
      <c r="M229" s="251"/>
    </row>
    <row r="230" spans="1:13" s="288" customFormat="1">
      <c r="A230" s="1"/>
      <c r="B230" s="284"/>
      <c r="C230" s="300"/>
      <c r="D230" s="284"/>
      <c r="E230" s="284"/>
      <c r="F230" s="286"/>
      <c r="G230" s="286"/>
      <c r="H230" s="286"/>
      <c r="I230" s="284"/>
      <c r="J230" s="284"/>
      <c r="K230" s="285"/>
      <c r="L230" s="285"/>
      <c r="M230" s="251"/>
    </row>
    <row r="231" spans="1:13" s="288" customFormat="1">
      <c r="A231" s="1"/>
      <c r="B231" s="284"/>
      <c r="C231" s="300"/>
      <c r="D231" s="284"/>
      <c r="E231" s="284"/>
      <c r="F231" s="286"/>
      <c r="G231" s="286"/>
      <c r="H231" s="286"/>
      <c r="I231" s="284"/>
      <c r="J231" s="284"/>
      <c r="K231" s="285"/>
      <c r="L231" s="285"/>
      <c r="M231" s="251"/>
    </row>
    <row r="232" spans="1:13" s="288" customFormat="1">
      <c r="A232" s="1"/>
      <c r="B232" s="284"/>
      <c r="C232" s="300"/>
      <c r="D232" s="284"/>
      <c r="E232" s="284"/>
      <c r="F232" s="286"/>
      <c r="G232" s="286"/>
      <c r="H232" s="286"/>
      <c r="I232" s="284"/>
      <c r="J232" s="284"/>
      <c r="K232" s="285"/>
      <c r="L232" s="285"/>
      <c r="M232" s="251"/>
    </row>
    <row r="233" spans="1:13" s="288" customFormat="1">
      <c r="A233" s="1"/>
      <c r="B233" s="284"/>
      <c r="C233" s="300"/>
      <c r="D233" s="284"/>
      <c r="E233" s="284"/>
      <c r="F233" s="306"/>
      <c r="G233" s="286"/>
      <c r="H233" s="286"/>
      <c r="I233" s="284"/>
      <c r="J233" s="284"/>
      <c r="K233" s="285"/>
      <c r="L233" s="285"/>
      <c r="M233" s="251"/>
    </row>
    <row r="234" spans="1:13" s="288" customFormat="1">
      <c r="A234" s="1"/>
      <c r="B234" s="284"/>
      <c r="C234" s="300"/>
      <c r="D234" s="284"/>
      <c r="E234" s="284"/>
      <c r="F234" s="306"/>
      <c r="G234" s="307"/>
      <c r="H234" s="286"/>
      <c r="I234" s="284"/>
      <c r="J234" s="284"/>
      <c r="K234" s="285"/>
      <c r="L234" s="285"/>
      <c r="M234" s="251"/>
    </row>
    <row r="235" spans="1:13" s="288" customFormat="1">
      <c r="A235" s="1"/>
      <c r="B235" s="284"/>
      <c r="C235" s="300"/>
      <c r="D235" s="284"/>
      <c r="E235" s="284"/>
      <c r="F235" s="303"/>
      <c r="G235" s="303"/>
      <c r="H235" s="286"/>
      <c r="I235" s="284"/>
      <c r="J235" s="284"/>
      <c r="K235" s="285"/>
      <c r="L235" s="285"/>
      <c r="M235" s="251"/>
    </row>
    <row r="236" spans="1:13" s="288" customFormat="1">
      <c r="A236" s="1"/>
      <c r="B236" s="284"/>
      <c r="C236" s="300"/>
      <c r="D236" s="284"/>
      <c r="E236" s="284"/>
      <c r="F236" s="286"/>
      <c r="G236" s="286"/>
      <c r="H236" s="286"/>
      <c r="I236" s="284"/>
      <c r="J236" s="284"/>
      <c r="K236" s="285"/>
      <c r="L236" s="285"/>
      <c r="M236" s="251"/>
    </row>
    <row r="237" spans="1:13" s="181" customFormat="1">
      <c r="A237" s="5"/>
      <c r="B237" s="186"/>
      <c r="C237" s="186"/>
      <c r="D237" s="3"/>
      <c r="E237" s="3"/>
      <c r="F237" s="142"/>
      <c r="G237" s="142"/>
      <c r="H237" s="142"/>
      <c r="I237" s="3"/>
      <c r="J237" s="3"/>
      <c r="K237" s="137"/>
      <c r="L237" s="137"/>
      <c r="M237" s="198"/>
    </row>
    <row r="238" spans="1:13" s="208" customFormat="1">
      <c r="A238" s="5"/>
      <c r="B238" s="275" t="s">
        <v>43</v>
      </c>
      <c r="C238" s="291" t="s">
        <v>44</v>
      </c>
      <c r="D238" s="275"/>
      <c r="E238" s="291"/>
      <c r="F238" s="301"/>
      <c r="G238" s="272"/>
      <c r="H238" s="272"/>
      <c r="I238" s="271"/>
      <c r="J238" s="271"/>
      <c r="K238" s="273"/>
      <c r="L238" s="273"/>
      <c r="M238" s="277">
        <v>0</v>
      </c>
    </row>
    <row r="239" spans="1:13" s="288" customFormat="1">
      <c r="A239" s="5"/>
      <c r="B239" s="284"/>
      <c r="C239" s="285"/>
      <c r="D239" s="284"/>
      <c r="E239" s="285"/>
      <c r="F239" s="305"/>
      <c r="G239" s="286"/>
      <c r="H239" s="286"/>
      <c r="I239" s="284"/>
      <c r="J239" s="284"/>
      <c r="K239" s="285"/>
      <c r="L239" s="285"/>
      <c r="M239" s="251"/>
    </row>
    <row r="240" spans="1:13" s="288" customFormat="1">
      <c r="A240" s="5"/>
      <c r="B240" s="284"/>
      <c r="C240" s="285"/>
      <c r="D240" s="284"/>
      <c r="E240" s="285"/>
      <c r="F240" s="305"/>
      <c r="G240" s="286"/>
      <c r="H240" s="286"/>
      <c r="I240" s="284"/>
      <c r="J240" s="284"/>
      <c r="K240" s="285"/>
      <c r="L240" s="285"/>
      <c r="M240" s="251"/>
    </row>
    <row r="241" spans="1:13" s="288" customFormat="1" ht="165" customHeight="1">
      <c r="A241" s="5"/>
      <c r="B241" s="284"/>
      <c r="C241" s="285"/>
      <c r="D241" s="284"/>
      <c r="E241" s="285"/>
      <c r="F241" s="305"/>
      <c r="G241" s="286"/>
      <c r="H241" s="286"/>
      <c r="I241" s="284"/>
      <c r="J241" s="284"/>
      <c r="K241" s="285"/>
      <c r="L241" s="285"/>
      <c r="M241" s="251"/>
    </row>
    <row r="242" spans="1:13" s="181" customFormat="1">
      <c r="A242" s="5"/>
      <c r="B242" s="3"/>
      <c r="C242" s="132"/>
      <c r="D242" s="3"/>
      <c r="E242" s="3"/>
      <c r="F242" s="142"/>
      <c r="G242" s="142"/>
      <c r="H242" s="142"/>
      <c r="I242" s="3"/>
      <c r="J242" s="3"/>
      <c r="K242" s="132"/>
      <c r="L242" s="137"/>
      <c r="M242" s="198"/>
    </row>
    <row r="243" spans="1:13" s="208" customFormat="1">
      <c r="A243" s="2"/>
      <c r="B243" s="291" t="s">
        <v>698</v>
      </c>
      <c r="C243" s="292"/>
      <c r="D243" s="271"/>
      <c r="E243" s="271"/>
      <c r="F243" s="272"/>
      <c r="G243" s="272"/>
      <c r="H243" s="272"/>
      <c r="I243" s="271"/>
      <c r="J243" s="271"/>
      <c r="K243" s="273"/>
      <c r="L243" s="273"/>
      <c r="M243" s="277">
        <v>0</v>
      </c>
    </row>
    <row r="244" spans="1:13" s="208" customFormat="1">
      <c r="A244" s="2"/>
      <c r="B244" s="275" t="s">
        <v>16</v>
      </c>
      <c r="C244" s="276" t="s">
        <v>770</v>
      </c>
      <c r="D244" s="275"/>
      <c r="E244" s="291"/>
      <c r="F244" s="301"/>
      <c r="G244" s="272"/>
      <c r="H244" s="272"/>
      <c r="I244" s="271"/>
      <c r="J244" s="271"/>
      <c r="K244" s="273"/>
      <c r="L244" s="273"/>
      <c r="M244" s="277">
        <v>0</v>
      </c>
    </row>
    <row r="245" spans="1:13" s="283" customFormat="1">
      <c r="A245" s="1"/>
      <c r="B245" s="278" t="s">
        <v>18</v>
      </c>
      <c r="C245" s="279" t="s">
        <v>19</v>
      </c>
      <c r="D245" s="293"/>
      <c r="E245" s="293"/>
      <c r="F245" s="308"/>
      <c r="G245" s="299"/>
      <c r="H245" s="299"/>
      <c r="I245" s="293"/>
      <c r="J245" s="293"/>
      <c r="K245" s="294"/>
      <c r="L245" s="294"/>
      <c r="M245" s="281">
        <v>0</v>
      </c>
    </row>
    <row r="246" spans="1:13" s="288" customFormat="1">
      <c r="A246" s="1"/>
      <c r="B246" s="284"/>
      <c r="C246" s="285"/>
      <c r="D246" s="284"/>
      <c r="E246" s="284"/>
      <c r="F246" s="305"/>
      <c r="G246" s="286"/>
      <c r="H246" s="286"/>
      <c r="I246" s="284"/>
      <c r="J246" s="284"/>
      <c r="K246" s="285"/>
      <c r="L246" s="285"/>
      <c r="M246" s="251"/>
    </row>
    <row r="247" spans="1:13" s="288" customFormat="1">
      <c r="A247" s="1"/>
      <c r="B247" s="284"/>
      <c r="C247" s="285"/>
      <c r="D247" s="284"/>
      <c r="E247" s="284"/>
      <c r="F247" s="305"/>
      <c r="G247" s="286"/>
      <c r="H247" s="286"/>
      <c r="I247" s="284"/>
      <c r="J247" s="284"/>
      <c r="K247" s="285"/>
      <c r="L247" s="285"/>
      <c r="M247" s="251"/>
    </row>
    <row r="248" spans="1:13" s="288" customFormat="1">
      <c r="A248" s="1"/>
      <c r="B248" s="284"/>
      <c r="C248" s="285"/>
      <c r="D248" s="284"/>
      <c r="E248" s="284"/>
      <c r="F248" s="305"/>
      <c r="G248" s="286"/>
      <c r="H248" s="286"/>
      <c r="I248" s="284"/>
      <c r="J248" s="284"/>
      <c r="K248" s="285"/>
      <c r="L248" s="285"/>
      <c r="M248" s="251"/>
    </row>
    <row r="249" spans="1:13" s="288" customFormat="1">
      <c r="A249" s="1"/>
      <c r="B249" s="284"/>
      <c r="C249" s="285"/>
      <c r="D249" s="284"/>
      <c r="E249" s="284"/>
      <c r="F249" s="305"/>
      <c r="G249" s="286"/>
      <c r="H249" s="286"/>
      <c r="I249" s="284"/>
      <c r="J249" s="284"/>
      <c r="K249" s="285"/>
      <c r="L249" s="285"/>
      <c r="M249" s="251"/>
    </row>
    <row r="250" spans="1:13" s="288" customFormat="1">
      <c r="A250" s="1"/>
      <c r="B250" s="284"/>
      <c r="C250" s="285"/>
      <c r="D250" s="284"/>
      <c r="E250" s="284"/>
      <c r="F250" s="305"/>
      <c r="G250" s="286"/>
      <c r="H250" s="286"/>
      <c r="I250" s="284"/>
      <c r="J250" s="284"/>
      <c r="K250" s="285"/>
      <c r="L250" s="285"/>
      <c r="M250" s="251"/>
    </row>
    <row r="251" spans="1:13" s="288" customFormat="1">
      <c r="A251" s="1"/>
      <c r="B251" s="284"/>
      <c r="C251" s="285"/>
      <c r="D251" s="284"/>
      <c r="E251" s="284"/>
      <c r="F251" s="305"/>
      <c r="G251" s="286"/>
      <c r="H251" s="286"/>
      <c r="I251" s="284"/>
      <c r="J251" s="284"/>
      <c r="K251" s="285"/>
      <c r="L251" s="285"/>
      <c r="M251" s="251"/>
    </row>
    <row r="252" spans="1:13" s="288" customFormat="1">
      <c r="A252" s="1"/>
      <c r="B252" s="284"/>
      <c r="C252" s="285"/>
      <c r="D252" s="284"/>
      <c r="E252" s="284"/>
      <c r="F252" s="305"/>
      <c r="G252" s="286"/>
      <c r="H252" s="286"/>
      <c r="I252" s="284"/>
      <c r="J252" s="284"/>
      <c r="K252" s="285"/>
      <c r="L252" s="285"/>
      <c r="M252" s="251"/>
    </row>
    <row r="253" spans="1:13" s="288" customFormat="1">
      <c r="A253" s="1"/>
      <c r="B253" s="284"/>
      <c r="C253" s="285"/>
      <c r="D253" s="284"/>
      <c r="E253" s="284"/>
      <c r="F253" s="305"/>
      <c r="G253" s="286"/>
      <c r="H253" s="286"/>
      <c r="I253" s="284"/>
      <c r="J253" s="284"/>
      <c r="K253" s="285"/>
      <c r="L253" s="285"/>
      <c r="M253" s="251"/>
    </row>
    <row r="254" spans="1:13" s="288" customFormat="1">
      <c r="A254" s="1"/>
      <c r="B254" s="284"/>
      <c r="C254" s="285"/>
      <c r="D254" s="284"/>
      <c r="E254" s="284"/>
      <c r="F254" s="305"/>
      <c r="G254" s="286"/>
      <c r="H254" s="286"/>
      <c r="I254" s="284"/>
      <c r="J254" s="284"/>
      <c r="K254" s="285"/>
      <c r="L254" s="285"/>
      <c r="M254" s="251"/>
    </row>
    <row r="255" spans="1:13" s="288" customFormat="1">
      <c r="A255" s="1"/>
      <c r="B255" s="284"/>
      <c r="C255" s="285"/>
      <c r="D255" s="284"/>
      <c r="E255" s="284"/>
      <c r="F255" s="305"/>
      <c r="G255" s="286"/>
      <c r="H255" s="286"/>
      <c r="I255" s="284"/>
      <c r="J255" s="284"/>
      <c r="K255" s="285"/>
      <c r="L255" s="285"/>
      <c r="M255" s="251"/>
    </row>
    <row r="256" spans="1:13" s="288" customFormat="1">
      <c r="A256" s="1"/>
      <c r="B256" s="284"/>
      <c r="C256" s="285"/>
      <c r="D256" s="284"/>
      <c r="E256" s="284"/>
      <c r="F256" s="305"/>
      <c r="G256" s="286"/>
      <c r="H256" s="286"/>
      <c r="I256" s="284"/>
      <c r="J256" s="284"/>
      <c r="K256" s="285"/>
      <c r="L256" s="285"/>
      <c r="M256" s="251"/>
    </row>
    <row r="257" spans="1:13" s="288" customFormat="1">
      <c r="A257" s="1"/>
      <c r="B257" s="284"/>
      <c r="C257" s="285"/>
      <c r="D257" s="284"/>
      <c r="E257" s="284"/>
      <c r="F257" s="305"/>
      <c r="G257" s="286"/>
      <c r="H257" s="286"/>
      <c r="I257" s="284"/>
      <c r="J257" s="284"/>
      <c r="K257" s="285"/>
      <c r="L257" s="285"/>
      <c r="M257" s="251"/>
    </row>
    <row r="258" spans="1:13" s="288" customFormat="1">
      <c r="A258" s="1"/>
      <c r="B258" s="284"/>
      <c r="C258" s="285"/>
      <c r="D258" s="284"/>
      <c r="E258" s="284"/>
      <c r="F258" s="305"/>
      <c r="G258" s="286"/>
      <c r="H258" s="286"/>
      <c r="I258" s="284"/>
      <c r="J258" s="284"/>
      <c r="K258" s="285"/>
      <c r="L258" s="285"/>
      <c r="M258" s="251"/>
    </row>
    <row r="259" spans="1:13" s="288" customFormat="1">
      <c r="A259" s="1"/>
      <c r="B259" s="284"/>
      <c r="C259" s="285"/>
      <c r="D259" s="284"/>
      <c r="E259" s="284"/>
      <c r="F259" s="305"/>
      <c r="G259" s="286"/>
      <c r="H259" s="286"/>
      <c r="I259" s="284"/>
      <c r="J259" s="284"/>
      <c r="K259" s="285"/>
      <c r="L259" s="285"/>
      <c r="M259" s="251"/>
    </row>
    <row r="260" spans="1:13" s="288" customFormat="1">
      <c r="A260" s="1"/>
      <c r="B260" s="284"/>
      <c r="C260" s="285"/>
      <c r="D260" s="284"/>
      <c r="E260" s="284"/>
      <c r="F260" s="305"/>
      <c r="G260" s="286"/>
      <c r="H260" s="286"/>
      <c r="I260" s="284"/>
      <c r="J260" s="284"/>
      <c r="K260" s="285"/>
      <c r="L260" s="285"/>
      <c r="M260" s="251"/>
    </row>
    <row r="261" spans="1:13" s="288" customFormat="1">
      <c r="A261" s="1"/>
      <c r="B261" s="284"/>
      <c r="C261" s="285"/>
      <c r="D261" s="284"/>
      <c r="E261" s="284"/>
      <c r="F261" s="305"/>
      <c r="G261" s="286"/>
      <c r="H261" s="286"/>
      <c r="I261" s="284"/>
      <c r="J261" s="284"/>
      <c r="K261" s="285"/>
      <c r="L261" s="285"/>
      <c r="M261" s="251"/>
    </row>
    <row r="262" spans="1:13" s="288" customFormat="1">
      <c r="A262" s="1"/>
      <c r="B262" s="284"/>
      <c r="C262" s="285"/>
      <c r="D262" s="284"/>
      <c r="E262" s="284"/>
      <c r="F262" s="305"/>
      <c r="G262" s="286"/>
      <c r="H262" s="286"/>
      <c r="I262" s="284"/>
      <c r="J262" s="284"/>
      <c r="K262" s="285"/>
      <c r="L262" s="285"/>
      <c r="M262" s="251"/>
    </row>
    <row r="263" spans="1:13" s="288" customFormat="1">
      <c r="A263" s="1"/>
      <c r="B263" s="284"/>
      <c r="C263" s="285"/>
      <c r="D263" s="284"/>
      <c r="E263" s="284"/>
      <c r="F263" s="305"/>
      <c r="G263" s="286"/>
      <c r="H263" s="286"/>
      <c r="I263" s="284"/>
      <c r="J263" s="284"/>
      <c r="K263" s="285"/>
      <c r="L263" s="285"/>
      <c r="M263" s="251"/>
    </row>
    <row r="264" spans="1:13" s="288" customFormat="1">
      <c r="A264" s="1"/>
      <c r="B264" s="284"/>
      <c r="C264" s="285"/>
      <c r="D264" s="284"/>
      <c r="E264" s="284"/>
      <c r="F264" s="305"/>
      <c r="G264" s="286"/>
      <c r="H264" s="286"/>
      <c r="I264" s="284"/>
      <c r="J264" s="284"/>
      <c r="K264" s="285"/>
      <c r="L264" s="285"/>
      <c r="M264" s="251"/>
    </row>
    <row r="265" spans="1:13" s="288" customFormat="1">
      <c r="A265" s="1"/>
      <c r="B265" s="284"/>
      <c r="C265" s="285"/>
      <c r="D265" s="284"/>
      <c r="E265" s="284"/>
      <c r="F265" s="305"/>
      <c r="G265" s="286"/>
      <c r="H265" s="286"/>
      <c r="I265" s="284"/>
      <c r="J265" s="284"/>
      <c r="K265" s="285"/>
      <c r="L265" s="285"/>
      <c r="M265" s="251"/>
    </row>
    <row r="266" spans="1:13" s="288" customFormat="1">
      <c r="A266" s="1"/>
      <c r="B266" s="284"/>
      <c r="C266" s="285"/>
      <c r="D266" s="284"/>
      <c r="E266" s="284"/>
      <c r="F266" s="305"/>
      <c r="G266" s="286"/>
      <c r="H266" s="286"/>
      <c r="I266" s="284"/>
      <c r="J266" s="284"/>
      <c r="K266" s="285"/>
      <c r="L266" s="285"/>
      <c r="M266" s="251"/>
    </row>
    <row r="267" spans="1:13" s="288" customFormat="1">
      <c r="A267" s="1"/>
      <c r="B267" s="284"/>
      <c r="C267" s="285"/>
      <c r="D267" s="284"/>
      <c r="E267" s="284"/>
      <c r="F267" s="305"/>
      <c r="G267" s="286"/>
      <c r="H267" s="286"/>
      <c r="I267" s="284"/>
      <c r="J267" s="284"/>
      <c r="K267" s="285"/>
      <c r="L267" s="285"/>
      <c r="M267" s="251"/>
    </row>
    <row r="268" spans="1:13" s="288" customFormat="1">
      <c r="A268" s="1"/>
      <c r="B268" s="284"/>
      <c r="C268" s="285"/>
      <c r="D268" s="284"/>
      <c r="E268" s="284"/>
      <c r="F268" s="305"/>
      <c r="G268" s="286"/>
      <c r="H268" s="286"/>
      <c r="I268" s="284"/>
      <c r="J268" s="284"/>
      <c r="K268" s="285"/>
      <c r="L268" s="285"/>
      <c r="M268" s="251"/>
    </row>
    <row r="269" spans="1:13" s="288" customFormat="1">
      <c r="A269" s="1"/>
      <c r="B269" s="284"/>
      <c r="C269" s="285"/>
      <c r="D269" s="284"/>
      <c r="E269" s="284"/>
      <c r="F269" s="305"/>
      <c r="G269" s="286"/>
      <c r="H269" s="286"/>
      <c r="I269" s="284"/>
      <c r="J269" s="284"/>
      <c r="K269" s="285"/>
      <c r="L269" s="285"/>
      <c r="M269" s="251"/>
    </row>
    <row r="270" spans="1:13" s="288" customFormat="1">
      <c r="A270" s="1"/>
      <c r="B270" s="284"/>
      <c r="C270" s="285"/>
      <c r="D270" s="284"/>
      <c r="E270" s="284"/>
      <c r="F270" s="305"/>
      <c r="G270" s="286"/>
      <c r="H270" s="286"/>
      <c r="I270" s="284"/>
      <c r="J270" s="284"/>
      <c r="K270" s="285"/>
      <c r="L270" s="285"/>
      <c r="M270" s="251"/>
    </row>
    <row r="271" spans="1:13" s="181" customFormat="1">
      <c r="A271" s="5"/>
      <c r="B271" s="3"/>
      <c r="C271" s="137"/>
      <c r="D271" s="3"/>
      <c r="E271" s="3"/>
      <c r="F271" s="143"/>
      <c r="G271" s="142"/>
      <c r="H271" s="142"/>
      <c r="I271" s="3"/>
      <c r="J271" s="3"/>
      <c r="K271" s="137"/>
      <c r="L271" s="137"/>
      <c r="M271" s="198"/>
    </row>
    <row r="272" spans="1:13" s="283" customFormat="1">
      <c r="A272" s="1"/>
      <c r="B272" s="278" t="s">
        <v>26</v>
      </c>
      <c r="C272" s="279" t="s">
        <v>769</v>
      </c>
      <c r="D272" s="293"/>
      <c r="E272" s="293"/>
      <c r="F272" s="308"/>
      <c r="G272" s="299"/>
      <c r="H272" s="299"/>
      <c r="I272" s="293"/>
      <c r="J272" s="293"/>
      <c r="K272" s="294"/>
      <c r="L272" s="294"/>
      <c r="M272" s="281">
        <v>0</v>
      </c>
    </row>
    <row r="273" spans="1:13" s="288" customFormat="1">
      <c r="A273" s="1"/>
      <c r="B273" s="284"/>
      <c r="C273" s="285"/>
      <c r="D273" s="284"/>
      <c r="E273" s="284"/>
      <c r="F273" s="305"/>
      <c r="G273" s="286"/>
      <c r="H273" s="286"/>
      <c r="I273" s="284"/>
      <c r="J273" s="284"/>
      <c r="K273" s="285"/>
      <c r="L273" s="285"/>
      <c r="M273" s="251"/>
    </row>
    <row r="274" spans="1:13" s="288" customFormat="1">
      <c r="A274" s="1"/>
      <c r="B274" s="284"/>
      <c r="C274" s="285"/>
      <c r="D274" s="284"/>
      <c r="E274" s="284"/>
      <c r="F274" s="305"/>
      <c r="G274" s="286"/>
      <c r="H274" s="286"/>
      <c r="I274" s="284"/>
      <c r="J274" s="284"/>
      <c r="K274" s="285"/>
      <c r="L274" s="285"/>
      <c r="M274" s="251"/>
    </row>
    <row r="275" spans="1:13" s="288" customFormat="1">
      <c r="A275" s="1"/>
      <c r="B275" s="284"/>
      <c r="C275" s="285"/>
      <c r="D275" s="284"/>
      <c r="E275" s="284"/>
      <c r="F275" s="305"/>
      <c r="G275" s="286"/>
      <c r="H275" s="286"/>
      <c r="I275" s="284"/>
      <c r="J275" s="284"/>
      <c r="K275" s="285"/>
      <c r="L275" s="285"/>
      <c r="M275" s="251"/>
    </row>
    <row r="276" spans="1:13" s="288" customFormat="1">
      <c r="A276" s="1"/>
      <c r="B276" s="284"/>
      <c r="C276" s="285"/>
      <c r="D276" s="284"/>
      <c r="E276" s="284"/>
      <c r="F276" s="305"/>
      <c r="G276" s="286"/>
      <c r="H276" s="286"/>
      <c r="I276" s="284"/>
      <c r="J276" s="284"/>
      <c r="K276" s="285"/>
      <c r="L276" s="285"/>
      <c r="M276" s="251"/>
    </row>
    <row r="277" spans="1:13" s="288" customFormat="1">
      <c r="A277" s="1"/>
      <c r="B277" s="284"/>
      <c r="C277" s="285"/>
      <c r="D277" s="284"/>
      <c r="E277" s="284"/>
      <c r="F277" s="305"/>
      <c r="G277" s="286"/>
      <c r="H277" s="286"/>
      <c r="I277" s="284"/>
      <c r="J277" s="284"/>
      <c r="K277" s="285"/>
      <c r="L277" s="285"/>
      <c r="M277" s="251"/>
    </row>
    <row r="278" spans="1:13" s="288" customFormat="1">
      <c r="A278" s="1"/>
      <c r="B278" s="284"/>
      <c r="C278" s="285"/>
      <c r="D278" s="284"/>
      <c r="E278" s="284"/>
      <c r="F278" s="305"/>
      <c r="G278" s="286"/>
      <c r="H278" s="286"/>
      <c r="I278" s="284"/>
      <c r="J278" s="284"/>
      <c r="K278" s="285"/>
      <c r="L278" s="285"/>
      <c r="M278" s="251"/>
    </row>
    <row r="279" spans="1:13" s="288" customFormat="1">
      <c r="A279" s="1"/>
      <c r="B279" s="284"/>
      <c r="C279" s="285"/>
      <c r="D279" s="284"/>
      <c r="E279" s="284"/>
      <c r="F279" s="305"/>
      <c r="G279" s="286"/>
      <c r="H279" s="286"/>
      <c r="I279" s="284"/>
      <c r="J279" s="284"/>
      <c r="K279" s="285"/>
      <c r="L279" s="285"/>
      <c r="M279" s="251"/>
    </row>
    <row r="280" spans="1:13" s="288" customFormat="1">
      <c r="A280" s="1"/>
      <c r="B280" s="284"/>
      <c r="C280" s="285"/>
      <c r="D280" s="284"/>
      <c r="E280" s="284"/>
      <c r="F280" s="305"/>
      <c r="G280" s="286"/>
      <c r="H280" s="286"/>
      <c r="I280" s="284"/>
      <c r="J280" s="284"/>
      <c r="K280" s="285"/>
      <c r="L280" s="285"/>
      <c r="M280" s="251"/>
    </row>
    <row r="281" spans="1:13" s="288" customFormat="1">
      <c r="A281" s="1"/>
      <c r="B281" s="284"/>
      <c r="C281" s="285"/>
      <c r="D281" s="284"/>
      <c r="E281" s="284"/>
      <c r="F281" s="305"/>
      <c r="G281" s="286"/>
      <c r="H281" s="286"/>
      <c r="I281" s="284"/>
      <c r="J281" s="284"/>
      <c r="K281" s="285"/>
      <c r="L281" s="285"/>
      <c r="M281" s="251"/>
    </row>
    <row r="282" spans="1:13" s="288" customFormat="1">
      <c r="A282" s="1"/>
      <c r="B282" s="284"/>
      <c r="C282" s="285"/>
      <c r="D282" s="284"/>
      <c r="E282" s="284"/>
      <c r="F282" s="305"/>
      <c r="G282" s="286"/>
      <c r="H282" s="286"/>
      <c r="I282" s="284"/>
      <c r="J282" s="284"/>
      <c r="K282" s="285"/>
      <c r="L282" s="285"/>
      <c r="M282" s="251"/>
    </row>
    <row r="283" spans="1:13" s="288" customFormat="1">
      <c r="A283" s="1"/>
      <c r="B283" s="284"/>
      <c r="C283" s="285"/>
      <c r="D283" s="284"/>
      <c r="E283" s="284"/>
      <c r="F283" s="305"/>
      <c r="G283" s="286"/>
      <c r="H283" s="286"/>
      <c r="I283" s="284"/>
      <c r="J283" s="284"/>
      <c r="K283" s="285"/>
      <c r="L283" s="285"/>
      <c r="M283" s="251"/>
    </row>
    <row r="284" spans="1:13" s="288" customFormat="1">
      <c r="A284" s="1"/>
      <c r="B284" s="284"/>
      <c r="C284" s="285"/>
      <c r="D284" s="284"/>
      <c r="E284" s="284"/>
      <c r="F284" s="305"/>
      <c r="G284" s="286"/>
      <c r="H284" s="286"/>
      <c r="I284" s="284"/>
      <c r="J284" s="284"/>
      <c r="K284" s="285"/>
      <c r="L284" s="285"/>
      <c r="M284" s="251"/>
    </row>
    <row r="285" spans="1:13" s="288" customFormat="1">
      <c r="A285" s="1"/>
      <c r="B285" s="284"/>
      <c r="C285" s="285"/>
      <c r="D285" s="284"/>
      <c r="E285" s="284"/>
      <c r="F285" s="305"/>
      <c r="G285" s="286"/>
      <c r="H285" s="286"/>
      <c r="I285" s="284"/>
      <c r="J285" s="284"/>
      <c r="K285" s="285"/>
      <c r="L285" s="285"/>
      <c r="M285" s="251"/>
    </row>
    <row r="286" spans="1:13" s="288" customFormat="1">
      <c r="A286" s="1"/>
      <c r="B286" s="284"/>
      <c r="C286" s="285"/>
      <c r="D286" s="284"/>
      <c r="E286" s="284"/>
      <c r="F286" s="305"/>
      <c r="G286" s="286"/>
      <c r="H286" s="286"/>
      <c r="I286" s="284"/>
      <c r="J286" s="284"/>
      <c r="K286" s="285"/>
      <c r="L286" s="285"/>
      <c r="M286" s="251"/>
    </row>
    <row r="287" spans="1:13" s="288" customFormat="1">
      <c r="A287" s="1"/>
      <c r="B287" s="284"/>
      <c r="C287" s="285"/>
      <c r="D287" s="284"/>
      <c r="E287" s="284"/>
      <c r="F287" s="305"/>
      <c r="G287" s="286"/>
      <c r="H287" s="286"/>
      <c r="I287" s="284"/>
      <c r="J287" s="284"/>
      <c r="K287" s="285"/>
      <c r="L287" s="285"/>
      <c r="M287" s="251"/>
    </row>
    <row r="288" spans="1:13" s="288" customFormat="1">
      <c r="A288" s="1"/>
      <c r="B288" s="284"/>
      <c r="C288" s="285"/>
      <c r="D288" s="284"/>
      <c r="E288" s="284"/>
      <c r="F288" s="305"/>
      <c r="G288" s="286"/>
      <c r="H288" s="286"/>
      <c r="I288" s="284"/>
      <c r="J288" s="284"/>
      <c r="K288" s="285"/>
      <c r="L288" s="285"/>
      <c r="M288" s="251"/>
    </row>
    <row r="289" spans="1:13" s="288" customFormat="1">
      <c r="A289" s="1"/>
      <c r="B289" s="284"/>
      <c r="C289" s="285"/>
      <c r="D289" s="284"/>
      <c r="E289" s="284"/>
      <c r="F289" s="305"/>
      <c r="G289" s="286"/>
      <c r="H289" s="286"/>
      <c r="I289" s="284"/>
      <c r="J289" s="284"/>
      <c r="K289" s="285"/>
      <c r="L289" s="285"/>
      <c r="M289" s="251"/>
    </row>
    <row r="290" spans="1:13" s="288" customFormat="1">
      <c r="A290" s="1"/>
      <c r="B290" s="284"/>
      <c r="C290" s="285"/>
      <c r="D290" s="284"/>
      <c r="E290" s="284"/>
      <c r="F290" s="305"/>
      <c r="G290" s="286"/>
      <c r="H290" s="286"/>
      <c r="I290" s="284"/>
      <c r="J290" s="284"/>
      <c r="K290" s="285"/>
      <c r="L290" s="285"/>
      <c r="M290" s="251"/>
    </row>
    <row r="291" spans="1:13" s="288" customFormat="1">
      <c r="A291" s="1"/>
      <c r="B291" s="284"/>
      <c r="C291" s="285"/>
      <c r="D291" s="284"/>
      <c r="E291" s="284"/>
      <c r="F291" s="305"/>
      <c r="G291" s="286"/>
      <c r="H291" s="286"/>
      <c r="I291" s="284"/>
      <c r="J291" s="284"/>
      <c r="K291" s="285"/>
      <c r="L291" s="285"/>
      <c r="M291" s="251"/>
    </row>
    <row r="292" spans="1:13" s="288" customFormat="1">
      <c r="A292" s="1"/>
      <c r="B292" s="284"/>
      <c r="C292" s="285"/>
      <c r="D292" s="284"/>
      <c r="E292" s="284"/>
      <c r="F292" s="305"/>
      <c r="G292" s="286"/>
      <c r="H292" s="286"/>
      <c r="I292" s="284"/>
      <c r="J292" s="284"/>
      <c r="K292" s="285"/>
      <c r="L292" s="285"/>
      <c r="M292" s="251"/>
    </row>
    <row r="293" spans="1:13" s="288" customFormat="1">
      <c r="A293" s="1"/>
      <c r="B293" s="284"/>
      <c r="C293" s="285"/>
      <c r="D293" s="284"/>
      <c r="E293" s="284"/>
      <c r="F293" s="305"/>
      <c r="G293" s="286"/>
      <c r="H293" s="286"/>
      <c r="I293" s="284"/>
      <c r="J293" s="284"/>
      <c r="K293" s="285"/>
      <c r="L293" s="285"/>
      <c r="M293" s="251"/>
    </row>
    <row r="294" spans="1:13" s="288" customFormat="1">
      <c r="A294" s="1"/>
      <c r="B294" s="284"/>
      <c r="C294" s="285"/>
      <c r="D294" s="284"/>
      <c r="E294" s="284"/>
      <c r="F294" s="305"/>
      <c r="G294" s="286"/>
      <c r="H294" s="286"/>
      <c r="I294" s="284"/>
      <c r="J294" s="284"/>
      <c r="K294" s="285"/>
      <c r="L294" s="285"/>
      <c r="M294" s="251"/>
    </row>
    <row r="295" spans="1:13" s="288" customFormat="1">
      <c r="A295" s="1"/>
      <c r="B295" s="284"/>
      <c r="C295" s="285"/>
      <c r="D295" s="284"/>
      <c r="E295" s="284"/>
      <c r="F295" s="305"/>
      <c r="G295" s="286"/>
      <c r="H295" s="286"/>
      <c r="I295" s="284"/>
      <c r="J295" s="284"/>
      <c r="K295" s="285"/>
      <c r="L295" s="285"/>
      <c r="M295" s="251"/>
    </row>
    <row r="296" spans="1:13" s="288" customFormat="1">
      <c r="A296" s="1"/>
      <c r="B296" s="284"/>
      <c r="C296" s="285"/>
      <c r="D296" s="284"/>
      <c r="E296" s="284"/>
      <c r="F296" s="305"/>
      <c r="G296" s="286"/>
      <c r="H296" s="286"/>
      <c r="I296" s="284"/>
      <c r="J296" s="284"/>
      <c r="K296" s="285"/>
      <c r="L296" s="285"/>
      <c r="M296" s="251"/>
    </row>
    <row r="297" spans="1:13" s="288" customFormat="1">
      <c r="A297" s="1"/>
      <c r="B297" s="284"/>
      <c r="C297" s="285"/>
      <c r="D297" s="284"/>
      <c r="E297" s="284"/>
      <c r="F297" s="305"/>
      <c r="G297" s="286"/>
      <c r="H297" s="286"/>
      <c r="I297" s="284"/>
      <c r="J297" s="284"/>
      <c r="K297" s="285"/>
      <c r="L297" s="285"/>
      <c r="M297" s="251"/>
    </row>
    <row r="298" spans="1:13" s="288" customFormat="1">
      <c r="A298" s="1"/>
      <c r="B298" s="284"/>
      <c r="C298" s="285"/>
      <c r="D298" s="284"/>
      <c r="E298" s="284"/>
      <c r="F298" s="305"/>
      <c r="G298" s="286"/>
      <c r="H298" s="286"/>
      <c r="I298" s="284"/>
      <c r="J298" s="284"/>
      <c r="K298" s="285"/>
      <c r="L298" s="285"/>
      <c r="M298" s="251"/>
    </row>
    <row r="299" spans="1:13" s="288" customFormat="1">
      <c r="A299" s="1"/>
      <c r="B299" s="284"/>
      <c r="C299" s="285"/>
      <c r="D299" s="284"/>
      <c r="E299" s="284"/>
      <c r="F299" s="305"/>
      <c r="G299" s="286"/>
      <c r="H299" s="286"/>
      <c r="I299" s="284"/>
      <c r="J299" s="284"/>
      <c r="K299" s="285"/>
      <c r="L299" s="285"/>
      <c r="M299" s="251"/>
    </row>
    <row r="300" spans="1:13" s="288" customFormat="1">
      <c r="A300" s="1"/>
      <c r="B300" s="284"/>
      <c r="C300" s="285"/>
      <c r="D300" s="284"/>
      <c r="E300" s="284"/>
      <c r="F300" s="305"/>
      <c r="G300" s="286"/>
      <c r="H300" s="286"/>
      <c r="I300" s="284"/>
      <c r="J300" s="284"/>
      <c r="K300" s="285"/>
      <c r="L300" s="285"/>
      <c r="M300" s="251"/>
    </row>
    <row r="301" spans="1:13" s="288" customFormat="1">
      <c r="A301" s="1"/>
      <c r="B301" s="284"/>
      <c r="C301" s="285"/>
      <c r="D301" s="284"/>
      <c r="E301" s="284"/>
      <c r="F301" s="305"/>
      <c r="G301" s="286"/>
      <c r="H301" s="286"/>
      <c r="I301" s="284"/>
      <c r="J301" s="284"/>
      <c r="K301" s="285"/>
      <c r="L301" s="285"/>
      <c r="M301" s="251"/>
    </row>
    <row r="302" spans="1:13" s="288" customFormat="1">
      <c r="A302" s="1"/>
      <c r="B302" s="284"/>
      <c r="C302" s="285"/>
      <c r="D302" s="284"/>
      <c r="E302" s="284"/>
      <c r="F302" s="305"/>
      <c r="G302" s="286"/>
      <c r="H302" s="286"/>
      <c r="I302" s="284"/>
      <c r="J302" s="284"/>
      <c r="K302" s="285"/>
      <c r="L302" s="285"/>
      <c r="M302" s="251"/>
    </row>
    <row r="303" spans="1:13" s="288" customFormat="1">
      <c r="A303" s="1"/>
      <c r="B303" s="284"/>
      <c r="C303" s="285"/>
      <c r="D303" s="284"/>
      <c r="E303" s="284"/>
      <c r="F303" s="305"/>
      <c r="G303" s="286"/>
      <c r="H303" s="286"/>
      <c r="I303" s="284"/>
      <c r="J303" s="284"/>
      <c r="K303" s="285"/>
      <c r="L303" s="285"/>
      <c r="M303" s="251"/>
    </row>
    <row r="304" spans="1:13" s="288" customFormat="1">
      <c r="A304" s="1"/>
      <c r="B304" s="284"/>
      <c r="C304" s="285"/>
      <c r="D304" s="284"/>
      <c r="E304" s="284"/>
      <c r="F304" s="305"/>
      <c r="G304" s="286"/>
      <c r="H304" s="286"/>
      <c r="I304" s="284"/>
      <c r="J304" s="284"/>
      <c r="K304" s="285"/>
      <c r="L304" s="285"/>
      <c r="M304" s="251"/>
    </row>
    <row r="305" spans="1:13" s="181" customFormat="1">
      <c r="A305" s="5"/>
      <c r="B305" s="3"/>
      <c r="C305" s="137"/>
      <c r="D305" s="3"/>
      <c r="E305" s="3"/>
      <c r="F305" s="143"/>
      <c r="G305" s="142"/>
      <c r="H305" s="142"/>
      <c r="I305" s="3"/>
      <c r="J305" s="3"/>
      <c r="K305" s="137"/>
      <c r="L305" s="137"/>
      <c r="M305" s="198"/>
    </row>
    <row r="306" spans="1:13" s="208" customFormat="1">
      <c r="A306" s="2"/>
      <c r="B306" s="275" t="s">
        <v>43</v>
      </c>
      <c r="C306" s="291" t="s">
        <v>44</v>
      </c>
      <c r="D306" s="271"/>
      <c r="E306" s="271"/>
      <c r="F306" s="301"/>
      <c r="G306" s="272"/>
      <c r="H306" s="272"/>
      <c r="I306" s="271"/>
      <c r="J306" s="271"/>
      <c r="K306" s="273"/>
      <c r="L306" s="273"/>
      <c r="M306" s="277">
        <v>0</v>
      </c>
    </row>
    <row r="307" spans="1:13" s="288" customFormat="1">
      <c r="A307" s="2"/>
      <c r="B307" s="284"/>
      <c r="C307" s="285"/>
      <c r="D307" s="284"/>
      <c r="E307" s="284"/>
      <c r="F307" s="305"/>
      <c r="G307" s="286"/>
      <c r="H307" s="286"/>
      <c r="I307" s="284"/>
      <c r="J307" s="284"/>
      <c r="K307" s="285"/>
      <c r="L307" s="285"/>
      <c r="M307" s="251"/>
    </row>
    <row r="308" spans="1:13" s="288" customFormat="1">
      <c r="A308" s="2"/>
      <c r="B308" s="284"/>
      <c r="C308" s="285"/>
      <c r="D308" s="284"/>
      <c r="E308" s="284"/>
      <c r="F308" s="305"/>
      <c r="G308" s="286"/>
      <c r="H308" s="286"/>
      <c r="I308" s="284"/>
      <c r="J308" s="284"/>
      <c r="K308" s="285"/>
      <c r="L308" s="285"/>
      <c r="M308" s="251"/>
    </row>
    <row r="309" spans="1:13" s="288" customFormat="1">
      <c r="A309" s="2"/>
      <c r="B309" s="284"/>
      <c r="C309" s="285"/>
      <c r="D309" s="284"/>
      <c r="E309" s="284"/>
      <c r="F309" s="305"/>
      <c r="G309" s="286"/>
      <c r="H309" s="286"/>
      <c r="I309" s="284"/>
      <c r="J309" s="284"/>
      <c r="K309" s="285"/>
      <c r="L309" s="285"/>
      <c r="M309" s="251"/>
    </row>
    <row r="310" spans="1:13" s="288" customFormat="1">
      <c r="A310" s="2"/>
      <c r="B310" s="284"/>
      <c r="C310" s="285"/>
      <c r="D310" s="284"/>
      <c r="E310" s="284"/>
      <c r="F310" s="305"/>
      <c r="G310" s="286"/>
      <c r="H310" s="286"/>
      <c r="I310" s="284"/>
      <c r="J310" s="284"/>
      <c r="K310" s="285"/>
      <c r="L310" s="285"/>
      <c r="M310" s="251"/>
    </row>
    <row r="311" spans="1:13" s="288" customFormat="1">
      <c r="A311" s="2"/>
      <c r="B311" s="284"/>
      <c r="C311" s="285"/>
      <c r="D311" s="284"/>
      <c r="E311" s="284"/>
      <c r="F311" s="305"/>
      <c r="G311" s="286"/>
      <c r="H311" s="286"/>
      <c r="I311" s="284"/>
      <c r="J311" s="284"/>
      <c r="K311" s="285"/>
      <c r="L311" s="285"/>
      <c r="M311" s="251"/>
    </row>
    <row r="312" spans="1:13" s="288" customFormat="1">
      <c r="A312" s="2"/>
      <c r="B312" s="284"/>
      <c r="C312" s="285"/>
      <c r="D312" s="284"/>
      <c r="E312" s="284"/>
      <c r="F312" s="305"/>
      <c r="G312" s="286"/>
      <c r="H312" s="286"/>
      <c r="I312" s="284"/>
      <c r="J312" s="284"/>
      <c r="K312" s="285"/>
      <c r="L312" s="285"/>
      <c r="M312" s="251"/>
    </row>
    <row r="313" spans="1:13" s="288" customFormat="1">
      <c r="A313" s="2"/>
      <c r="B313" s="284"/>
      <c r="C313" s="285"/>
      <c r="D313" s="284"/>
      <c r="E313" s="284"/>
      <c r="F313" s="305"/>
      <c r="G313" s="286"/>
      <c r="H313" s="286"/>
      <c r="I313" s="284"/>
      <c r="J313" s="284"/>
      <c r="K313" s="285"/>
      <c r="L313" s="285"/>
      <c r="M313" s="251"/>
    </row>
    <row r="314" spans="1:13" s="181" customFormat="1">
      <c r="A314" s="5"/>
      <c r="B314" s="3"/>
      <c r="C314" s="137"/>
      <c r="D314" s="3"/>
      <c r="E314" s="3"/>
      <c r="F314" s="143"/>
      <c r="G314" s="142"/>
      <c r="H314" s="142"/>
      <c r="I314" s="3"/>
      <c r="J314" s="3"/>
      <c r="K314" s="137"/>
      <c r="L314" s="137"/>
      <c r="M314" s="198"/>
    </row>
    <row r="315" spans="1:13" s="208" customFormat="1">
      <c r="A315" s="2"/>
      <c r="B315" s="291" t="s">
        <v>699</v>
      </c>
      <c r="C315" s="292"/>
      <c r="D315" s="271"/>
      <c r="E315" s="271"/>
      <c r="F315" s="272"/>
      <c r="G315" s="272"/>
      <c r="H315" s="272"/>
      <c r="I315" s="271"/>
      <c r="J315" s="271"/>
      <c r="K315" s="273"/>
      <c r="L315" s="273"/>
      <c r="M315" s="277">
        <v>0</v>
      </c>
    </row>
    <row r="316" spans="1:13" s="208" customFormat="1">
      <c r="A316" s="2"/>
      <c r="B316" s="275" t="s">
        <v>16</v>
      </c>
      <c r="C316" s="276" t="s">
        <v>770</v>
      </c>
      <c r="D316" s="275"/>
      <c r="E316" s="291"/>
      <c r="F316" s="301"/>
      <c r="G316" s="272"/>
      <c r="H316" s="272"/>
      <c r="I316" s="271"/>
      <c r="J316" s="271"/>
      <c r="K316" s="273"/>
      <c r="L316" s="273"/>
      <c r="M316" s="277">
        <v>0</v>
      </c>
    </row>
    <row r="317" spans="1:13" s="283" customFormat="1">
      <c r="A317" s="1"/>
      <c r="B317" s="278" t="s">
        <v>18</v>
      </c>
      <c r="C317" s="279" t="s">
        <v>19</v>
      </c>
      <c r="D317" s="293"/>
      <c r="E317" s="293"/>
      <c r="F317" s="299"/>
      <c r="G317" s="299"/>
      <c r="H317" s="299"/>
      <c r="I317" s="293"/>
      <c r="J317" s="293"/>
      <c r="K317" s="309"/>
      <c r="L317" s="294"/>
      <c r="M317" s="281">
        <v>0</v>
      </c>
    </row>
    <row r="318" spans="1:13">
      <c r="B318" s="284"/>
      <c r="F318" s="303"/>
      <c r="G318" s="303"/>
      <c r="H318" s="303"/>
      <c r="K318" s="310"/>
      <c r="L318" s="285"/>
      <c r="M318" s="251"/>
    </row>
    <row r="319" spans="1:13">
      <c r="B319" s="284"/>
      <c r="F319" s="303"/>
      <c r="G319" s="303"/>
      <c r="H319" s="303"/>
      <c r="K319" s="310"/>
      <c r="L319" s="285"/>
      <c r="M319" s="251"/>
    </row>
    <row r="320" spans="1:13">
      <c r="B320" s="284"/>
      <c r="F320" s="303"/>
      <c r="G320" s="303"/>
      <c r="H320" s="303"/>
      <c r="K320" s="310"/>
      <c r="L320" s="285"/>
      <c r="M320" s="251"/>
    </row>
    <row r="321" spans="2:16">
      <c r="B321" s="284"/>
      <c r="F321" s="303"/>
      <c r="G321" s="303"/>
      <c r="H321" s="303"/>
      <c r="K321" s="310"/>
      <c r="L321" s="285"/>
      <c r="M321" s="251"/>
    </row>
    <row r="322" spans="2:16">
      <c r="B322" s="284"/>
      <c r="F322" s="303"/>
      <c r="G322" s="303"/>
      <c r="H322" s="303"/>
      <c r="K322" s="310"/>
      <c r="L322" s="285"/>
      <c r="M322" s="251"/>
    </row>
    <row r="323" spans="2:16">
      <c r="B323" s="284"/>
      <c r="F323" s="303"/>
      <c r="G323" s="303"/>
      <c r="H323" s="303"/>
      <c r="K323" s="310"/>
      <c r="L323" s="285"/>
      <c r="M323" s="251"/>
      <c r="P323" s="208"/>
    </row>
    <row r="324" spans="2:16">
      <c r="B324" s="284"/>
      <c r="F324" s="303"/>
      <c r="G324" s="303"/>
      <c r="H324" s="303"/>
      <c r="K324" s="310"/>
      <c r="L324" s="285"/>
      <c r="M324" s="251"/>
    </row>
    <row r="325" spans="2:16">
      <c r="B325" s="284"/>
      <c r="F325" s="303"/>
      <c r="G325" s="303"/>
      <c r="H325" s="303"/>
      <c r="K325" s="310"/>
      <c r="L325" s="285"/>
      <c r="M325" s="251"/>
    </row>
    <row r="326" spans="2:16">
      <c r="B326" s="284"/>
      <c r="F326" s="306"/>
      <c r="G326" s="306"/>
      <c r="H326" s="303"/>
      <c r="K326" s="310"/>
      <c r="L326" s="285"/>
      <c r="M326" s="251"/>
      <c r="P326" s="208"/>
    </row>
    <row r="327" spans="2:16">
      <c r="B327" s="284"/>
      <c r="F327" s="303"/>
      <c r="G327" s="303"/>
      <c r="H327" s="303"/>
      <c r="K327" s="310"/>
      <c r="L327" s="285"/>
      <c r="M327" s="251"/>
    </row>
    <row r="328" spans="2:16">
      <c r="B328" s="284"/>
      <c r="F328" s="303"/>
      <c r="G328" s="303"/>
      <c r="H328" s="303"/>
      <c r="K328" s="310"/>
      <c r="L328" s="285"/>
      <c r="M328" s="251"/>
    </row>
    <row r="329" spans="2:16">
      <c r="B329" s="284"/>
      <c r="F329" s="303"/>
      <c r="G329" s="303"/>
      <c r="H329" s="303"/>
      <c r="K329" s="310"/>
      <c r="L329" s="285"/>
      <c r="M329" s="251"/>
    </row>
    <row r="330" spans="2:16">
      <c r="B330" s="284"/>
      <c r="F330" s="303"/>
      <c r="G330" s="303"/>
      <c r="H330" s="303"/>
      <c r="K330" s="310"/>
      <c r="L330" s="285"/>
      <c r="M330" s="251"/>
    </row>
    <row r="331" spans="2:16">
      <c r="B331" s="284"/>
      <c r="F331" s="303"/>
      <c r="G331" s="303"/>
      <c r="H331" s="303"/>
      <c r="K331" s="310"/>
      <c r="L331" s="285"/>
      <c r="M331" s="251"/>
    </row>
    <row r="332" spans="2:16">
      <c r="B332" s="284"/>
      <c r="F332" s="303"/>
      <c r="G332" s="303"/>
      <c r="H332" s="303"/>
      <c r="K332" s="310"/>
      <c r="L332" s="285"/>
      <c r="M332" s="251"/>
    </row>
    <row r="333" spans="2:16">
      <c r="B333" s="284"/>
      <c r="F333" s="303"/>
      <c r="G333" s="303"/>
      <c r="H333" s="303"/>
      <c r="K333" s="310"/>
      <c r="L333" s="285"/>
      <c r="M333" s="251"/>
    </row>
    <row r="334" spans="2:16">
      <c r="B334" s="284"/>
      <c r="F334" s="303"/>
      <c r="G334" s="303"/>
      <c r="H334" s="303"/>
      <c r="K334" s="310"/>
      <c r="L334" s="285"/>
      <c r="M334" s="251"/>
    </row>
    <row r="335" spans="2:16">
      <c r="B335" s="284"/>
      <c r="F335" s="303"/>
      <c r="G335" s="303"/>
      <c r="H335" s="303"/>
      <c r="K335" s="310"/>
      <c r="L335" s="285"/>
      <c r="M335" s="251"/>
    </row>
    <row r="336" spans="2:16">
      <c r="B336" s="284"/>
      <c r="F336" s="303"/>
      <c r="G336" s="303"/>
      <c r="H336" s="303"/>
      <c r="K336" s="310"/>
      <c r="L336" s="285"/>
      <c r="M336" s="251"/>
    </row>
    <row r="337" spans="2:13">
      <c r="B337" s="284"/>
      <c r="F337" s="303"/>
      <c r="G337" s="303"/>
      <c r="H337" s="303"/>
      <c r="K337" s="310"/>
      <c r="L337" s="285"/>
      <c r="M337" s="251"/>
    </row>
    <row r="338" spans="2:13">
      <c r="B338" s="284"/>
      <c r="F338" s="303"/>
      <c r="G338" s="303"/>
      <c r="H338" s="303"/>
      <c r="K338" s="310"/>
      <c r="L338" s="285"/>
      <c r="M338" s="251"/>
    </row>
    <row r="339" spans="2:13">
      <c r="B339" s="284"/>
      <c r="F339" s="303"/>
      <c r="G339" s="303"/>
      <c r="H339" s="303"/>
      <c r="K339" s="310"/>
      <c r="L339" s="285"/>
      <c r="M339" s="251"/>
    </row>
    <row r="340" spans="2:13">
      <c r="B340" s="284"/>
      <c r="F340" s="303"/>
      <c r="G340" s="303"/>
      <c r="H340" s="303"/>
      <c r="K340" s="310"/>
      <c r="L340" s="285"/>
      <c r="M340" s="251"/>
    </row>
    <row r="341" spans="2:13">
      <c r="B341" s="284"/>
      <c r="F341" s="303"/>
      <c r="G341" s="303"/>
      <c r="H341" s="303"/>
      <c r="K341" s="310"/>
      <c r="L341" s="285"/>
      <c r="M341" s="251"/>
    </row>
    <row r="342" spans="2:13">
      <c r="B342" s="284"/>
      <c r="F342" s="303"/>
      <c r="G342" s="303"/>
      <c r="H342" s="303"/>
      <c r="K342" s="310"/>
      <c r="L342" s="285"/>
      <c r="M342" s="251"/>
    </row>
    <row r="343" spans="2:13">
      <c r="B343" s="284"/>
      <c r="F343" s="303"/>
      <c r="G343" s="303"/>
      <c r="H343" s="303"/>
      <c r="K343" s="310"/>
      <c r="L343" s="285"/>
      <c r="M343" s="251"/>
    </row>
    <row r="344" spans="2:13">
      <c r="B344" s="284"/>
      <c r="F344" s="303"/>
      <c r="G344" s="303"/>
      <c r="H344" s="303"/>
      <c r="K344" s="310"/>
      <c r="L344" s="285"/>
      <c r="M344" s="251"/>
    </row>
    <row r="345" spans="2:13">
      <c r="B345" s="284"/>
      <c r="F345" s="303"/>
      <c r="G345" s="303"/>
      <c r="H345" s="303"/>
      <c r="K345" s="310"/>
      <c r="L345" s="285"/>
      <c r="M345" s="251"/>
    </row>
    <row r="346" spans="2:13">
      <c r="B346" s="284"/>
      <c r="F346" s="303"/>
      <c r="G346" s="303"/>
      <c r="H346" s="303"/>
      <c r="K346" s="310"/>
      <c r="L346" s="285"/>
      <c r="M346" s="251"/>
    </row>
    <row r="347" spans="2:13">
      <c r="B347" s="284"/>
      <c r="F347" s="303"/>
      <c r="G347" s="303"/>
      <c r="H347" s="303"/>
      <c r="K347" s="310"/>
      <c r="L347" s="285"/>
      <c r="M347" s="251"/>
    </row>
    <row r="348" spans="2:13">
      <c r="B348" s="284"/>
      <c r="F348" s="303"/>
      <c r="G348" s="303"/>
      <c r="H348" s="303"/>
      <c r="K348" s="310"/>
      <c r="L348" s="285"/>
      <c r="M348" s="251"/>
    </row>
    <row r="349" spans="2:13">
      <c r="B349" s="284"/>
      <c r="F349" s="303"/>
      <c r="G349" s="303"/>
      <c r="H349" s="303"/>
      <c r="K349" s="310"/>
      <c r="L349" s="285"/>
      <c r="M349" s="251"/>
    </row>
    <row r="350" spans="2:13">
      <c r="B350" s="284"/>
      <c r="F350" s="303"/>
      <c r="G350" s="303"/>
      <c r="H350" s="303"/>
      <c r="K350" s="310"/>
      <c r="L350" s="285"/>
      <c r="M350" s="251"/>
    </row>
    <row r="351" spans="2:13">
      <c r="B351" s="284"/>
      <c r="F351" s="303"/>
      <c r="G351" s="303"/>
      <c r="H351" s="303"/>
      <c r="K351" s="310"/>
      <c r="L351" s="285"/>
      <c r="M351" s="251"/>
    </row>
    <row r="352" spans="2:13">
      <c r="B352" s="284"/>
      <c r="F352" s="303"/>
      <c r="G352" s="303"/>
      <c r="H352" s="303"/>
      <c r="K352" s="310"/>
      <c r="L352" s="285"/>
      <c r="M352" s="251"/>
    </row>
    <row r="353" spans="2:13">
      <c r="B353" s="284"/>
      <c r="F353" s="303"/>
      <c r="G353" s="303"/>
      <c r="H353" s="303"/>
      <c r="K353" s="310"/>
      <c r="L353" s="285"/>
      <c r="M353" s="251"/>
    </row>
    <row r="354" spans="2:13">
      <c r="B354" s="284"/>
      <c r="F354" s="303"/>
      <c r="G354" s="303"/>
      <c r="H354" s="303"/>
      <c r="K354" s="310"/>
      <c r="L354" s="285"/>
      <c r="M354" s="251"/>
    </row>
    <row r="355" spans="2:13">
      <c r="B355" s="284"/>
      <c r="F355" s="303"/>
      <c r="G355" s="303"/>
      <c r="H355" s="303"/>
      <c r="K355" s="310"/>
      <c r="L355" s="285"/>
      <c r="M355" s="251"/>
    </row>
    <row r="356" spans="2:13">
      <c r="B356" s="284"/>
      <c r="F356" s="303"/>
      <c r="G356" s="303"/>
      <c r="H356" s="303"/>
      <c r="K356" s="310"/>
      <c r="L356" s="285"/>
      <c r="M356" s="251"/>
    </row>
    <row r="357" spans="2:13">
      <c r="B357" s="284"/>
      <c r="F357" s="303"/>
      <c r="G357" s="303"/>
      <c r="H357" s="303"/>
      <c r="K357" s="310"/>
      <c r="L357" s="285"/>
      <c r="M357" s="251"/>
    </row>
    <row r="358" spans="2:13">
      <c r="B358" s="284"/>
      <c r="F358" s="303"/>
      <c r="G358" s="303"/>
      <c r="H358" s="303"/>
      <c r="K358" s="310"/>
      <c r="L358" s="285"/>
      <c r="M358" s="251"/>
    </row>
    <row r="359" spans="2:13">
      <c r="B359" s="284"/>
      <c r="F359" s="303"/>
      <c r="G359" s="303"/>
      <c r="H359" s="303"/>
      <c r="K359" s="310"/>
      <c r="L359" s="285"/>
      <c r="M359" s="251"/>
    </row>
    <row r="360" spans="2:13">
      <c r="B360" s="284"/>
      <c r="F360" s="303"/>
      <c r="G360" s="303"/>
      <c r="H360" s="303"/>
      <c r="K360" s="310"/>
      <c r="L360" s="285"/>
      <c r="M360" s="251"/>
    </row>
    <row r="361" spans="2:13">
      <c r="B361" s="284"/>
      <c r="F361" s="303"/>
      <c r="G361" s="303"/>
      <c r="H361" s="303"/>
      <c r="K361" s="310"/>
      <c r="L361" s="285"/>
      <c r="M361" s="251"/>
    </row>
    <row r="362" spans="2:13">
      <c r="B362" s="284"/>
      <c r="F362" s="303"/>
      <c r="G362" s="303"/>
      <c r="H362" s="303"/>
      <c r="K362" s="310"/>
      <c r="L362" s="285"/>
      <c r="M362" s="251"/>
    </row>
    <row r="363" spans="2:13">
      <c r="B363" s="284"/>
      <c r="F363" s="303"/>
      <c r="G363" s="303"/>
      <c r="H363" s="303"/>
      <c r="K363" s="310"/>
      <c r="L363" s="285"/>
      <c r="M363" s="251"/>
    </row>
    <row r="364" spans="2:13">
      <c r="B364" s="284"/>
      <c r="F364" s="303"/>
      <c r="G364" s="303"/>
      <c r="H364" s="303"/>
      <c r="K364" s="310"/>
      <c r="L364" s="285"/>
      <c r="M364" s="251"/>
    </row>
    <row r="365" spans="2:13">
      <c r="B365" s="284"/>
      <c r="F365" s="303"/>
      <c r="G365" s="303"/>
      <c r="H365" s="303"/>
      <c r="K365" s="310"/>
      <c r="L365" s="285"/>
      <c r="M365" s="251"/>
    </row>
    <row r="366" spans="2:13">
      <c r="B366" s="284"/>
      <c r="F366" s="303"/>
      <c r="G366" s="303"/>
      <c r="H366" s="303"/>
      <c r="K366" s="310"/>
      <c r="L366" s="285"/>
      <c r="M366" s="251"/>
    </row>
    <row r="367" spans="2:13">
      <c r="B367" s="284"/>
      <c r="F367" s="303"/>
      <c r="G367" s="303"/>
      <c r="H367" s="303"/>
      <c r="K367" s="310"/>
      <c r="L367" s="285"/>
      <c r="M367" s="251"/>
    </row>
    <row r="368" spans="2:13">
      <c r="B368" s="284"/>
      <c r="F368" s="303"/>
      <c r="G368" s="303"/>
      <c r="H368" s="303"/>
      <c r="K368" s="310"/>
      <c r="L368" s="285"/>
      <c r="M368" s="251"/>
    </row>
    <row r="369" spans="1:13">
      <c r="B369" s="284"/>
      <c r="F369" s="303"/>
      <c r="G369" s="303"/>
      <c r="H369" s="303"/>
      <c r="K369" s="310"/>
      <c r="L369" s="285"/>
      <c r="M369" s="251"/>
    </row>
    <row r="370" spans="1:13">
      <c r="B370" s="284"/>
      <c r="F370" s="303"/>
      <c r="G370" s="303"/>
      <c r="H370" s="303"/>
      <c r="K370" s="310"/>
      <c r="L370" s="285"/>
      <c r="M370" s="251"/>
    </row>
    <row r="371" spans="1:13">
      <c r="B371" s="284"/>
      <c r="F371" s="303"/>
      <c r="G371" s="303"/>
      <c r="H371" s="303"/>
      <c r="K371" s="310"/>
      <c r="L371" s="285"/>
      <c r="M371" s="251"/>
    </row>
    <row r="372" spans="1:13">
      <c r="B372" s="284"/>
      <c r="F372" s="303"/>
      <c r="G372" s="303"/>
      <c r="H372" s="303"/>
      <c r="K372" s="310"/>
      <c r="L372" s="285"/>
      <c r="M372" s="251"/>
    </row>
    <row r="373" spans="1:13">
      <c r="B373" s="284"/>
      <c r="F373" s="303"/>
      <c r="G373" s="303"/>
      <c r="H373" s="303"/>
      <c r="K373" s="310"/>
      <c r="L373" s="285"/>
      <c r="M373" s="251"/>
    </row>
    <row r="374" spans="1:13" s="288" customFormat="1">
      <c r="A374" s="180"/>
      <c r="B374" s="284"/>
      <c r="C374" s="285"/>
      <c r="D374" s="284"/>
      <c r="E374" s="284"/>
      <c r="F374" s="303"/>
      <c r="G374" s="303"/>
      <c r="H374" s="303"/>
      <c r="I374" s="284"/>
      <c r="J374" s="284"/>
      <c r="K374" s="310"/>
      <c r="L374" s="285"/>
      <c r="M374" s="251"/>
    </row>
    <row r="375" spans="1:13" s="288" customFormat="1">
      <c r="A375" s="180"/>
      <c r="B375" s="284"/>
      <c r="C375" s="285"/>
      <c r="D375" s="284"/>
      <c r="E375" s="284"/>
      <c r="F375" s="303"/>
      <c r="G375" s="303"/>
      <c r="H375" s="303"/>
      <c r="I375" s="284"/>
      <c r="J375" s="284"/>
      <c r="K375" s="310"/>
      <c r="L375" s="285"/>
      <c r="M375" s="251"/>
    </row>
    <row r="376" spans="1:13" s="288" customFormat="1">
      <c r="A376" s="180"/>
      <c r="B376" s="284"/>
      <c r="C376" s="285"/>
      <c r="D376" s="284"/>
      <c r="E376" s="284"/>
      <c r="F376" s="303"/>
      <c r="G376" s="303"/>
      <c r="H376" s="303"/>
      <c r="I376" s="284"/>
      <c r="J376" s="284"/>
      <c r="K376" s="310"/>
      <c r="L376" s="285"/>
      <c r="M376" s="251"/>
    </row>
    <row r="377" spans="1:13" s="288" customFormat="1">
      <c r="A377" s="180"/>
      <c r="B377" s="284"/>
      <c r="C377" s="285"/>
      <c r="D377" s="284"/>
      <c r="E377" s="284"/>
      <c r="F377" s="303"/>
      <c r="G377" s="303"/>
      <c r="H377" s="303"/>
      <c r="I377" s="284"/>
      <c r="J377" s="284"/>
      <c r="K377" s="310"/>
      <c r="L377" s="285"/>
      <c r="M377" s="251"/>
    </row>
    <row r="378" spans="1:13" s="288" customFormat="1">
      <c r="A378" s="180"/>
      <c r="B378" s="284"/>
      <c r="C378" s="285"/>
      <c r="D378" s="284"/>
      <c r="E378" s="284"/>
      <c r="F378" s="303"/>
      <c r="G378" s="303"/>
      <c r="H378" s="303"/>
      <c r="I378" s="284"/>
      <c r="J378" s="284"/>
      <c r="K378" s="310"/>
      <c r="L378" s="285"/>
      <c r="M378" s="251"/>
    </row>
    <row r="379" spans="1:13" s="288" customFormat="1">
      <c r="A379" s="180"/>
      <c r="B379" s="284"/>
      <c r="C379" s="285"/>
      <c r="D379" s="284"/>
      <c r="E379" s="284"/>
      <c r="F379" s="303"/>
      <c r="G379" s="303"/>
      <c r="H379" s="303"/>
      <c r="I379" s="284"/>
      <c r="J379" s="284"/>
      <c r="K379" s="310"/>
      <c r="L379" s="285"/>
      <c r="M379" s="251"/>
    </row>
    <row r="380" spans="1:13" s="288" customFormat="1">
      <c r="A380" s="180"/>
      <c r="B380" s="284"/>
      <c r="C380" s="285"/>
      <c r="D380" s="284"/>
      <c r="E380" s="284"/>
      <c r="F380" s="303"/>
      <c r="G380" s="303"/>
      <c r="H380" s="303"/>
      <c r="I380" s="284"/>
      <c r="J380" s="284"/>
      <c r="K380" s="310"/>
      <c r="L380" s="285"/>
      <c r="M380" s="251"/>
    </row>
    <row r="381" spans="1:13" s="288" customFormat="1">
      <c r="A381" s="180"/>
      <c r="B381" s="284"/>
      <c r="C381" s="285"/>
      <c r="D381" s="284"/>
      <c r="E381" s="284"/>
      <c r="F381" s="303"/>
      <c r="G381" s="303"/>
      <c r="H381" s="303"/>
      <c r="I381" s="284"/>
      <c r="J381" s="284"/>
      <c r="K381" s="310"/>
      <c r="L381" s="285"/>
      <c r="M381" s="251"/>
    </row>
    <row r="382" spans="1:13" s="288" customFormat="1">
      <c r="A382" s="180"/>
      <c r="B382" s="284"/>
      <c r="C382" s="285"/>
      <c r="D382" s="284"/>
      <c r="E382" s="284"/>
      <c r="F382" s="303"/>
      <c r="G382" s="303"/>
      <c r="H382" s="303"/>
      <c r="I382" s="284"/>
      <c r="J382" s="284"/>
      <c r="K382" s="310"/>
      <c r="L382" s="285"/>
      <c r="M382" s="251"/>
    </row>
    <row r="383" spans="1:13" s="288" customFormat="1">
      <c r="A383" s="180"/>
      <c r="B383" s="284"/>
      <c r="C383" s="285"/>
      <c r="D383" s="284"/>
      <c r="E383" s="284"/>
      <c r="F383" s="303"/>
      <c r="G383" s="303"/>
      <c r="H383" s="303"/>
      <c r="I383" s="284"/>
      <c r="J383" s="284"/>
      <c r="K383" s="310"/>
      <c r="L383" s="285"/>
      <c r="M383" s="251"/>
    </row>
    <row r="384" spans="1:13" s="288" customFormat="1">
      <c r="A384" s="180"/>
      <c r="B384" s="284"/>
      <c r="C384" s="285"/>
      <c r="D384" s="284"/>
      <c r="E384" s="284"/>
      <c r="F384" s="303"/>
      <c r="G384" s="303"/>
      <c r="H384" s="303"/>
      <c r="I384" s="284"/>
      <c r="J384" s="284"/>
      <c r="K384" s="310"/>
      <c r="L384" s="285"/>
      <c r="M384" s="251"/>
    </row>
    <row r="385" spans="1:13" s="288" customFormat="1">
      <c r="A385" s="180"/>
      <c r="B385" s="284"/>
      <c r="C385" s="285"/>
      <c r="D385" s="284"/>
      <c r="E385" s="284"/>
      <c r="F385" s="303"/>
      <c r="G385" s="303"/>
      <c r="H385" s="303"/>
      <c r="I385" s="284"/>
      <c r="J385" s="284"/>
      <c r="K385" s="310"/>
      <c r="L385" s="285"/>
      <c r="M385" s="251"/>
    </row>
    <row r="386" spans="1:13" s="288" customFormat="1">
      <c r="A386" s="180"/>
      <c r="B386" s="284"/>
      <c r="C386" s="285"/>
      <c r="D386" s="284"/>
      <c r="E386" s="284"/>
      <c r="F386" s="303"/>
      <c r="G386" s="303"/>
      <c r="H386" s="303"/>
      <c r="I386" s="284"/>
      <c r="J386" s="284"/>
      <c r="K386" s="310"/>
      <c r="L386" s="285"/>
      <c r="M386" s="251"/>
    </row>
    <row r="387" spans="1:13" s="288" customFormat="1">
      <c r="A387" s="180"/>
      <c r="B387" s="284"/>
      <c r="C387" s="285"/>
      <c r="D387" s="284"/>
      <c r="E387" s="284"/>
      <c r="F387" s="303"/>
      <c r="G387" s="303"/>
      <c r="H387" s="303"/>
      <c r="I387" s="284"/>
      <c r="J387" s="284"/>
      <c r="K387" s="310"/>
      <c r="L387" s="285"/>
      <c r="M387" s="251"/>
    </row>
    <row r="388" spans="1:13" s="288" customFormat="1">
      <c r="A388" s="180"/>
      <c r="B388" s="284"/>
      <c r="C388" s="285"/>
      <c r="D388" s="284"/>
      <c r="E388" s="284"/>
      <c r="F388" s="303"/>
      <c r="G388" s="303"/>
      <c r="H388" s="303"/>
      <c r="I388" s="284"/>
      <c r="J388" s="284"/>
      <c r="K388" s="310"/>
      <c r="L388" s="285"/>
      <c r="M388" s="251"/>
    </row>
    <row r="389" spans="1:13" s="288" customFormat="1">
      <c r="A389" s="180"/>
      <c r="B389" s="284"/>
      <c r="C389" s="285"/>
      <c r="D389" s="284"/>
      <c r="E389" s="284"/>
      <c r="F389" s="303"/>
      <c r="G389" s="303"/>
      <c r="H389" s="303"/>
      <c r="I389" s="284"/>
      <c r="J389" s="284"/>
      <c r="K389" s="310"/>
      <c r="L389" s="285"/>
      <c r="M389" s="251"/>
    </row>
    <row r="390" spans="1:13" s="288" customFormat="1">
      <c r="A390" s="180"/>
      <c r="B390" s="284"/>
      <c r="C390" s="285"/>
      <c r="D390" s="284"/>
      <c r="E390" s="284"/>
      <c r="F390" s="303"/>
      <c r="G390" s="303"/>
      <c r="H390" s="303"/>
      <c r="I390" s="284"/>
      <c r="J390" s="284"/>
      <c r="K390" s="310"/>
      <c r="L390" s="285"/>
      <c r="M390" s="251"/>
    </row>
    <row r="391" spans="1:13" s="288" customFormat="1">
      <c r="A391" s="180"/>
      <c r="B391" s="284"/>
      <c r="C391" s="285"/>
      <c r="D391" s="284"/>
      <c r="E391" s="284"/>
      <c r="F391" s="303"/>
      <c r="G391" s="303"/>
      <c r="H391" s="303"/>
      <c r="I391" s="284"/>
      <c r="J391" s="284"/>
      <c r="K391" s="310"/>
      <c r="L391" s="285"/>
      <c r="M391" s="251"/>
    </row>
    <row r="392" spans="1:13" s="288" customFormat="1">
      <c r="A392" s="180"/>
      <c r="B392" s="284"/>
      <c r="C392" s="285"/>
      <c r="D392" s="284"/>
      <c r="E392" s="284"/>
      <c r="F392" s="303"/>
      <c r="G392" s="303"/>
      <c r="H392" s="303"/>
      <c r="I392" s="284"/>
      <c r="J392" s="284"/>
      <c r="K392" s="310"/>
      <c r="L392" s="285"/>
      <c r="M392" s="251"/>
    </row>
    <row r="393" spans="1:13" s="288" customFormat="1">
      <c r="A393" s="180"/>
      <c r="B393" s="284"/>
      <c r="C393" s="285"/>
      <c r="D393" s="284"/>
      <c r="E393" s="284"/>
      <c r="F393" s="303"/>
      <c r="G393" s="303"/>
      <c r="H393" s="303"/>
      <c r="I393" s="284"/>
      <c r="J393" s="284"/>
      <c r="K393" s="310"/>
      <c r="L393" s="285"/>
      <c r="M393" s="251"/>
    </row>
    <row r="394" spans="1:13" s="288" customFormat="1">
      <c r="A394" s="180"/>
      <c r="B394" s="284"/>
      <c r="C394" s="285"/>
      <c r="D394" s="284"/>
      <c r="E394" s="284"/>
      <c r="F394" s="303"/>
      <c r="G394" s="303"/>
      <c r="H394" s="303"/>
      <c r="I394" s="284"/>
      <c r="J394" s="284"/>
      <c r="K394" s="310"/>
      <c r="L394" s="285"/>
      <c r="M394" s="251"/>
    </row>
    <row r="395" spans="1:13" s="288" customFormat="1">
      <c r="A395" s="180"/>
      <c r="B395" s="284"/>
      <c r="C395" s="285"/>
      <c r="D395" s="284"/>
      <c r="E395" s="284"/>
      <c r="F395" s="303"/>
      <c r="G395" s="303"/>
      <c r="H395" s="303"/>
      <c r="I395" s="284"/>
      <c r="J395" s="284"/>
      <c r="K395" s="310"/>
      <c r="L395" s="285"/>
      <c r="M395" s="251"/>
    </row>
    <row r="396" spans="1:13" s="288" customFormat="1">
      <c r="A396" s="180"/>
      <c r="B396" s="284"/>
      <c r="C396" s="285"/>
      <c r="D396" s="284"/>
      <c r="E396" s="284"/>
      <c r="F396" s="303"/>
      <c r="G396" s="303"/>
      <c r="H396" s="303"/>
      <c r="I396" s="284"/>
      <c r="J396" s="284"/>
      <c r="K396" s="310"/>
      <c r="L396" s="285"/>
      <c r="M396" s="251"/>
    </row>
    <row r="397" spans="1:13" s="181" customFormat="1">
      <c r="B397" s="3"/>
      <c r="C397" s="137"/>
      <c r="D397" s="3"/>
      <c r="E397" s="3"/>
      <c r="F397" s="133"/>
      <c r="G397" s="133"/>
      <c r="H397" s="133"/>
      <c r="I397" s="3"/>
      <c r="J397" s="3"/>
      <c r="K397" s="182"/>
      <c r="L397" s="137"/>
      <c r="M397" s="198"/>
    </row>
    <row r="398" spans="1:13" s="283" customFormat="1">
      <c r="A398" s="1"/>
      <c r="B398" s="278" t="s">
        <v>26</v>
      </c>
      <c r="C398" s="279" t="s">
        <v>769</v>
      </c>
      <c r="D398" s="293"/>
      <c r="E398" s="293"/>
      <c r="F398" s="311"/>
      <c r="G398" s="311"/>
      <c r="H398" s="311"/>
      <c r="I398" s="293"/>
      <c r="J398" s="293"/>
      <c r="K398" s="312"/>
      <c r="L398" s="313"/>
      <c r="M398" s="281">
        <v>0</v>
      </c>
    </row>
    <row r="399" spans="1:13">
      <c r="B399" s="284"/>
      <c r="C399" s="300"/>
      <c r="F399" s="303"/>
      <c r="G399" s="303"/>
      <c r="H399" s="303"/>
      <c r="K399" s="300"/>
      <c r="L399" s="285"/>
      <c r="M399" s="251"/>
    </row>
    <row r="400" spans="1:13">
      <c r="B400" s="284"/>
      <c r="C400" s="300"/>
      <c r="F400" s="303"/>
      <c r="G400" s="303"/>
      <c r="H400" s="303"/>
      <c r="K400" s="300"/>
      <c r="L400" s="285"/>
      <c r="M400" s="251"/>
    </row>
    <row r="401" spans="2:13">
      <c r="B401" s="284"/>
      <c r="C401" s="300"/>
      <c r="F401" s="303"/>
      <c r="G401" s="303"/>
      <c r="H401" s="303"/>
      <c r="K401" s="300"/>
      <c r="L401" s="285"/>
      <c r="M401" s="251"/>
    </row>
    <row r="402" spans="2:13">
      <c r="B402" s="284"/>
      <c r="C402" s="300"/>
      <c r="F402" s="303"/>
      <c r="G402" s="303"/>
      <c r="H402" s="303"/>
      <c r="K402" s="300"/>
      <c r="L402" s="285"/>
      <c r="M402" s="251"/>
    </row>
    <row r="403" spans="2:13">
      <c r="B403" s="284"/>
      <c r="C403" s="300"/>
      <c r="F403" s="303"/>
      <c r="G403" s="303"/>
      <c r="H403" s="303"/>
      <c r="K403" s="300"/>
      <c r="L403" s="285"/>
      <c r="M403" s="251"/>
    </row>
    <row r="404" spans="2:13">
      <c r="B404" s="284"/>
      <c r="C404" s="300"/>
      <c r="F404" s="303"/>
      <c r="G404" s="303"/>
      <c r="H404" s="303"/>
      <c r="K404" s="300"/>
      <c r="L404" s="285"/>
      <c r="M404" s="251"/>
    </row>
    <row r="405" spans="2:13">
      <c r="B405" s="284"/>
      <c r="C405" s="300"/>
      <c r="F405" s="303"/>
      <c r="G405" s="303"/>
      <c r="H405" s="303"/>
      <c r="K405" s="300"/>
      <c r="L405" s="285"/>
      <c r="M405" s="251"/>
    </row>
    <row r="406" spans="2:13">
      <c r="B406" s="284"/>
      <c r="C406" s="300"/>
      <c r="F406" s="303"/>
      <c r="G406" s="303"/>
      <c r="H406" s="303"/>
      <c r="K406" s="300"/>
      <c r="L406" s="285"/>
      <c r="M406" s="251"/>
    </row>
    <row r="407" spans="2:13">
      <c r="B407" s="284"/>
      <c r="C407" s="300"/>
      <c r="F407" s="303"/>
      <c r="G407" s="303"/>
      <c r="H407" s="303"/>
      <c r="K407" s="300"/>
      <c r="L407" s="285"/>
      <c r="M407" s="251"/>
    </row>
    <row r="408" spans="2:13">
      <c r="B408" s="284"/>
      <c r="C408" s="300"/>
      <c r="F408" s="303"/>
      <c r="G408" s="303"/>
      <c r="H408" s="303"/>
      <c r="K408" s="300"/>
      <c r="L408" s="285"/>
      <c r="M408" s="251"/>
    </row>
    <row r="409" spans="2:13">
      <c r="B409" s="284"/>
      <c r="C409" s="300"/>
      <c r="F409" s="303"/>
      <c r="G409" s="303"/>
      <c r="H409" s="303"/>
      <c r="K409" s="300"/>
      <c r="L409" s="285"/>
      <c r="M409" s="251"/>
    </row>
    <row r="410" spans="2:13">
      <c r="B410" s="284"/>
      <c r="C410" s="300"/>
      <c r="F410" s="303"/>
      <c r="G410" s="303"/>
      <c r="H410" s="303"/>
      <c r="K410" s="300"/>
      <c r="L410" s="285"/>
      <c r="M410" s="251"/>
    </row>
    <row r="411" spans="2:13">
      <c r="B411" s="284"/>
      <c r="C411" s="300"/>
      <c r="F411" s="303"/>
      <c r="G411" s="303"/>
      <c r="H411" s="303"/>
      <c r="K411" s="300"/>
      <c r="L411" s="285"/>
      <c r="M411" s="251"/>
    </row>
    <row r="412" spans="2:13">
      <c r="B412" s="284"/>
      <c r="C412" s="300"/>
      <c r="F412" s="303"/>
      <c r="G412" s="303"/>
      <c r="H412" s="303"/>
      <c r="K412" s="300"/>
      <c r="L412" s="285"/>
      <c r="M412" s="251"/>
    </row>
    <row r="413" spans="2:13">
      <c r="B413" s="284"/>
      <c r="C413" s="300"/>
      <c r="F413" s="303"/>
      <c r="G413" s="303"/>
      <c r="H413" s="303"/>
      <c r="K413" s="300"/>
      <c r="L413" s="285"/>
      <c r="M413" s="251"/>
    </row>
    <row r="414" spans="2:13">
      <c r="B414" s="284"/>
      <c r="C414" s="300"/>
      <c r="F414" s="303"/>
      <c r="G414" s="303"/>
      <c r="H414" s="303"/>
      <c r="K414" s="300"/>
      <c r="L414" s="285"/>
      <c r="M414" s="251"/>
    </row>
    <row r="415" spans="2:13">
      <c r="B415" s="284"/>
      <c r="C415" s="300"/>
      <c r="F415" s="303"/>
      <c r="G415" s="303"/>
      <c r="H415" s="303"/>
      <c r="K415" s="300"/>
      <c r="L415" s="285"/>
      <c r="M415" s="251"/>
    </row>
    <row r="416" spans="2:13">
      <c r="B416" s="284"/>
      <c r="C416" s="300"/>
      <c r="F416" s="303"/>
      <c r="G416" s="303"/>
      <c r="H416" s="303"/>
      <c r="K416" s="300"/>
      <c r="L416" s="285"/>
      <c r="M416" s="251"/>
    </row>
    <row r="417" spans="2:13">
      <c r="B417" s="284"/>
      <c r="C417" s="300"/>
      <c r="F417" s="303"/>
      <c r="G417" s="303"/>
      <c r="H417" s="303"/>
      <c r="K417" s="300"/>
      <c r="L417" s="285"/>
      <c r="M417" s="251"/>
    </row>
    <row r="418" spans="2:13">
      <c r="B418" s="284"/>
      <c r="C418" s="300"/>
      <c r="F418" s="303"/>
      <c r="G418" s="303"/>
      <c r="H418" s="303"/>
      <c r="K418" s="300"/>
      <c r="L418" s="285"/>
      <c r="M418" s="251"/>
    </row>
    <row r="419" spans="2:13">
      <c r="B419" s="284"/>
      <c r="C419" s="300"/>
      <c r="F419" s="303"/>
      <c r="G419" s="303"/>
      <c r="H419" s="303"/>
      <c r="K419" s="300"/>
      <c r="L419" s="285"/>
      <c r="M419" s="251"/>
    </row>
    <row r="420" spans="2:13">
      <c r="B420" s="284"/>
      <c r="C420" s="300"/>
      <c r="F420" s="303"/>
      <c r="G420" s="303"/>
      <c r="H420" s="303"/>
      <c r="K420" s="300"/>
      <c r="L420" s="285"/>
      <c r="M420" s="251"/>
    </row>
    <row r="421" spans="2:13">
      <c r="B421" s="284"/>
      <c r="C421" s="300"/>
      <c r="F421" s="303"/>
      <c r="G421" s="303"/>
      <c r="H421" s="303"/>
      <c r="K421" s="300"/>
      <c r="L421" s="285"/>
      <c r="M421" s="251"/>
    </row>
    <row r="422" spans="2:13">
      <c r="B422" s="284"/>
      <c r="C422" s="300"/>
      <c r="F422" s="303"/>
      <c r="G422" s="303"/>
      <c r="H422" s="303"/>
      <c r="K422" s="300"/>
      <c r="L422" s="285"/>
      <c r="M422" s="251"/>
    </row>
    <row r="423" spans="2:13">
      <c r="B423" s="284"/>
      <c r="C423" s="300"/>
      <c r="F423" s="303"/>
      <c r="G423" s="303"/>
      <c r="H423" s="303"/>
      <c r="K423" s="300"/>
      <c r="L423" s="285"/>
      <c r="M423" s="251"/>
    </row>
    <row r="424" spans="2:13">
      <c r="B424" s="284"/>
      <c r="C424" s="300"/>
      <c r="F424" s="303"/>
      <c r="G424" s="303"/>
      <c r="H424" s="303"/>
      <c r="K424" s="300"/>
      <c r="L424" s="285"/>
      <c r="M424" s="251"/>
    </row>
    <row r="425" spans="2:13">
      <c r="B425" s="284"/>
      <c r="C425" s="300"/>
      <c r="F425" s="303"/>
      <c r="G425" s="303"/>
      <c r="H425" s="303"/>
      <c r="K425" s="300"/>
      <c r="L425" s="285"/>
      <c r="M425" s="251"/>
    </row>
    <row r="426" spans="2:13">
      <c r="B426" s="284"/>
      <c r="C426" s="300"/>
      <c r="F426" s="303"/>
      <c r="G426" s="303"/>
      <c r="H426" s="303"/>
      <c r="K426" s="300"/>
      <c r="L426" s="285"/>
      <c r="M426" s="251"/>
    </row>
    <row r="427" spans="2:13">
      <c r="B427" s="284"/>
      <c r="C427" s="300"/>
      <c r="F427" s="303"/>
      <c r="G427" s="303"/>
      <c r="H427" s="303"/>
      <c r="K427" s="300"/>
      <c r="L427" s="285"/>
      <c r="M427" s="251"/>
    </row>
    <row r="428" spans="2:13">
      <c r="B428" s="284"/>
      <c r="C428" s="300"/>
      <c r="F428" s="303"/>
      <c r="G428" s="303"/>
      <c r="H428" s="303"/>
      <c r="K428" s="300"/>
      <c r="L428" s="285"/>
      <c r="M428" s="251"/>
    </row>
    <row r="429" spans="2:13">
      <c r="B429" s="284"/>
      <c r="C429" s="300"/>
      <c r="F429" s="303"/>
      <c r="G429" s="303"/>
      <c r="H429" s="303"/>
      <c r="K429" s="300"/>
      <c r="L429" s="285"/>
      <c r="M429" s="251"/>
    </row>
    <row r="430" spans="2:13">
      <c r="B430" s="284"/>
      <c r="C430" s="300"/>
      <c r="F430" s="303"/>
      <c r="G430" s="303"/>
      <c r="H430" s="303"/>
      <c r="K430" s="300"/>
      <c r="L430" s="285"/>
      <c r="M430" s="251"/>
    </row>
    <row r="431" spans="2:13">
      <c r="B431" s="284"/>
      <c r="C431" s="300"/>
      <c r="F431" s="303"/>
      <c r="G431" s="303"/>
      <c r="H431" s="303"/>
      <c r="K431" s="300"/>
      <c r="L431" s="285"/>
      <c r="M431" s="251"/>
    </row>
    <row r="432" spans="2:13">
      <c r="B432" s="284"/>
      <c r="C432" s="300"/>
      <c r="F432" s="303"/>
      <c r="G432" s="303"/>
      <c r="H432" s="303"/>
      <c r="K432" s="300"/>
      <c r="L432" s="285"/>
      <c r="M432" s="251"/>
    </row>
    <row r="433" spans="2:13">
      <c r="B433" s="284"/>
      <c r="C433" s="300"/>
      <c r="F433" s="303"/>
      <c r="G433" s="303"/>
      <c r="H433" s="303"/>
      <c r="K433" s="300"/>
      <c r="L433" s="285"/>
      <c r="M433" s="251"/>
    </row>
    <row r="434" spans="2:13">
      <c r="B434" s="284"/>
      <c r="C434" s="300"/>
      <c r="F434" s="303"/>
      <c r="G434" s="303"/>
      <c r="H434" s="303"/>
      <c r="K434" s="300"/>
      <c r="L434" s="285"/>
      <c r="M434" s="251"/>
    </row>
    <row r="435" spans="2:13">
      <c r="B435" s="284"/>
      <c r="C435" s="300"/>
      <c r="F435" s="303"/>
      <c r="G435" s="303"/>
      <c r="H435" s="303"/>
      <c r="K435" s="300"/>
      <c r="L435" s="285"/>
      <c r="M435" s="251"/>
    </row>
    <row r="436" spans="2:13">
      <c r="B436" s="284"/>
      <c r="C436" s="300"/>
      <c r="F436" s="303"/>
      <c r="G436" s="303"/>
      <c r="H436" s="303"/>
      <c r="K436" s="300"/>
      <c r="L436" s="285"/>
      <c r="M436" s="251"/>
    </row>
    <row r="437" spans="2:13">
      <c r="B437" s="284"/>
      <c r="C437" s="300"/>
      <c r="F437" s="303"/>
      <c r="G437" s="303"/>
      <c r="H437" s="303"/>
      <c r="K437" s="300"/>
      <c r="L437" s="285"/>
      <c r="M437" s="251"/>
    </row>
    <row r="438" spans="2:13">
      <c r="B438" s="284"/>
      <c r="C438" s="300"/>
      <c r="F438" s="303"/>
      <c r="G438" s="303"/>
      <c r="H438" s="303"/>
      <c r="K438" s="300"/>
      <c r="L438" s="285"/>
      <c r="M438" s="251"/>
    </row>
    <row r="439" spans="2:13">
      <c r="B439" s="284"/>
      <c r="C439" s="300"/>
      <c r="F439" s="303"/>
      <c r="G439" s="303"/>
      <c r="H439" s="303"/>
      <c r="K439" s="300"/>
      <c r="L439" s="285"/>
      <c r="M439" s="251"/>
    </row>
    <row r="440" spans="2:13">
      <c r="B440" s="284"/>
      <c r="C440" s="300"/>
      <c r="F440" s="303"/>
      <c r="G440" s="303"/>
      <c r="H440" s="303"/>
      <c r="K440" s="300"/>
      <c r="L440" s="285"/>
      <c r="M440" s="251"/>
    </row>
    <row r="441" spans="2:13">
      <c r="B441" s="284"/>
      <c r="C441" s="300"/>
      <c r="F441" s="303"/>
      <c r="G441" s="303"/>
      <c r="H441" s="303"/>
      <c r="K441" s="300"/>
      <c r="L441" s="285"/>
      <c r="M441" s="251"/>
    </row>
    <row r="442" spans="2:13">
      <c r="B442" s="284"/>
      <c r="C442" s="300"/>
      <c r="F442" s="303"/>
      <c r="G442" s="303"/>
      <c r="H442" s="303"/>
      <c r="K442" s="300"/>
      <c r="L442" s="285"/>
      <c r="M442" s="251"/>
    </row>
    <row r="443" spans="2:13">
      <c r="B443" s="284"/>
      <c r="C443" s="300"/>
      <c r="F443" s="303"/>
      <c r="G443" s="303"/>
      <c r="H443" s="303"/>
      <c r="K443" s="300"/>
      <c r="L443" s="285"/>
      <c r="M443" s="251"/>
    </row>
    <row r="444" spans="2:13">
      <c r="B444" s="284"/>
      <c r="C444" s="300"/>
      <c r="F444" s="303"/>
      <c r="G444" s="303"/>
      <c r="H444" s="303"/>
      <c r="K444" s="300"/>
      <c r="L444" s="285"/>
      <c r="M444" s="251"/>
    </row>
    <row r="445" spans="2:13">
      <c r="B445" s="284"/>
      <c r="C445" s="300"/>
      <c r="F445" s="303"/>
      <c r="G445" s="303"/>
      <c r="H445" s="303"/>
      <c r="K445" s="300"/>
      <c r="L445" s="285"/>
      <c r="M445" s="251"/>
    </row>
    <row r="446" spans="2:13">
      <c r="B446" s="284"/>
      <c r="C446" s="300"/>
      <c r="F446" s="303"/>
      <c r="G446" s="303"/>
      <c r="H446" s="303"/>
      <c r="K446" s="300"/>
      <c r="L446" s="285"/>
      <c r="M446" s="251"/>
    </row>
    <row r="447" spans="2:13">
      <c r="B447" s="284"/>
      <c r="C447" s="300"/>
      <c r="F447" s="303"/>
      <c r="G447" s="303"/>
      <c r="H447" s="303"/>
      <c r="K447" s="300"/>
      <c r="L447" s="285"/>
      <c r="M447" s="251"/>
    </row>
    <row r="448" spans="2:13">
      <c r="B448" s="284"/>
      <c r="C448" s="300"/>
      <c r="F448" s="303"/>
      <c r="G448" s="303"/>
      <c r="H448" s="303"/>
      <c r="K448" s="300"/>
      <c r="L448" s="285"/>
      <c r="M448" s="251"/>
    </row>
    <row r="449" spans="2:13">
      <c r="B449" s="284"/>
      <c r="C449" s="300"/>
      <c r="F449" s="303"/>
      <c r="G449" s="303"/>
      <c r="H449" s="303"/>
      <c r="K449" s="300"/>
      <c r="L449" s="285"/>
      <c r="M449" s="251"/>
    </row>
    <row r="450" spans="2:13">
      <c r="B450" s="284"/>
      <c r="C450" s="300"/>
      <c r="F450" s="303"/>
      <c r="G450" s="303"/>
      <c r="H450" s="303"/>
      <c r="K450" s="300"/>
      <c r="L450" s="285"/>
      <c r="M450" s="251"/>
    </row>
    <row r="451" spans="2:13">
      <c r="B451" s="284"/>
      <c r="C451" s="300"/>
      <c r="F451" s="303"/>
      <c r="G451" s="303"/>
      <c r="H451" s="303"/>
      <c r="K451" s="300"/>
      <c r="L451" s="285"/>
      <c r="M451" s="251"/>
    </row>
    <row r="452" spans="2:13">
      <c r="B452" s="284"/>
      <c r="C452" s="300"/>
      <c r="F452" s="303"/>
      <c r="G452" s="303"/>
      <c r="H452" s="303"/>
      <c r="K452" s="300"/>
      <c r="L452" s="285"/>
      <c r="M452" s="251"/>
    </row>
    <row r="453" spans="2:13">
      <c r="B453" s="284"/>
      <c r="C453" s="300"/>
      <c r="F453" s="303"/>
      <c r="G453" s="303"/>
      <c r="H453" s="303"/>
      <c r="K453" s="300"/>
      <c r="L453" s="285"/>
      <c r="M453" s="251"/>
    </row>
    <row r="454" spans="2:13">
      <c r="B454" s="284"/>
      <c r="C454" s="300"/>
      <c r="F454" s="303"/>
      <c r="G454" s="303"/>
      <c r="H454" s="303"/>
      <c r="K454" s="300"/>
      <c r="L454" s="285"/>
      <c r="M454" s="251"/>
    </row>
    <row r="455" spans="2:13">
      <c r="B455" s="284"/>
      <c r="C455" s="300"/>
      <c r="F455" s="303"/>
      <c r="G455" s="303"/>
      <c r="H455" s="303"/>
      <c r="K455" s="300"/>
      <c r="L455" s="285"/>
      <c r="M455" s="251"/>
    </row>
    <row r="456" spans="2:13">
      <c r="B456" s="284"/>
      <c r="C456" s="300"/>
      <c r="F456" s="303"/>
      <c r="G456" s="303"/>
      <c r="H456" s="303"/>
      <c r="K456" s="300"/>
      <c r="L456" s="285"/>
      <c r="M456" s="251"/>
    </row>
    <row r="457" spans="2:13">
      <c r="B457" s="284"/>
      <c r="C457" s="300"/>
      <c r="F457" s="303"/>
      <c r="G457" s="303"/>
      <c r="H457" s="303"/>
      <c r="K457" s="300"/>
      <c r="L457" s="285"/>
      <c r="M457" s="251"/>
    </row>
    <row r="458" spans="2:13">
      <c r="B458" s="284"/>
      <c r="C458" s="300"/>
      <c r="F458" s="303"/>
      <c r="G458" s="303"/>
      <c r="H458" s="303"/>
      <c r="K458" s="300"/>
      <c r="L458" s="285"/>
      <c r="M458" s="251"/>
    </row>
    <row r="459" spans="2:13">
      <c r="B459" s="284"/>
      <c r="C459" s="300"/>
      <c r="F459" s="303"/>
      <c r="G459" s="303"/>
      <c r="H459" s="303"/>
      <c r="K459" s="300"/>
      <c r="L459" s="285"/>
      <c r="M459" s="251"/>
    </row>
    <row r="460" spans="2:13">
      <c r="B460" s="284"/>
      <c r="C460" s="300"/>
      <c r="F460" s="303"/>
      <c r="G460" s="303"/>
      <c r="H460" s="303"/>
      <c r="K460" s="300"/>
      <c r="L460" s="285"/>
      <c r="M460" s="251"/>
    </row>
    <row r="461" spans="2:13">
      <c r="B461" s="284"/>
      <c r="C461" s="300"/>
      <c r="F461" s="303"/>
      <c r="G461" s="303"/>
      <c r="H461" s="303"/>
      <c r="K461" s="300"/>
      <c r="L461" s="285"/>
      <c r="M461" s="251"/>
    </row>
    <row r="462" spans="2:13">
      <c r="B462" s="284"/>
      <c r="C462" s="300"/>
      <c r="F462" s="303"/>
      <c r="G462" s="303"/>
      <c r="H462" s="303"/>
      <c r="K462" s="300"/>
      <c r="L462" s="285"/>
      <c r="M462" s="251"/>
    </row>
    <row r="463" spans="2:13">
      <c r="B463" s="284"/>
      <c r="C463" s="300"/>
      <c r="F463" s="303"/>
      <c r="G463" s="303"/>
      <c r="H463" s="303"/>
      <c r="K463" s="300"/>
      <c r="L463" s="285"/>
      <c r="M463" s="251"/>
    </row>
    <row r="464" spans="2:13">
      <c r="B464" s="284"/>
      <c r="C464" s="300"/>
      <c r="F464" s="303"/>
      <c r="G464" s="303"/>
      <c r="H464" s="303"/>
      <c r="K464" s="300"/>
      <c r="L464" s="285"/>
      <c r="M464" s="251"/>
    </row>
    <row r="465" spans="2:13">
      <c r="B465" s="284"/>
      <c r="C465" s="300"/>
      <c r="F465" s="303"/>
      <c r="G465" s="303"/>
      <c r="H465" s="303"/>
      <c r="K465" s="300"/>
      <c r="L465" s="285"/>
      <c r="M465" s="251"/>
    </row>
    <row r="466" spans="2:13">
      <c r="B466" s="284"/>
      <c r="C466" s="300"/>
      <c r="F466" s="303"/>
      <c r="G466" s="303"/>
      <c r="H466" s="303"/>
      <c r="K466" s="300"/>
      <c r="L466" s="285"/>
      <c r="M466" s="251"/>
    </row>
    <row r="467" spans="2:13">
      <c r="B467" s="284"/>
      <c r="C467" s="300"/>
      <c r="F467" s="303"/>
      <c r="G467" s="303"/>
      <c r="H467" s="303"/>
      <c r="K467" s="300"/>
      <c r="L467" s="285"/>
      <c r="M467" s="251"/>
    </row>
    <row r="468" spans="2:13">
      <c r="B468" s="284"/>
      <c r="C468" s="300"/>
      <c r="F468" s="303"/>
      <c r="G468" s="303"/>
      <c r="H468" s="303"/>
      <c r="K468" s="300"/>
      <c r="L468" s="285"/>
      <c r="M468" s="251"/>
    </row>
    <row r="469" spans="2:13">
      <c r="B469" s="284"/>
      <c r="C469" s="300"/>
      <c r="F469" s="303"/>
      <c r="G469" s="303"/>
      <c r="H469" s="303"/>
      <c r="K469" s="300"/>
      <c r="L469" s="285"/>
      <c r="M469" s="251"/>
    </row>
    <row r="470" spans="2:13">
      <c r="B470" s="284"/>
      <c r="C470" s="300"/>
      <c r="F470" s="303"/>
      <c r="G470" s="303"/>
      <c r="H470" s="303"/>
      <c r="K470" s="300"/>
      <c r="L470" s="285"/>
      <c r="M470" s="251"/>
    </row>
    <row r="471" spans="2:13">
      <c r="B471" s="284"/>
      <c r="C471" s="300"/>
      <c r="F471" s="303"/>
      <c r="G471" s="303"/>
      <c r="H471" s="303"/>
      <c r="K471" s="300"/>
      <c r="L471" s="285"/>
      <c r="M471" s="251"/>
    </row>
    <row r="472" spans="2:13">
      <c r="B472" s="284"/>
      <c r="C472" s="300"/>
      <c r="F472" s="303"/>
      <c r="G472" s="303"/>
      <c r="H472" s="303"/>
      <c r="K472" s="300"/>
      <c r="L472" s="285"/>
      <c r="M472" s="251"/>
    </row>
    <row r="473" spans="2:13">
      <c r="B473" s="284"/>
      <c r="C473" s="300"/>
      <c r="F473" s="303"/>
      <c r="G473" s="303"/>
      <c r="H473" s="303"/>
      <c r="K473" s="300"/>
      <c r="L473" s="285"/>
      <c r="M473" s="251"/>
    </row>
    <row r="474" spans="2:13">
      <c r="B474" s="284"/>
      <c r="C474" s="300"/>
      <c r="F474" s="303"/>
      <c r="G474" s="303"/>
      <c r="H474" s="303"/>
      <c r="K474" s="300"/>
      <c r="L474" s="285"/>
      <c r="M474" s="251"/>
    </row>
    <row r="475" spans="2:13">
      <c r="B475" s="284"/>
      <c r="C475" s="300"/>
      <c r="F475" s="303"/>
      <c r="G475" s="303"/>
      <c r="H475" s="303"/>
      <c r="K475" s="300"/>
      <c r="L475" s="285"/>
      <c r="M475" s="251"/>
    </row>
    <row r="476" spans="2:13">
      <c r="B476" s="284"/>
      <c r="C476" s="300"/>
      <c r="F476" s="303"/>
      <c r="G476" s="303"/>
      <c r="H476" s="303"/>
      <c r="K476" s="300"/>
      <c r="L476" s="285"/>
      <c r="M476" s="251"/>
    </row>
    <row r="477" spans="2:13">
      <c r="B477" s="284"/>
      <c r="C477" s="300"/>
      <c r="F477" s="303"/>
      <c r="G477" s="303"/>
      <c r="H477" s="303"/>
      <c r="K477" s="300"/>
      <c r="L477" s="285"/>
      <c r="M477" s="251"/>
    </row>
    <row r="478" spans="2:13">
      <c r="B478" s="284"/>
      <c r="C478" s="300"/>
      <c r="F478" s="303"/>
      <c r="G478" s="303"/>
      <c r="H478" s="303"/>
      <c r="K478" s="300"/>
      <c r="L478" s="285"/>
      <c r="M478" s="251"/>
    </row>
    <row r="479" spans="2:13">
      <c r="B479" s="284"/>
      <c r="C479" s="300"/>
      <c r="F479" s="303"/>
      <c r="G479" s="303"/>
      <c r="H479" s="303"/>
      <c r="K479" s="300"/>
      <c r="L479" s="285"/>
      <c r="M479" s="251"/>
    </row>
    <row r="480" spans="2:13">
      <c r="B480" s="284"/>
      <c r="C480" s="300"/>
      <c r="F480" s="303"/>
      <c r="G480" s="303"/>
      <c r="H480" s="303"/>
      <c r="K480" s="300"/>
      <c r="L480" s="285"/>
      <c r="M480" s="251"/>
    </row>
    <row r="481" spans="2:13">
      <c r="B481" s="284"/>
      <c r="C481" s="300"/>
      <c r="F481" s="303"/>
      <c r="G481" s="303"/>
      <c r="H481" s="303"/>
      <c r="K481" s="300"/>
      <c r="L481" s="285"/>
      <c r="M481" s="251"/>
    </row>
    <row r="482" spans="2:13">
      <c r="B482" s="284"/>
      <c r="C482" s="300"/>
      <c r="F482" s="303"/>
      <c r="G482" s="303"/>
      <c r="H482" s="303"/>
      <c r="K482" s="300"/>
      <c r="L482" s="285"/>
      <c r="M482" s="251"/>
    </row>
    <row r="483" spans="2:13">
      <c r="B483" s="284"/>
      <c r="C483" s="300"/>
      <c r="F483" s="303"/>
      <c r="G483" s="303"/>
      <c r="H483" s="303"/>
      <c r="K483" s="300"/>
      <c r="L483" s="285"/>
      <c r="M483" s="251"/>
    </row>
    <row r="484" spans="2:13">
      <c r="B484" s="284"/>
      <c r="C484" s="300"/>
      <c r="F484" s="303"/>
      <c r="G484" s="303"/>
      <c r="H484" s="303"/>
      <c r="K484" s="300"/>
      <c r="L484" s="285"/>
      <c r="M484" s="251"/>
    </row>
    <row r="485" spans="2:13">
      <c r="B485" s="284"/>
      <c r="C485" s="300"/>
      <c r="F485" s="303"/>
      <c r="G485" s="303"/>
      <c r="H485" s="303"/>
      <c r="K485" s="300"/>
      <c r="L485" s="285"/>
      <c r="M485" s="251"/>
    </row>
    <row r="486" spans="2:13">
      <c r="B486" s="284"/>
      <c r="C486" s="300"/>
      <c r="F486" s="303"/>
      <c r="G486" s="303"/>
      <c r="H486" s="303"/>
      <c r="K486" s="300"/>
      <c r="L486" s="285"/>
      <c r="M486" s="251"/>
    </row>
    <row r="487" spans="2:13">
      <c r="B487" s="284"/>
      <c r="C487" s="300"/>
      <c r="F487" s="303"/>
      <c r="G487" s="303"/>
      <c r="H487" s="303"/>
      <c r="K487" s="300"/>
      <c r="L487" s="285"/>
      <c r="M487" s="251"/>
    </row>
    <row r="488" spans="2:13">
      <c r="B488" s="284"/>
      <c r="C488" s="300"/>
      <c r="F488" s="303"/>
      <c r="G488" s="303"/>
      <c r="H488" s="303"/>
      <c r="K488" s="300"/>
      <c r="L488" s="285"/>
      <c r="M488" s="251"/>
    </row>
    <row r="489" spans="2:13">
      <c r="B489" s="284"/>
      <c r="C489" s="300"/>
      <c r="F489" s="303"/>
      <c r="G489" s="303"/>
      <c r="H489" s="303"/>
      <c r="K489" s="300"/>
      <c r="L489" s="285"/>
      <c r="M489" s="251"/>
    </row>
    <row r="490" spans="2:13">
      <c r="B490" s="284"/>
      <c r="C490" s="300"/>
      <c r="F490" s="303"/>
      <c r="G490" s="303"/>
      <c r="H490" s="303"/>
      <c r="K490" s="300"/>
      <c r="L490" s="285"/>
      <c r="M490" s="251"/>
    </row>
    <row r="491" spans="2:13">
      <c r="B491" s="284"/>
      <c r="C491" s="300"/>
      <c r="F491" s="303"/>
      <c r="G491" s="303"/>
      <c r="H491" s="303"/>
      <c r="K491" s="300"/>
      <c r="L491" s="285"/>
      <c r="M491" s="251"/>
    </row>
    <row r="492" spans="2:13">
      <c r="B492" s="284"/>
      <c r="C492" s="300"/>
      <c r="F492" s="303"/>
      <c r="G492" s="303"/>
      <c r="H492" s="303"/>
      <c r="K492" s="300"/>
      <c r="L492" s="285"/>
      <c r="M492" s="251"/>
    </row>
    <row r="493" spans="2:13">
      <c r="B493" s="284"/>
      <c r="C493" s="300"/>
      <c r="F493" s="303"/>
      <c r="G493" s="303"/>
      <c r="H493" s="303"/>
      <c r="K493" s="300"/>
      <c r="L493" s="285"/>
      <c r="M493" s="251"/>
    </row>
    <row r="494" spans="2:13">
      <c r="B494" s="284"/>
      <c r="C494" s="300"/>
      <c r="F494" s="303"/>
      <c r="G494" s="303"/>
      <c r="H494" s="303"/>
      <c r="K494" s="300"/>
      <c r="L494" s="285"/>
      <c r="M494" s="251"/>
    </row>
    <row r="495" spans="2:13">
      <c r="B495" s="284"/>
      <c r="C495" s="300"/>
      <c r="F495" s="303"/>
      <c r="G495" s="303"/>
      <c r="H495" s="303"/>
      <c r="K495" s="300"/>
      <c r="L495" s="285"/>
      <c r="M495" s="251"/>
    </row>
    <row r="496" spans="2:13">
      <c r="B496" s="284"/>
      <c r="C496" s="300"/>
      <c r="F496" s="303"/>
      <c r="G496" s="303"/>
      <c r="H496" s="303"/>
      <c r="K496" s="300"/>
      <c r="L496" s="285"/>
      <c r="M496" s="251"/>
    </row>
    <row r="497" spans="2:13">
      <c r="B497" s="284"/>
      <c r="C497" s="300"/>
      <c r="F497" s="303"/>
      <c r="G497" s="303"/>
      <c r="H497" s="303"/>
      <c r="K497" s="300"/>
      <c r="L497" s="285"/>
      <c r="M497" s="251"/>
    </row>
    <row r="498" spans="2:13">
      <c r="B498" s="284"/>
      <c r="C498" s="300"/>
      <c r="F498" s="303"/>
      <c r="G498" s="303"/>
      <c r="H498" s="303"/>
      <c r="K498" s="300"/>
      <c r="L498" s="285"/>
      <c r="M498" s="251"/>
    </row>
    <row r="499" spans="2:13">
      <c r="B499" s="284"/>
      <c r="C499" s="300"/>
      <c r="F499" s="303"/>
      <c r="G499" s="303"/>
      <c r="H499" s="303"/>
      <c r="K499" s="300"/>
      <c r="L499" s="285"/>
      <c r="M499" s="251"/>
    </row>
    <row r="500" spans="2:13">
      <c r="B500" s="284"/>
      <c r="C500" s="300"/>
      <c r="F500" s="303"/>
      <c r="G500" s="303"/>
      <c r="H500" s="303"/>
      <c r="K500" s="300"/>
      <c r="L500" s="285"/>
      <c r="M500" s="251"/>
    </row>
    <row r="501" spans="2:13">
      <c r="B501" s="284"/>
      <c r="C501" s="300"/>
      <c r="F501" s="303"/>
      <c r="G501" s="303"/>
      <c r="H501" s="303"/>
      <c r="K501" s="300"/>
      <c r="L501" s="285"/>
      <c r="M501" s="251"/>
    </row>
    <row r="502" spans="2:13">
      <c r="B502" s="284"/>
      <c r="C502" s="300"/>
      <c r="F502" s="303"/>
      <c r="G502" s="303"/>
      <c r="H502" s="303"/>
      <c r="K502" s="300"/>
      <c r="L502" s="285"/>
      <c r="M502" s="251"/>
    </row>
    <row r="503" spans="2:13">
      <c r="B503" s="284"/>
      <c r="C503" s="300"/>
      <c r="F503" s="303"/>
      <c r="G503" s="303"/>
      <c r="H503" s="303"/>
      <c r="K503" s="300"/>
      <c r="L503" s="285"/>
      <c r="M503" s="251"/>
    </row>
    <row r="504" spans="2:13">
      <c r="B504" s="284"/>
      <c r="C504" s="300"/>
      <c r="F504" s="303"/>
      <c r="G504" s="303"/>
      <c r="H504" s="303"/>
      <c r="K504" s="300"/>
      <c r="L504" s="285"/>
      <c r="M504" s="251"/>
    </row>
    <row r="505" spans="2:13">
      <c r="B505" s="284"/>
      <c r="C505" s="300"/>
      <c r="F505" s="303"/>
      <c r="G505" s="303"/>
      <c r="H505" s="303"/>
      <c r="K505" s="300"/>
      <c r="L505" s="285"/>
      <c r="M505" s="251"/>
    </row>
    <row r="506" spans="2:13">
      <c r="B506" s="284"/>
      <c r="C506" s="300"/>
      <c r="F506" s="303"/>
      <c r="G506" s="303"/>
      <c r="H506" s="303"/>
      <c r="K506" s="300"/>
      <c r="L506" s="285"/>
      <c r="M506" s="251"/>
    </row>
    <row r="507" spans="2:13">
      <c r="B507" s="284"/>
      <c r="C507" s="300"/>
      <c r="F507" s="303"/>
      <c r="G507" s="303"/>
      <c r="H507" s="303"/>
      <c r="K507" s="300"/>
      <c r="L507" s="285"/>
      <c r="M507" s="251"/>
    </row>
    <row r="508" spans="2:13">
      <c r="B508" s="284"/>
      <c r="C508" s="300"/>
      <c r="F508" s="303"/>
      <c r="G508" s="303"/>
      <c r="H508" s="303"/>
      <c r="K508" s="300"/>
      <c r="L508" s="285"/>
      <c r="M508" s="251"/>
    </row>
    <row r="509" spans="2:13">
      <c r="B509" s="284"/>
      <c r="C509" s="300"/>
      <c r="F509" s="303"/>
      <c r="G509" s="303"/>
      <c r="H509" s="303"/>
      <c r="K509" s="300"/>
      <c r="L509" s="285"/>
      <c r="M509" s="251"/>
    </row>
    <row r="510" spans="2:13">
      <c r="B510" s="284"/>
      <c r="C510" s="300"/>
      <c r="F510" s="303"/>
      <c r="G510" s="303"/>
      <c r="H510" s="303"/>
      <c r="K510" s="300"/>
      <c r="L510" s="285"/>
      <c r="M510" s="251"/>
    </row>
    <row r="511" spans="2:13">
      <c r="B511" s="284"/>
      <c r="C511" s="300"/>
      <c r="F511" s="303"/>
      <c r="G511" s="303"/>
      <c r="H511" s="303"/>
      <c r="K511" s="300"/>
      <c r="L511" s="285"/>
      <c r="M511" s="251"/>
    </row>
    <row r="512" spans="2:13">
      <c r="B512" s="284"/>
      <c r="C512" s="300"/>
      <c r="F512" s="303"/>
      <c r="G512" s="303"/>
      <c r="H512" s="303"/>
      <c r="K512" s="300"/>
      <c r="L512" s="285"/>
      <c r="M512" s="251"/>
    </row>
    <row r="513" spans="2:13">
      <c r="B513" s="284"/>
      <c r="C513" s="300"/>
      <c r="F513" s="303"/>
      <c r="G513" s="303"/>
      <c r="H513" s="303"/>
      <c r="K513" s="300"/>
      <c r="L513" s="285"/>
      <c r="M513" s="251"/>
    </row>
    <row r="514" spans="2:13">
      <c r="B514" s="284"/>
      <c r="C514" s="300"/>
      <c r="F514" s="303"/>
      <c r="G514" s="303"/>
      <c r="H514" s="303"/>
      <c r="K514" s="300"/>
      <c r="L514" s="285"/>
      <c r="M514" s="251"/>
    </row>
    <row r="515" spans="2:13">
      <c r="B515" s="284"/>
      <c r="C515" s="300"/>
      <c r="F515" s="303"/>
      <c r="G515" s="303"/>
      <c r="H515" s="303"/>
      <c r="K515" s="300"/>
      <c r="L515" s="285"/>
      <c r="M515" s="251"/>
    </row>
    <row r="516" spans="2:13">
      <c r="B516" s="284"/>
      <c r="C516" s="300"/>
      <c r="F516" s="303"/>
      <c r="G516" s="303"/>
      <c r="H516" s="303"/>
      <c r="K516" s="300"/>
      <c r="L516" s="285"/>
      <c r="M516" s="251"/>
    </row>
    <row r="517" spans="2:13">
      <c r="B517" s="284"/>
      <c r="C517" s="300"/>
      <c r="F517" s="303"/>
      <c r="G517" s="303"/>
      <c r="H517" s="303"/>
      <c r="K517" s="300"/>
      <c r="L517" s="285"/>
      <c r="M517" s="251"/>
    </row>
    <row r="518" spans="2:13">
      <c r="B518" s="284"/>
      <c r="C518" s="300"/>
      <c r="F518" s="303"/>
      <c r="G518" s="303"/>
      <c r="H518" s="303"/>
      <c r="K518" s="300"/>
      <c r="L518" s="285"/>
      <c r="M518" s="251"/>
    </row>
    <row r="519" spans="2:13">
      <c r="B519" s="284"/>
      <c r="C519" s="300"/>
      <c r="F519" s="303"/>
      <c r="G519" s="303"/>
      <c r="H519" s="303"/>
      <c r="K519" s="300"/>
      <c r="L519" s="285"/>
      <c r="M519" s="251"/>
    </row>
    <row r="520" spans="2:13">
      <c r="B520" s="284"/>
      <c r="C520" s="300"/>
      <c r="F520" s="303"/>
      <c r="G520" s="303"/>
      <c r="H520" s="303"/>
      <c r="K520" s="300"/>
      <c r="L520" s="285"/>
      <c r="M520" s="251"/>
    </row>
    <row r="521" spans="2:13">
      <c r="B521" s="284"/>
      <c r="C521" s="300"/>
      <c r="F521" s="303"/>
      <c r="G521" s="303"/>
      <c r="H521" s="303"/>
      <c r="K521" s="300"/>
      <c r="L521" s="285"/>
      <c r="M521" s="251"/>
    </row>
    <row r="522" spans="2:13">
      <c r="B522" s="284"/>
      <c r="C522" s="300"/>
      <c r="F522" s="303"/>
      <c r="G522" s="303"/>
      <c r="H522" s="303"/>
      <c r="K522" s="300"/>
      <c r="L522" s="285"/>
      <c r="M522" s="251"/>
    </row>
    <row r="523" spans="2:13">
      <c r="B523" s="284"/>
      <c r="C523" s="300"/>
      <c r="F523" s="303"/>
      <c r="G523" s="303"/>
      <c r="H523" s="303"/>
      <c r="K523" s="300"/>
      <c r="L523" s="285"/>
      <c r="M523" s="251"/>
    </row>
    <row r="524" spans="2:13">
      <c r="B524" s="284"/>
      <c r="C524" s="300"/>
      <c r="F524" s="303"/>
      <c r="G524" s="303"/>
      <c r="H524" s="303"/>
      <c r="K524" s="300"/>
      <c r="L524" s="285"/>
      <c r="M524" s="251"/>
    </row>
    <row r="525" spans="2:13">
      <c r="B525" s="284"/>
      <c r="C525" s="300"/>
      <c r="F525" s="303"/>
      <c r="G525" s="303"/>
      <c r="H525" s="303"/>
      <c r="K525" s="300"/>
      <c r="L525" s="285"/>
      <c r="M525" s="251"/>
    </row>
    <row r="526" spans="2:13">
      <c r="B526" s="284"/>
      <c r="C526" s="300"/>
      <c r="F526" s="303"/>
      <c r="G526" s="303"/>
      <c r="H526" s="303"/>
      <c r="K526" s="300"/>
      <c r="L526" s="285"/>
      <c r="M526" s="251"/>
    </row>
    <row r="527" spans="2:13">
      <c r="B527" s="284"/>
      <c r="C527" s="300"/>
      <c r="F527" s="303"/>
      <c r="G527" s="303"/>
      <c r="H527" s="303"/>
      <c r="K527" s="300"/>
      <c r="L527" s="285"/>
      <c r="M527" s="251"/>
    </row>
    <row r="528" spans="2:13">
      <c r="B528" s="284"/>
      <c r="C528" s="300"/>
      <c r="F528" s="303"/>
      <c r="G528" s="303"/>
      <c r="H528" s="303"/>
      <c r="K528" s="300"/>
      <c r="L528" s="285"/>
      <c r="M528" s="251"/>
    </row>
    <row r="529" spans="2:13">
      <c r="B529" s="284"/>
      <c r="C529" s="300"/>
      <c r="F529" s="303"/>
      <c r="G529" s="303"/>
      <c r="H529" s="303"/>
      <c r="K529" s="300"/>
      <c r="L529" s="285"/>
      <c r="M529" s="251"/>
    </row>
    <row r="530" spans="2:13">
      <c r="B530" s="284"/>
      <c r="C530" s="300"/>
      <c r="F530" s="303"/>
      <c r="G530" s="303"/>
      <c r="H530" s="303"/>
      <c r="K530" s="300"/>
      <c r="L530" s="285"/>
      <c r="M530" s="251"/>
    </row>
    <row r="531" spans="2:13">
      <c r="B531" s="284"/>
      <c r="C531" s="300"/>
      <c r="F531" s="303"/>
      <c r="G531" s="303"/>
      <c r="H531" s="303"/>
      <c r="K531" s="300"/>
      <c r="L531" s="285"/>
      <c r="M531" s="251"/>
    </row>
    <row r="532" spans="2:13">
      <c r="B532" s="284"/>
      <c r="C532" s="300"/>
      <c r="F532" s="303"/>
      <c r="G532" s="303"/>
      <c r="H532" s="303"/>
      <c r="K532" s="300"/>
      <c r="L532" s="285"/>
      <c r="M532" s="251"/>
    </row>
    <row r="533" spans="2:13">
      <c r="B533" s="284"/>
      <c r="C533" s="300"/>
      <c r="F533" s="303"/>
      <c r="G533" s="303"/>
      <c r="H533" s="303"/>
      <c r="K533" s="300"/>
      <c r="L533" s="285"/>
      <c r="M533" s="251"/>
    </row>
    <row r="534" spans="2:13">
      <c r="B534" s="284"/>
      <c r="C534" s="300"/>
      <c r="F534" s="303"/>
      <c r="G534" s="303"/>
      <c r="H534" s="303"/>
      <c r="K534" s="300"/>
      <c r="L534" s="285"/>
      <c r="M534" s="251"/>
    </row>
    <row r="535" spans="2:13">
      <c r="B535" s="284"/>
      <c r="C535" s="300"/>
      <c r="F535" s="303"/>
      <c r="G535" s="303"/>
      <c r="H535" s="303"/>
      <c r="K535" s="300"/>
      <c r="L535" s="285"/>
      <c r="M535" s="251"/>
    </row>
    <row r="536" spans="2:13">
      <c r="B536" s="284"/>
      <c r="C536" s="300"/>
      <c r="F536" s="303"/>
      <c r="G536" s="303"/>
      <c r="H536" s="303"/>
      <c r="K536" s="300"/>
      <c r="L536" s="285"/>
      <c r="M536" s="251"/>
    </row>
    <row r="537" spans="2:13">
      <c r="B537" s="284"/>
      <c r="C537" s="300"/>
      <c r="F537" s="303"/>
      <c r="G537" s="303"/>
      <c r="H537" s="303"/>
      <c r="K537" s="300"/>
      <c r="L537" s="285"/>
      <c r="M537" s="251"/>
    </row>
    <row r="538" spans="2:13">
      <c r="B538" s="284"/>
      <c r="C538" s="300"/>
      <c r="F538" s="303"/>
      <c r="G538" s="303"/>
      <c r="H538" s="303"/>
      <c r="K538" s="300"/>
      <c r="L538" s="285"/>
      <c r="M538" s="251"/>
    </row>
    <row r="539" spans="2:13">
      <c r="B539" s="284"/>
      <c r="C539" s="300"/>
      <c r="F539" s="303"/>
      <c r="G539" s="303"/>
      <c r="H539" s="303"/>
      <c r="K539" s="300"/>
      <c r="L539" s="285"/>
      <c r="M539" s="251"/>
    </row>
    <row r="540" spans="2:13">
      <c r="B540" s="284"/>
      <c r="C540" s="300"/>
      <c r="F540" s="303"/>
      <c r="G540" s="303"/>
      <c r="H540" s="303"/>
      <c r="K540" s="300"/>
      <c r="L540" s="285"/>
      <c r="M540" s="251"/>
    </row>
    <row r="541" spans="2:13">
      <c r="B541" s="284"/>
      <c r="C541" s="300"/>
      <c r="F541" s="303"/>
      <c r="G541" s="303"/>
      <c r="H541" s="303"/>
      <c r="K541" s="300"/>
      <c r="L541" s="285"/>
      <c r="M541" s="251"/>
    </row>
    <row r="542" spans="2:13">
      <c r="B542" s="284"/>
      <c r="C542" s="300"/>
      <c r="F542" s="303"/>
      <c r="G542" s="303"/>
      <c r="H542" s="303"/>
      <c r="K542" s="300"/>
      <c r="L542" s="285"/>
      <c r="M542" s="251"/>
    </row>
    <row r="543" spans="2:13">
      <c r="B543" s="284"/>
      <c r="C543" s="300"/>
      <c r="F543" s="303"/>
      <c r="G543" s="303"/>
      <c r="H543" s="303"/>
      <c r="K543" s="300"/>
      <c r="L543" s="285"/>
      <c r="M543" s="251"/>
    </row>
    <row r="544" spans="2:13" s="5" customFormat="1">
      <c r="B544" s="3"/>
      <c r="C544" s="132"/>
      <c r="D544" s="3"/>
      <c r="E544" s="3"/>
      <c r="F544" s="133"/>
      <c r="G544" s="133"/>
      <c r="H544" s="133"/>
      <c r="I544" s="3"/>
      <c r="J544" s="3"/>
      <c r="K544" s="132"/>
      <c r="L544" s="137"/>
      <c r="M544" s="230"/>
    </row>
    <row r="545" spans="1:13" s="208" customFormat="1">
      <c r="A545" s="2"/>
      <c r="B545" s="275" t="s">
        <v>43</v>
      </c>
      <c r="C545" s="291" t="s">
        <v>44</v>
      </c>
      <c r="D545" s="271"/>
      <c r="E545" s="271"/>
      <c r="F545" s="314"/>
      <c r="G545" s="314"/>
      <c r="H545" s="314"/>
      <c r="I545" s="271"/>
      <c r="J545" s="271"/>
      <c r="K545" s="315"/>
      <c r="L545" s="273"/>
      <c r="M545" s="277">
        <v>0</v>
      </c>
    </row>
    <row r="546" spans="1:13">
      <c r="B546" s="284"/>
      <c r="C546" s="300"/>
      <c r="F546" s="303"/>
      <c r="G546" s="303"/>
      <c r="H546" s="303"/>
      <c r="K546" s="300"/>
      <c r="L546" s="285"/>
      <c r="M546" s="251"/>
    </row>
    <row r="547" spans="1:13">
      <c r="B547" s="284"/>
      <c r="C547" s="300"/>
      <c r="F547" s="303"/>
      <c r="G547" s="303"/>
      <c r="H547" s="303"/>
      <c r="K547" s="300"/>
      <c r="L547" s="285"/>
      <c r="M547" s="251"/>
    </row>
    <row r="548" spans="1:13">
      <c r="B548" s="284"/>
      <c r="C548" s="300"/>
      <c r="F548" s="303"/>
      <c r="G548" s="303"/>
      <c r="H548" s="303"/>
      <c r="K548" s="300"/>
      <c r="L548" s="285"/>
      <c r="M548" s="251"/>
    </row>
    <row r="549" spans="1:13">
      <c r="B549" s="284"/>
      <c r="C549" s="300"/>
      <c r="F549" s="303"/>
      <c r="G549" s="303"/>
      <c r="H549" s="303"/>
      <c r="K549" s="300"/>
      <c r="L549" s="285"/>
      <c r="M549" s="251"/>
    </row>
    <row r="550" spans="1:13">
      <c r="B550" s="284"/>
      <c r="C550" s="300"/>
      <c r="F550" s="303"/>
      <c r="G550" s="303"/>
      <c r="H550" s="303"/>
      <c r="K550" s="300"/>
      <c r="L550" s="285"/>
      <c r="M550" s="251"/>
    </row>
    <row r="551" spans="1:13">
      <c r="B551" s="284"/>
      <c r="C551" s="300"/>
      <c r="F551" s="303"/>
      <c r="G551" s="303"/>
      <c r="H551" s="303"/>
      <c r="K551" s="300"/>
      <c r="L551" s="285"/>
      <c r="M551" s="251"/>
    </row>
    <row r="552" spans="1:13">
      <c r="B552" s="284"/>
      <c r="C552" s="300"/>
      <c r="F552" s="303"/>
      <c r="G552" s="303"/>
      <c r="H552" s="303"/>
      <c r="K552" s="300"/>
      <c r="L552" s="285"/>
      <c r="M552" s="251"/>
    </row>
    <row r="553" spans="1:13">
      <c r="B553" s="284"/>
      <c r="C553" s="300"/>
      <c r="F553" s="303"/>
      <c r="G553" s="303"/>
      <c r="H553" s="303"/>
      <c r="K553" s="300"/>
      <c r="L553" s="285"/>
      <c r="M553" s="251"/>
    </row>
    <row r="554" spans="1:13">
      <c r="B554" s="284"/>
      <c r="C554" s="300"/>
      <c r="F554" s="303"/>
      <c r="G554" s="303"/>
      <c r="H554" s="303"/>
      <c r="K554" s="300"/>
      <c r="L554" s="285"/>
      <c r="M554" s="251"/>
    </row>
    <row r="555" spans="1:13">
      <c r="B555" s="284"/>
      <c r="C555" s="300"/>
      <c r="F555" s="303"/>
      <c r="G555" s="303"/>
      <c r="H555" s="303"/>
      <c r="K555" s="300"/>
      <c r="L555" s="285"/>
      <c r="M555" s="251"/>
    </row>
    <row r="556" spans="1:13">
      <c r="B556" s="284"/>
      <c r="C556" s="300"/>
      <c r="F556" s="303"/>
      <c r="G556" s="303"/>
      <c r="H556" s="303"/>
      <c r="K556" s="300"/>
      <c r="L556" s="285"/>
      <c r="M556" s="251"/>
    </row>
    <row r="557" spans="1:13">
      <c r="B557" s="284"/>
      <c r="C557" s="300"/>
      <c r="F557" s="303"/>
      <c r="G557" s="303"/>
      <c r="H557" s="303"/>
      <c r="K557" s="300"/>
      <c r="L557" s="285"/>
      <c r="M557" s="251"/>
    </row>
    <row r="558" spans="1:13">
      <c r="B558" s="284"/>
      <c r="C558" s="300"/>
      <c r="F558" s="303"/>
      <c r="G558" s="303"/>
      <c r="H558" s="303"/>
      <c r="K558" s="300"/>
      <c r="L558" s="285"/>
      <c r="M558" s="251"/>
    </row>
    <row r="559" spans="1:13" s="5" customFormat="1">
      <c r="B559" s="3"/>
      <c r="C559" s="132"/>
      <c r="D559" s="3"/>
      <c r="E559" s="3"/>
      <c r="F559" s="142"/>
      <c r="G559" s="142"/>
      <c r="H559" s="142"/>
      <c r="I559" s="3"/>
      <c r="J559" s="3"/>
      <c r="K559" s="132"/>
      <c r="L559" s="137"/>
      <c r="M559" s="230"/>
    </row>
    <row r="560" spans="1:13" s="208" customFormat="1">
      <c r="A560" s="5"/>
      <c r="B560" s="291" t="s">
        <v>136</v>
      </c>
      <c r="C560" s="292"/>
      <c r="D560" s="271"/>
      <c r="E560" s="271"/>
      <c r="F560" s="272"/>
      <c r="G560" s="272"/>
      <c r="H560" s="272"/>
      <c r="I560" s="271"/>
      <c r="J560" s="271"/>
      <c r="K560" s="273"/>
      <c r="L560" s="273"/>
      <c r="M560" s="277">
        <v>0</v>
      </c>
    </row>
    <row r="561" spans="1:13" s="208" customFormat="1">
      <c r="A561" s="5"/>
      <c r="B561" s="275" t="s">
        <v>16</v>
      </c>
      <c r="C561" s="276" t="s">
        <v>770</v>
      </c>
      <c r="D561" s="271"/>
      <c r="E561" s="271"/>
      <c r="F561" s="272"/>
      <c r="G561" s="272"/>
      <c r="H561" s="272"/>
      <c r="I561" s="271"/>
      <c r="J561" s="271"/>
      <c r="K561" s="273"/>
      <c r="L561" s="273"/>
      <c r="M561" s="277">
        <v>0</v>
      </c>
    </row>
    <row r="562" spans="1:13" s="5" customFormat="1">
      <c r="B562" s="161" t="s">
        <v>18</v>
      </c>
      <c r="C562" s="200" t="s">
        <v>19</v>
      </c>
      <c r="D562" s="3"/>
      <c r="E562" s="3"/>
      <c r="F562" s="142"/>
      <c r="G562" s="142"/>
      <c r="H562" s="142"/>
      <c r="I562" s="3"/>
      <c r="J562" s="3"/>
      <c r="K562" s="137"/>
      <c r="L562" s="137"/>
      <c r="M562" s="230"/>
    </row>
    <row r="563" spans="1:13" s="181" customFormat="1">
      <c r="A563" s="5"/>
      <c r="B563" s="3"/>
      <c r="C563" s="137"/>
      <c r="D563" s="3"/>
      <c r="E563" s="3"/>
      <c r="F563" s="142"/>
      <c r="G563" s="142"/>
      <c r="H563" s="142"/>
      <c r="I563" s="3"/>
      <c r="J563" s="3"/>
      <c r="K563" s="137"/>
      <c r="L563" s="137"/>
      <c r="M563" s="198"/>
    </row>
    <row r="564" spans="1:13" s="181" customFormat="1">
      <c r="A564" s="5"/>
      <c r="B564" s="3"/>
      <c r="C564" s="137"/>
      <c r="D564" s="3"/>
      <c r="E564" s="3"/>
      <c r="F564" s="142"/>
      <c r="G564" s="142"/>
      <c r="H564" s="142"/>
      <c r="I564" s="3"/>
      <c r="J564" s="3"/>
      <c r="K564" s="137"/>
      <c r="L564" s="137"/>
      <c r="M564" s="198"/>
    </row>
    <row r="565" spans="1:13" s="181" customFormat="1">
      <c r="A565" s="5"/>
      <c r="B565" s="3"/>
      <c r="C565" s="137"/>
      <c r="D565" s="3"/>
      <c r="E565" s="3"/>
      <c r="F565" s="142"/>
      <c r="G565" s="142"/>
      <c r="H565" s="142"/>
      <c r="I565" s="3"/>
      <c r="J565" s="3"/>
      <c r="K565" s="137"/>
      <c r="L565" s="137"/>
      <c r="M565" s="198"/>
    </row>
    <row r="566" spans="1:13" s="181" customFormat="1">
      <c r="A566" s="5"/>
      <c r="B566" s="3"/>
      <c r="C566" s="137"/>
      <c r="D566" s="3"/>
      <c r="E566" s="3"/>
      <c r="F566" s="142"/>
      <c r="G566" s="142"/>
      <c r="H566" s="142"/>
      <c r="I566" s="3"/>
      <c r="J566" s="3"/>
      <c r="K566" s="137"/>
      <c r="L566" s="137"/>
      <c r="M566" s="198"/>
    </row>
    <row r="567" spans="1:13" s="283" customFormat="1">
      <c r="A567" s="1"/>
      <c r="B567" s="278" t="s">
        <v>26</v>
      </c>
      <c r="C567" s="279" t="s">
        <v>769</v>
      </c>
      <c r="D567" s="293"/>
      <c r="E567" s="293"/>
      <c r="F567" s="299"/>
      <c r="G567" s="299"/>
      <c r="H567" s="299"/>
      <c r="I567" s="293"/>
      <c r="J567" s="293"/>
      <c r="K567" s="294"/>
      <c r="L567" s="294"/>
      <c r="M567" s="281">
        <v>0</v>
      </c>
    </row>
    <row r="568" spans="1:13" s="288" customFormat="1">
      <c r="A568" s="1"/>
      <c r="B568" s="284"/>
      <c r="C568" s="300"/>
      <c r="D568" s="284"/>
      <c r="E568" s="284"/>
      <c r="F568" s="286"/>
      <c r="G568" s="286"/>
      <c r="H568" s="286"/>
      <c r="I568" s="284"/>
      <c r="J568" s="284"/>
      <c r="K568" s="285"/>
      <c r="L568" s="285"/>
      <c r="M568" s="251"/>
    </row>
    <row r="569" spans="1:13" s="288" customFormat="1">
      <c r="A569" s="1"/>
      <c r="B569" s="284"/>
      <c r="C569" s="300"/>
      <c r="D569" s="284"/>
      <c r="E569" s="284"/>
      <c r="F569" s="286"/>
      <c r="G569" s="286"/>
      <c r="H569" s="286"/>
      <c r="I569" s="284"/>
      <c r="J569" s="284"/>
      <c r="K569" s="285"/>
      <c r="L569" s="285"/>
      <c r="M569" s="251"/>
    </row>
    <row r="570" spans="1:13" s="288" customFormat="1">
      <c r="A570" s="1"/>
      <c r="B570" s="284"/>
      <c r="C570" s="300"/>
      <c r="D570" s="284"/>
      <c r="E570" s="284"/>
      <c r="F570" s="286"/>
      <c r="G570" s="286"/>
      <c r="H570" s="286"/>
      <c r="I570" s="284"/>
      <c r="J570" s="284"/>
      <c r="K570" s="285"/>
      <c r="L570" s="285"/>
      <c r="M570" s="251"/>
    </row>
    <row r="571" spans="1:13" s="288" customFormat="1">
      <c r="A571" s="1"/>
      <c r="B571" s="284"/>
      <c r="C571" s="300"/>
      <c r="D571" s="284"/>
      <c r="E571" s="284"/>
      <c r="F571" s="286"/>
      <c r="G571" s="286"/>
      <c r="H571" s="286"/>
      <c r="I571" s="284"/>
      <c r="J571" s="284"/>
      <c r="K571" s="285"/>
      <c r="L571" s="285"/>
      <c r="M571" s="251"/>
    </row>
    <row r="572" spans="1:13" s="288" customFormat="1">
      <c r="A572" s="1"/>
      <c r="B572" s="284"/>
      <c r="C572" s="300"/>
      <c r="D572" s="284"/>
      <c r="E572" s="284"/>
      <c r="F572" s="286"/>
      <c r="G572" s="286"/>
      <c r="H572" s="286"/>
      <c r="I572" s="284"/>
      <c r="J572" s="284"/>
      <c r="K572" s="285"/>
      <c r="L572" s="285"/>
      <c r="M572" s="251"/>
    </row>
    <row r="573" spans="1:13" s="288" customFormat="1">
      <c r="A573" s="1"/>
      <c r="B573" s="284"/>
      <c r="C573" s="300"/>
      <c r="D573" s="284"/>
      <c r="E573" s="284"/>
      <c r="F573" s="286"/>
      <c r="G573" s="286"/>
      <c r="H573" s="286"/>
      <c r="I573" s="284"/>
      <c r="J573" s="284"/>
      <c r="K573" s="285"/>
      <c r="L573" s="285"/>
      <c r="M573" s="251"/>
    </row>
    <row r="574" spans="1:13" s="288" customFormat="1">
      <c r="A574" s="1"/>
      <c r="B574" s="284"/>
      <c r="C574" s="300"/>
      <c r="D574" s="284"/>
      <c r="E574" s="284"/>
      <c r="F574" s="286"/>
      <c r="G574" s="286"/>
      <c r="H574" s="286"/>
      <c r="I574" s="284"/>
      <c r="J574" s="284"/>
      <c r="K574" s="285"/>
      <c r="L574" s="285"/>
      <c r="M574" s="251"/>
    </row>
    <row r="575" spans="1:13" s="288" customFormat="1">
      <c r="A575" s="1"/>
      <c r="B575" s="284"/>
      <c r="C575" s="300"/>
      <c r="D575" s="284"/>
      <c r="E575" s="284"/>
      <c r="F575" s="286"/>
      <c r="G575" s="286"/>
      <c r="H575" s="286"/>
      <c r="I575" s="284"/>
      <c r="J575" s="284"/>
      <c r="K575" s="285"/>
      <c r="L575" s="285"/>
      <c r="M575" s="251"/>
    </row>
    <row r="576" spans="1:13" s="288" customFormat="1">
      <c r="A576" s="1"/>
      <c r="B576" s="284"/>
      <c r="C576" s="300"/>
      <c r="D576" s="284"/>
      <c r="E576" s="284"/>
      <c r="F576" s="286"/>
      <c r="G576" s="286"/>
      <c r="H576" s="286"/>
      <c r="I576" s="284"/>
      <c r="J576" s="284"/>
      <c r="K576" s="285"/>
      <c r="L576" s="285"/>
      <c r="M576" s="251"/>
    </row>
    <row r="577" spans="1:13" s="288" customFormat="1">
      <c r="A577" s="1"/>
      <c r="B577" s="284"/>
      <c r="C577" s="300"/>
      <c r="D577" s="284"/>
      <c r="E577" s="284"/>
      <c r="F577" s="286"/>
      <c r="G577" s="286"/>
      <c r="H577" s="286"/>
      <c r="I577" s="284"/>
      <c r="J577" s="284"/>
      <c r="K577" s="285"/>
      <c r="L577" s="285"/>
      <c r="M577" s="251"/>
    </row>
    <row r="578" spans="1:13" s="288" customFormat="1">
      <c r="A578" s="1"/>
      <c r="B578" s="284"/>
      <c r="C578" s="300"/>
      <c r="D578" s="284"/>
      <c r="E578" s="284"/>
      <c r="F578" s="286"/>
      <c r="G578" s="286"/>
      <c r="H578" s="286"/>
      <c r="I578" s="284"/>
      <c r="J578" s="284"/>
      <c r="K578" s="285"/>
      <c r="L578" s="285"/>
      <c r="M578" s="251"/>
    </row>
    <row r="579" spans="1:13" s="181" customFormat="1">
      <c r="A579" s="5"/>
      <c r="B579" s="132"/>
      <c r="C579" s="132"/>
      <c r="D579" s="3"/>
      <c r="E579" s="3"/>
      <c r="F579" s="142"/>
      <c r="G579" s="142"/>
      <c r="H579" s="142"/>
      <c r="I579" s="3"/>
      <c r="J579" s="3"/>
      <c r="K579" s="137"/>
      <c r="L579" s="137"/>
      <c r="M579" s="198"/>
    </row>
    <row r="580" spans="1:13" s="208" customFormat="1">
      <c r="A580" s="5"/>
      <c r="B580" s="275" t="s">
        <v>43</v>
      </c>
      <c r="C580" s="291" t="s">
        <v>44</v>
      </c>
      <c r="D580" s="275"/>
      <c r="E580" s="291"/>
      <c r="F580" s="301"/>
      <c r="G580" s="272"/>
      <c r="H580" s="272"/>
      <c r="I580" s="271"/>
      <c r="J580" s="271"/>
      <c r="K580" s="273"/>
      <c r="L580" s="273"/>
      <c r="M580" s="277">
        <v>0</v>
      </c>
    </row>
    <row r="581" spans="1:13" s="288" customFormat="1">
      <c r="A581" s="5"/>
      <c r="B581" s="284"/>
      <c r="C581" s="285"/>
      <c r="D581" s="284"/>
      <c r="E581" s="285"/>
      <c r="F581" s="305"/>
      <c r="G581" s="286"/>
      <c r="H581" s="286"/>
      <c r="I581" s="284"/>
      <c r="J581" s="284"/>
      <c r="K581" s="285"/>
      <c r="L581" s="285"/>
      <c r="M581" s="251"/>
    </row>
    <row r="582" spans="1:13" s="288" customFormat="1">
      <c r="A582" s="5"/>
      <c r="B582" s="284"/>
      <c r="C582" s="285"/>
      <c r="D582" s="284"/>
      <c r="E582" s="285"/>
      <c r="F582" s="305"/>
      <c r="G582" s="286"/>
      <c r="H582" s="286"/>
      <c r="I582" s="284"/>
      <c r="J582" s="284"/>
      <c r="K582" s="285"/>
      <c r="L582" s="285"/>
      <c r="M582" s="251"/>
    </row>
    <row r="583" spans="1:13" s="288" customFormat="1">
      <c r="A583" s="5"/>
      <c r="B583" s="284"/>
      <c r="C583" s="285"/>
      <c r="D583" s="284"/>
      <c r="E583" s="285"/>
      <c r="F583" s="305"/>
      <c r="G583" s="286"/>
      <c r="H583" s="286"/>
      <c r="I583" s="284"/>
      <c r="J583" s="284"/>
      <c r="K583" s="285"/>
      <c r="L583" s="285"/>
      <c r="M583" s="251"/>
    </row>
    <row r="584" spans="1:13" s="181" customFormat="1">
      <c r="A584" s="5"/>
      <c r="B584" s="3"/>
      <c r="C584" s="132"/>
      <c r="D584" s="3"/>
      <c r="E584" s="3"/>
      <c r="F584" s="142"/>
      <c r="G584" s="142"/>
      <c r="H584" s="142"/>
      <c r="I584" s="3"/>
      <c r="J584" s="3"/>
      <c r="K584" s="132"/>
      <c r="L584" s="137"/>
      <c r="M584" s="198"/>
    </row>
    <row r="585" spans="1:13" s="208" customFormat="1">
      <c r="A585" s="2"/>
      <c r="B585" s="291" t="s">
        <v>700</v>
      </c>
      <c r="C585" s="292"/>
      <c r="D585" s="271"/>
      <c r="E585" s="271"/>
      <c r="F585" s="272"/>
      <c r="G585" s="272"/>
      <c r="H585" s="272"/>
      <c r="I585" s="271"/>
      <c r="J585" s="271"/>
      <c r="K585" s="273"/>
      <c r="L585" s="273"/>
      <c r="M585" s="277">
        <v>0</v>
      </c>
    </row>
    <row r="586" spans="1:13" s="208" customFormat="1">
      <c r="A586" s="2"/>
      <c r="B586" s="275" t="s">
        <v>16</v>
      </c>
      <c r="C586" s="276" t="s">
        <v>770</v>
      </c>
      <c r="D586" s="275"/>
      <c r="E586" s="291"/>
      <c r="F586" s="301"/>
      <c r="G586" s="272"/>
      <c r="H586" s="272"/>
      <c r="I586" s="271"/>
      <c r="J586" s="271"/>
      <c r="K586" s="273"/>
      <c r="L586" s="273"/>
      <c r="M586" s="277">
        <v>0</v>
      </c>
    </row>
    <row r="587" spans="1:13" s="283" customFormat="1">
      <c r="A587" s="5"/>
      <c r="B587" s="278" t="s">
        <v>18</v>
      </c>
      <c r="C587" s="279" t="s">
        <v>19</v>
      </c>
      <c r="D587" s="293"/>
      <c r="E587" s="293"/>
      <c r="F587" s="311"/>
      <c r="G587" s="311"/>
      <c r="H587" s="299"/>
      <c r="I587" s="293"/>
      <c r="J587" s="293"/>
      <c r="K587" s="294"/>
      <c r="L587" s="293"/>
      <c r="M587" s="281">
        <v>0</v>
      </c>
    </row>
    <row r="588" spans="1:13" s="288" customFormat="1">
      <c r="A588" s="181"/>
      <c r="B588" s="284"/>
      <c r="C588" s="285"/>
      <c r="D588" s="284"/>
      <c r="E588" s="284"/>
      <c r="F588" s="303"/>
      <c r="G588" s="303"/>
      <c r="H588" s="286"/>
      <c r="I588" s="284"/>
      <c r="J588" s="284"/>
      <c r="K588" s="285"/>
      <c r="L588" s="284"/>
      <c r="M588" s="251"/>
    </row>
    <row r="589" spans="1:13" s="288" customFormat="1">
      <c r="A589" s="181"/>
      <c r="B589" s="284"/>
      <c r="C589" s="285"/>
      <c r="D589" s="284"/>
      <c r="E589" s="284"/>
      <c r="F589" s="303"/>
      <c r="G589" s="303"/>
      <c r="H589" s="286"/>
      <c r="I589" s="284"/>
      <c r="J589" s="284"/>
      <c r="K589" s="285"/>
      <c r="L589" s="284"/>
      <c r="M589" s="251"/>
    </row>
    <row r="590" spans="1:13" s="288" customFormat="1">
      <c r="A590" s="181"/>
      <c r="B590" s="284"/>
      <c r="C590" s="285"/>
      <c r="D590" s="284"/>
      <c r="E590" s="284"/>
      <c r="F590" s="303"/>
      <c r="G590" s="303"/>
      <c r="H590" s="286"/>
      <c r="I590" s="284"/>
      <c r="J590" s="284"/>
      <c r="K590" s="285"/>
      <c r="L590" s="284"/>
      <c r="M590" s="251"/>
    </row>
    <row r="591" spans="1:13" s="288" customFormat="1">
      <c r="A591" s="181"/>
      <c r="B591" s="284"/>
      <c r="C591" s="285"/>
      <c r="D591" s="284"/>
      <c r="E591" s="284"/>
      <c r="F591" s="303"/>
      <c r="G591" s="303"/>
      <c r="H591" s="286"/>
      <c r="I591" s="284"/>
      <c r="J591" s="284"/>
      <c r="K591" s="285"/>
      <c r="L591" s="284"/>
      <c r="M591" s="251"/>
    </row>
    <row r="592" spans="1:13" s="288" customFormat="1">
      <c r="A592" s="181"/>
      <c r="B592" s="284"/>
      <c r="C592" s="285"/>
      <c r="D592" s="284"/>
      <c r="E592" s="284"/>
      <c r="F592" s="303"/>
      <c r="G592" s="303"/>
      <c r="H592" s="286"/>
      <c r="I592" s="284"/>
      <c r="J592" s="284"/>
      <c r="K592" s="285"/>
      <c r="L592" s="284"/>
      <c r="M592" s="251"/>
    </row>
    <row r="593" spans="1:13" s="288" customFormat="1">
      <c r="A593" s="181"/>
      <c r="B593" s="284"/>
      <c r="C593" s="285"/>
      <c r="D593" s="284"/>
      <c r="E593" s="284"/>
      <c r="F593" s="303"/>
      <c r="G593" s="303"/>
      <c r="H593" s="286"/>
      <c r="I593" s="284"/>
      <c r="J593" s="284"/>
      <c r="K593" s="285"/>
      <c r="L593" s="284"/>
      <c r="M593" s="251"/>
    </row>
    <row r="594" spans="1:13" s="288" customFormat="1">
      <c r="A594" s="181"/>
      <c r="B594" s="284"/>
      <c r="C594" s="285"/>
      <c r="D594" s="284"/>
      <c r="E594" s="284"/>
      <c r="F594" s="303"/>
      <c r="G594" s="303"/>
      <c r="H594" s="286"/>
      <c r="I594" s="284"/>
      <c r="J594" s="284"/>
      <c r="K594" s="285"/>
      <c r="L594" s="284"/>
      <c r="M594" s="251"/>
    </row>
    <row r="595" spans="1:13" s="288" customFormat="1">
      <c r="A595" s="181"/>
      <c r="B595" s="284"/>
      <c r="C595" s="285"/>
      <c r="D595" s="284"/>
      <c r="E595" s="284"/>
      <c r="F595" s="303"/>
      <c r="G595" s="303"/>
      <c r="H595" s="286"/>
      <c r="I595" s="284"/>
      <c r="J595" s="284"/>
      <c r="K595" s="285"/>
      <c r="L595" s="284"/>
      <c r="M595" s="251"/>
    </row>
    <row r="596" spans="1:13" s="288" customFormat="1">
      <c r="A596" s="181"/>
      <c r="B596" s="284"/>
      <c r="C596" s="285"/>
      <c r="D596" s="284"/>
      <c r="E596" s="284"/>
      <c r="F596" s="303"/>
      <c r="G596" s="303"/>
      <c r="H596" s="286"/>
      <c r="I596" s="284"/>
      <c r="J596" s="284"/>
      <c r="K596" s="285"/>
      <c r="L596" s="284"/>
      <c r="M596" s="251"/>
    </row>
    <row r="597" spans="1:13" s="288" customFormat="1">
      <c r="A597" s="181"/>
      <c r="B597" s="284"/>
      <c r="C597" s="285"/>
      <c r="D597" s="284"/>
      <c r="E597" s="284"/>
      <c r="F597" s="303"/>
      <c r="G597" s="303"/>
      <c r="H597" s="286"/>
      <c r="I597" s="284"/>
      <c r="J597" s="284"/>
      <c r="K597" s="285"/>
      <c r="L597" s="284"/>
      <c r="M597" s="251"/>
    </row>
    <row r="598" spans="1:13" s="288" customFormat="1">
      <c r="A598" s="181"/>
      <c r="B598" s="284"/>
      <c r="C598" s="285"/>
      <c r="D598" s="284"/>
      <c r="E598" s="284"/>
      <c r="F598" s="303"/>
      <c r="G598" s="303"/>
      <c r="H598" s="286"/>
      <c r="I598" s="284"/>
      <c r="J598" s="284"/>
      <c r="K598" s="285"/>
      <c r="L598" s="284"/>
      <c r="M598" s="251"/>
    </row>
    <row r="599" spans="1:13" s="181" customFormat="1">
      <c r="B599" s="3"/>
      <c r="C599" s="137"/>
      <c r="D599" s="3"/>
      <c r="E599" s="3"/>
      <c r="F599" s="133"/>
      <c r="G599" s="133"/>
      <c r="H599" s="142"/>
      <c r="I599" s="3"/>
      <c r="J599" s="3"/>
      <c r="K599" s="137"/>
      <c r="L599" s="3"/>
      <c r="M599" s="198"/>
    </row>
    <row r="600" spans="1:13" s="283" customFormat="1">
      <c r="A600" s="5"/>
      <c r="B600" s="278" t="s">
        <v>26</v>
      </c>
      <c r="C600" s="279" t="s">
        <v>769</v>
      </c>
      <c r="D600" s="293"/>
      <c r="E600" s="293"/>
      <c r="F600" s="311"/>
      <c r="G600" s="311"/>
      <c r="H600" s="311"/>
      <c r="I600" s="293"/>
      <c r="J600" s="293"/>
      <c r="K600" s="294"/>
      <c r="L600" s="316"/>
      <c r="M600" s="281">
        <v>0</v>
      </c>
    </row>
    <row r="601" spans="1:13" s="288" customFormat="1">
      <c r="A601" s="181"/>
      <c r="B601" s="284"/>
      <c r="C601" s="300"/>
      <c r="D601" s="284"/>
      <c r="E601" s="284"/>
      <c r="F601" s="303"/>
      <c r="G601" s="303"/>
      <c r="H601" s="303"/>
      <c r="I601" s="284"/>
      <c r="J601" s="284"/>
      <c r="K601" s="285"/>
      <c r="L601" s="317"/>
      <c r="M601" s="251"/>
    </row>
    <row r="602" spans="1:13" s="288" customFormat="1">
      <c r="A602" s="181"/>
      <c r="B602" s="284"/>
      <c r="C602" s="300"/>
      <c r="D602" s="284"/>
      <c r="E602" s="284"/>
      <c r="F602" s="303"/>
      <c r="G602" s="303"/>
      <c r="H602" s="303"/>
      <c r="I602" s="284"/>
      <c r="J602" s="284"/>
      <c r="K602" s="285"/>
      <c r="L602" s="317"/>
      <c r="M602" s="251"/>
    </row>
    <row r="603" spans="1:13" s="288" customFormat="1">
      <c r="A603" s="181"/>
      <c r="B603" s="284"/>
      <c r="C603" s="300"/>
      <c r="D603" s="284"/>
      <c r="E603" s="284"/>
      <c r="F603" s="303"/>
      <c r="G603" s="303"/>
      <c r="H603" s="303"/>
      <c r="I603" s="284"/>
      <c r="J603" s="284"/>
      <c r="K603" s="285"/>
      <c r="L603" s="317"/>
      <c r="M603" s="251"/>
    </row>
    <row r="604" spans="1:13" s="288" customFormat="1">
      <c r="A604" s="181"/>
      <c r="B604" s="284"/>
      <c r="C604" s="300"/>
      <c r="D604" s="284"/>
      <c r="E604" s="284"/>
      <c r="F604" s="303"/>
      <c r="G604" s="303"/>
      <c r="H604" s="303"/>
      <c r="I604" s="284"/>
      <c r="J604" s="284"/>
      <c r="K604" s="285"/>
      <c r="L604" s="317"/>
      <c r="M604" s="251"/>
    </row>
    <row r="605" spans="1:13" s="288" customFormat="1">
      <c r="A605" s="181"/>
      <c r="B605" s="284"/>
      <c r="C605" s="300"/>
      <c r="D605" s="284"/>
      <c r="E605" s="284"/>
      <c r="F605" s="303"/>
      <c r="G605" s="303"/>
      <c r="H605" s="303"/>
      <c r="I605" s="284"/>
      <c r="J605" s="284"/>
      <c r="K605" s="285"/>
      <c r="L605" s="317"/>
      <c r="M605" s="251"/>
    </row>
    <row r="606" spans="1:13" s="288" customFormat="1">
      <c r="A606" s="181"/>
      <c r="B606" s="284"/>
      <c r="C606" s="285"/>
      <c r="D606" s="284"/>
      <c r="E606" s="284"/>
      <c r="F606" s="303"/>
      <c r="G606" s="303"/>
      <c r="H606" s="303"/>
      <c r="I606" s="284"/>
      <c r="J606" s="284"/>
      <c r="K606" s="285"/>
      <c r="L606" s="317"/>
      <c r="M606" s="251"/>
    </row>
    <row r="607" spans="1:13" s="288" customFormat="1">
      <c r="A607" s="181"/>
      <c r="B607" s="284"/>
      <c r="C607" s="285"/>
      <c r="D607" s="284"/>
      <c r="E607" s="284"/>
      <c r="F607" s="303"/>
      <c r="G607" s="303"/>
      <c r="H607" s="303"/>
      <c r="I607" s="284"/>
      <c r="J607" s="284"/>
      <c r="K607" s="285"/>
      <c r="L607" s="317"/>
      <c r="M607" s="251"/>
    </row>
    <row r="608" spans="1:13" s="288" customFormat="1">
      <c r="A608" s="181"/>
      <c r="B608" s="284"/>
      <c r="C608" s="285"/>
      <c r="D608" s="284"/>
      <c r="E608" s="284"/>
      <c r="F608" s="303"/>
      <c r="G608" s="303"/>
      <c r="H608" s="303"/>
      <c r="I608" s="284"/>
      <c r="J608" s="284"/>
      <c r="K608" s="285"/>
      <c r="L608" s="317"/>
      <c r="M608" s="251"/>
    </row>
    <row r="609" spans="1:13" s="288" customFormat="1">
      <c r="A609" s="181"/>
      <c r="B609" s="284"/>
      <c r="C609" s="285"/>
      <c r="D609" s="284"/>
      <c r="E609" s="284"/>
      <c r="F609" s="303"/>
      <c r="G609" s="303"/>
      <c r="H609" s="303"/>
      <c r="I609" s="284"/>
      <c r="J609" s="284"/>
      <c r="K609" s="285"/>
      <c r="L609" s="317"/>
      <c r="M609" s="251"/>
    </row>
    <row r="610" spans="1:13" s="288" customFormat="1">
      <c r="A610" s="181"/>
      <c r="B610" s="284"/>
      <c r="C610" s="285"/>
      <c r="D610" s="284"/>
      <c r="E610" s="284"/>
      <c r="F610" s="303"/>
      <c r="G610" s="303"/>
      <c r="H610" s="303"/>
      <c r="I610" s="284"/>
      <c r="J610" s="284"/>
      <c r="K610" s="285"/>
      <c r="L610" s="317"/>
      <c r="M610" s="251"/>
    </row>
    <row r="611" spans="1:13" s="288" customFormat="1">
      <c r="A611" s="181"/>
      <c r="B611" s="284"/>
      <c r="C611" s="285"/>
      <c r="D611" s="284"/>
      <c r="E611" s="284"/>
      <c r="F611" s="303"/>
      <c r="G611" s="303"/>
      <c r="H611" s="303"/>
      <c r="I611" s="284"/>
      <c r="J611" s="284"/>
      <c r="K611" s="285"/>
      <c r="L611" s="317"/>
      <c r="M611" s="251"/>
    </row>
    <row r="612" spans="1:13" s="288" customFormat="1">
      <c r="A612" s="181"/>
      <c r="B612" s="284"/>
      <c r="C612" s="285"/>
      <c r="D612" s="284"/>
      <c r="E612" s="284"/>
      <c r="F612" s="303"/>
      <c r="G612" s="303"/>
      <c r="H612" s="303"/>
      <c r="I612" s="284"/>
      <c r="J612" s="284"/>
      <c r="K612" s="285"/>
      <c r="L612" s="317"/>
      <c r="M612" s="251"/>
    </row>
    <row r="613" spans="1:13" s="288" customFormat="1">
      <c r="A613" s="181"/>
      <c r="B613" s="284"/>
      <c r="C613" s="285"/>
      <c r="D613" s="284"/>
      <c r="E613" s="284"/>
      <c r="F613" s="303"/>
      <c r="G613" s="303"/>
      <c r="H613" s="303"/>
      <c r="I613" s="284"/>
      <c r="J613" s="284"/>
      <c r="K613" s="285"/>
      <c r="L613" s="317"/>
      <c r="M613" s="251"/>
    </row>
    <row r="614" spans="1:13" s="288" customFormat="1">
      <c r="A614" s="181"/>
      <c r="B614" s="284"/>
      <c r="C614" s="285"/>
      <c r="D614" s="284"/>
      <c r="E614" s="284"/>
      <c r="F614" s="303"/>
      <c r="G614" s="303"/>
      <c r="H614" s="303"/>
      <c r="I614" s="284"/>
      <c r="J614" s="284"/>
      <c r="K614" s="285"/>
      <c r="L614" s="317"/>
      <c r="M614" s="251"/>
    </row>
    <row r="615" spans="1:13" s="288" customFormat="1">
      <c r="A615" s="181"/>
      <c r="B615" s="284"/>
      <c r="C615" s="285"/>
      <c r="D615" s="284"/>
      <c r="E615" s="284"/>
      <c r="F615" s="303"/>
      <c r="G615" s="303"/>
      <c r="H615" s="303"/>
      <c r="I615" s="284"/>
      <c r="J615" s="284"/>
      <c r="K615" s="285"/>
      <c r="L615" s="317"/>
      <c r="M615" s="251"/>
    </row>
    <row r="616" spans="1:13" s="288" customFormat="1">
      <c r="A616" s="181"/>
      <c r="B616" s="284"/>
      <c r="C616" s="285"/>
      <c r="D616" s="284"/>
      <c r="E616" s="284"/>
      <c r="F616" s="303"/>
      <c r="G616" s="303"/>
      <c r="H616" s="303"/>
      <c r="I616" s="284"/>
      <c r="J616" s="284"/>
      <c r="K616" s="285"/>
      <c r="L616" s="317"/>
      <c r="M616" s="251"/>
    </row>
    <row r="617" spans="1:13" s="288" customFormat="1">
      <c r="A617" s="181"/>
      <c r="B617" s="284"/>
      <c r="C617" s="285"/>
      <c r="D617" s="284"/>
      <c r="E617" s="284"/>
      <c r="F617" s="303"/>
      <c r="G617" s="303"/>
      <c r="H617" s="303"/>
      <c r="I617" s="284"/>
      <c r="J617" s="284"/>
      <c r="K617" s="285"/>
      <c r="L617" s="317"/>
      <c r="M617" s="251"/>
    </row>
    <row r="618" spans="1:13" s="288" customFormat="1">
      <c r="A618" s="181"/>
      <c r="B618" s="284"/>
      <c r="C618" s="285"/>
      <c r="D618" s="284"/>
      <c r="E618" s="284"/>
      <c r="F618" s="303"/>
      <c r="G618" s="303"/>
      <c r="H618" s="303"/>
      <c r="I618" s="284"/>
      <c r="J618" s="284"/>
      <c r="K618" s="285"/>
      <c r="L618" s="317"/>
      <c r="M618" s="251"/>
    </row>
    <row r="619" spans="1:13" s="288" customFormat="1">
      <c r="A619" s="181"/>
      <c r="B619" s="284"/>
      <c r="C619" s="285"/>
      <c r="D619" s="284"/>
      <c r="E619" s="284"/>
      <c r="F619" s="303"/>
      <c r="G619" s="303"/>
      <c r="H619" s="303"/>
      <c r="I619" s="284"/>
      <c r="J619" s="284"/>
      <c r="K619" s="285"/>
      <c r="L619" s="317"/>
      <c r="M619" s="251"/>
    </row>
    <row r="620" spans="1:13" s="288" customFormat="1">
      <c r="A620" s="181"/>
      <c r="B620" s="284"/>
      <c r="C620" s="285"/>
      <c r="D620" s="284"/>
      <c r="E620" s="284"/>
      <c r="F620" s="303"/>
      <c r="G620" s="303"/>
      <c r="H620" s="303"/>
      <c r="I620" s="284"/>
      <c r="J620" s="284"/>
      <c r="K620" s="285"/>
      <c r="L620" s="317"/>
      <c r="M620" s="251"/>
    </row>
    <row r="621" spans="1:13" s="288" customFormat="1">
      <c r="A621" s="181"/>
      <c r="B621" s="284"/>
      <c r="C621" s="285"/>
      <c r="D621" s="284"/>
      <c r="E621" s="284"/>
      <c r="F621" s="303"/>
      <c r="G621" s="303"/>
      <c r="H621" s="303"/>
      <c r="I621" s="284"/>
      <c r="J621" s="284"/>
      <c r="K621" s="285"/>
      <c r="L621" s="317"/>
      <c r="M621" s="251"/>
    </row>
    <row r="622" spans="1:13" s="288" customFormat="1">
      <c r="A622" s="181"/>
      <c r="B622" s="284"/>
      <c r="C622" s="285"/>
      <c r="D622" s="284"/>
      <c r="E622" s="284"/>
      <c r="F622" s="303"/>
      <c r="G622" s="303"/>
      <c r="H622" s="303"/>
      <c r="I622" s="284"/>
      <c r="J622" s="284"/>
      <c r="K622" s="285"/>
      <c r="L622" s="317"/>
      <c r="M622" s="251"/>
    </row>
    <row r="623" spans="1:13" s="288" customFormat="1">
      <c r="A623" s="181"/>
      <c r="B623" s="284"/>
      <c r="C623" s="285"/>
      <c r="D623" s="284"/>
      <c r="E623" s="284"/>
      <c r="F623" s="303"/>
      <c r="G623" s="303"/>
      <c r="H623" s="303"/>
      <c r="I623" s="284"/>
      <c r="J623" s="284"/>
      <c r="K623" s="285"/>
      <c r="L623" s="317"/>
      <c r="M623" s="251"/>
    </row>
    <row r="624" spans="1:13" s="288" customFormat="1">
      <c r="A624" s="181"/>
      <c r="B624" s="284"/>
      <c r="C624" s="285"/>
      <c r="D624" s="284"/>
      <c r="E624" s="284"/>
      <c r="F624" s="303"/>
      <c r="G624" s="303"/>
      <c r="H624" s="303"/>
      <c r="I624" s="284"/>
      <c r="J624" s="284"/>
      <c r="K624" s="285"/>
      <c r="L624" s="317"/>
      <c r="M624" s="251"/>
    </row>
    <row r="625" spans="1:13" s="288" customFormat="1">
      <c r="A625" s="181"/>
      <c r="B625" s="284"/>
      <c r="C625" s="285"/>
      <c r="D625" s="284"/>
      <c r="E625" s="284"/>
      <c r="F625" s="303"/>
      <c r="G625" s="303"/>
      <c r="H625" s="303"/>
      <c r="I625" s="284"/>
      <c r="J625" s="284"/>
      <c r="K625" s="285"/>
      <c r="L625" s="317"/>
      <c r="M625" s="251"/>
    </row>
    <row r="626" spans="1:13" s="288" customFormat="1">
      <c r="A626" s="181"/>
      <c r="B626" s="284"/>
      <c r="C626" s="285"/>
      <c r="D626" s="284"/>
      <c r="E626" s="284"/>
      <c r="F626" s="303"/>
      <c r="G626" s="303"/>
      <c r="H626" s="303"/>
      <c r="I626" s="284"/>
      <c r="J626" s="284"/>
      <c r="K626" s="285"/>
      <c r="L626" s="317"/>
      <c r="M626" s="251"/>
    </row>
    <row r="627" spans="1:13" s="288" customFormat="1">
      <c r="A627" s="181"/>
      <c r="B627" s="284"/>
      <c r="C627" s="285"/>
      <c r="D627" s="284"/>
      <c r="E627" s="284"/>
      <c r="F627" s="303"/>
      <c r="G627" s="303"/>
      <c r="H627" s="303"/>
      <c r="I627" s="284"/>
      <c r="J627" s="284"/>
      <c r="K627" s="285"/>
      <c r="L627" s="317"/>
      <c r="M627" s="251"/>
    </row>
    <row r="628" spans="1:13" s="288" customFormat="1">
      <c r="A628" s="181"/>
      <c r="B628" s="284"/>
      <c r="C628" s="285"/>
      <c r="D628" s="284"/>
      <c r="E628" s="284"/>
      <c r="F628" s="303"/>
      <c r="G628" s="303"/>
      <c r="H628" s="303"/>
      <c r="I628" s="284"/>
      <c r="J628" s="284"/>
      <c r="K628" s="285"/>
      <c r="L628" s="317"/>
      <c r="M628" s="251"/>
    </row>
    <row r="629" spans="1:13" s="288" customFormat="1">
      <c r="A629" s="181"/>
      <c r="B629" s="284"/>
      <c r="C629" s="285"/>
      <c r="D629" s="284"/>
      <c r="E629" s="284"/>
      <c r="F629" s="303"/>
      <c r="G629" s="303"/>
      <c r="H629" s="303"/>
      <c r="I629" s="284"/>
      <c r="J629" s="284"/>
      <c r="K629" s="285"/>
      <c r="L629" s="317"/>
      <c r="M629" s="251"/>
    </row>
    <row r="630" spans="1:13" s="288" customFormat="1">
      <c r="A630" s="181"/>
      <c r="B630" s="284"/>
      <c r="C630" s="285"/>
      <c r="D630" s="284"/>
      <c r="E630" s="284"/>
      <c r="F630" s="303"/>
      <c r="G630" s="303"/>
      <c r="H630" s="303"/>
      <c r="I630" s="284"/>
      <c r="J630" s="284"/>
      <c r="K630" s="285"/>
      <c r="L630" s="317"/>
      <c r="M630" s="251"/>
    </row>
    <row r="631" spans="1:13" s="288" customFormat="1">
      <c r="A631" s="181"/>
      <c r="B631" s="284"/>
      <c r="C631" s="285"/>
      <c r="D631" s="284"/>
      <c r="E631" s="284"/>
      <c r="F631" s="303"/>
      <c r="G631" s="303"/>
      <c r="H631" s="303"/>
      <c r="I631" s="284"/>
      <c r="J631" s="284"/>
      <c r="K631" s="285"/>
      <c r="L631" s="317"/>
      <c r="M631" s="251"/>
    </row>
    <row r="632" spans="1:13" s="288" customFormat="1">
      <c r="A632" s="181"/>
      <c r="B632" s="284"/>
      <c r="C632" s="285"/>
      <c r="D632" s="284"/>
      <c r="E632" s="284"/>
      <c r="F632" s="303"/>
      <c r="G632" s="303"/>
      <c r="H632" s="303"/>
      <c r="I632" s="284"/>
      <c r="J632" s="284"/>
      <c r="K632" s="285"/>
      <c r="L632" s="317"/>
      <c r="M632" s="251"/>
    </row>
    <row r="633" spans="1:13" s="288" customFormat="1">
      <c r="A633" s="181"/>
      <c r="B633" s="284"/>
      <c r="C633" s="285"/>
      <c r="D633" s="284"/>
      <c r="E633" s="284"/>
      <c r="F633" s="303"/>
      <c r="G633" s="303"/>
      <c r="H633" s="303"/>
      <c r="I633" s="284"/>
      <c r="J633" s="284"/>
      <c r="K633" s="285"/>
      <c r="L633" s="317"/>
      <c r="M633" s="251"/>
    </row>
    <row r="634" spans="1:13" s="288" customFormat="1">
      <c r="A634" s="181"/>
      <c r="B634" s="284"/>
      <c r="C634" s="285"/>
      <c r="D634" s="284"/>
      <c r="E634" s="284"/>
      <c r="F634" s="303"/>
      <c r="G634" s="303"/>
      <c r="H634" s="303"/>
      <c r="I634" s="284"/>
      <c r="J634" s="284"/>
      <c r="K634" s="285"/>
      <c r="L634" s="317"/>
      <c r="M634" s="251"/>
    </row>
    <row r="635" spans="1:13" s="288" customFormat="1">
      <c r="A635" s="181"/>
      <c r="B635" s="284"/>
      <c r="C635" s="285"/>
      <c r="D635" s="284"/>
      <c r="E635" s="284"/>
      <c r="F635" s="303"/>
      <c r="G635" s="303"/>
      <c r="H635" s="303"/>
      <c r="I635" s="284"/>
      <c r="J635" s="284"/>
      <c r="K635" s="285"/>
      <c r="L635" s="317"/>
      <c r="M635" s="251"/>
    </row>
    <row r="636" spans="1:13" s="288" customFormat="1">
      <c r="A636" s="181"/>
      <c r="B636" s="284"/>
      <c r="C636" s="285"/>
      <c r="D636" s="284"/>
      <c r="E636" s="284"/>
      <c r="F636" s="303"/>
      <c r="G636" s="303"/>
      <c r="H636" s="303"/>
      <c r="I636" s="284"/>
      <c r="J636" s="284"/>
      <c r="K636" s="285"/>
      <c r="L636" s="317"/>
      <c r="M636" s="251"/>
    </row>
    <row r="637" spans="1:13" s="288" customFormat="1">
      <c r="A637" s="181"/>
      <c r="B637" s="284"/>
      <c r="C637" s="285"/>
      <c r="D637" s="284"/>
      <c r="E637" s="284"/>
      <c r="F637" s="303"/>
      <c r="G637" s="303"/>
      <c r="H637" s="303"/>
      <c r="I637" s="284"/>
      <c r="J637" s="284"/>
      <c r="K637" s="285"/>
      <c r="L637" s="317"/>
      <c r="M637" s="251"/>
    </row>
    <row r="638" spans="1:13" s="288" customFormat="1">
      <c r="A638" s="181"/>
      <c r="B638" s="284"/>
      <c r="C638" s="285"/>
      <c r="D638" s="284"/>
      <c r="E638" s="284"/>
      <c r="F638" s="303"/>
      <c r="G638" s="303"/>
      <c r="H638" s="303"/>
      <c r="I638" s="284"/>
      <c r="J638" s="284"/>
      <c r="K638" s="285"/>
      <c r="L638" s="317"/>
      <c r="M638" s="251"/>
    </row>
    <row r="639" spans="1:13" s="288" customFormat="1">
      <c r="A639" s="181"/>
      <c r="B639" s="284"/>
      <c r="C639" s="285"/>
      <c r="D639" s="284"/>
      <c r="E639" s="284"/>
      <c r="F639" s="303"/>
      <c r="G639" s="303"/>
      <c r="H639" s="303"/>
      <c r="I639" s="284"/>
      <c r="J639" s="284"/>
      <c r="K639" s="285"/>
      <c r="L639" s="317"/>
      <c r="M639" s="251"/>
    </row>
    <row r="640" spans="1:13" s="288" customFormat="1">
      <c r="A640" s="181"/>
      <c r="B640" s="284"/>
      <c r="C640" s="285"/>
      <c r="D640" s="284"/>
      <c r="E640" s="284"/>
      <c r="F640" s="303"/>
      <c r="G640" s="303"/>
      <c r="H640" s="303"/>
      <c r="I640" s="284"/>
      <c r="J640" s="284"/>
      <c r="K640" s="285"/>
      <c r="L640" s="317"/>
      <c r="M640" s="251"/>
    </row>
    <row r="641" spans="1:13" s="288" customFormat="1">
      <c r="A641" s="181"/>
      <c r="B641" s="284"/>
      <c r="C641" s="285"/>
      <c r="D641" s="284"/>
      <c r="E641" s="284"/>
      <c r="F641" s="303"/>
      <c r="G641" s="303"/>
      <c r="H641" s="303"/>
      <c r="I641" s="284"/>
      <c r="J641" s="284"/>
      <c r="K641" s="285"/>
      <c r="L641" s="317"/>
      <c r="M641" s="251"/>
    </row>
    <row r="642" spans="1:13" s="288" customFormat="1">
      <c r="A642" s="181"/>
      <c r="B642" s="284"/>
      <c r="C642" s="285"/>
      <c r="D642" s="284"/>
      <c r="E642" s="284"/>
      <c r="F642" s="303"/>
      <c r="G642" s="303"/>
      <c r="H642" s="303"/>
      <c r="I642" s="284"/>
      <c r="J642" s="284"/>
      <c r="K642" s="285"/>
      <c r="L642" s="317"/>
      <c r="M642" s="251"/>
    </row>
    <row r="643" spans="1:13" s="288" customFormat="1">
      <c r="A643" s="181"/>
      <c r="B643" s="284"/>
      <c r="C643" s="285"/>
      <c r="D643" s="284"/>
      <c r="E643" s="284"/>
      <c r="F643" s="303"/>
      <c r="G643" s="303"/>
      <c r="H643" s="303"/>
      <c r="I643" s="284"/>
      <c r="J643" s="284"/>
      <c r="K643" s="285"/>
      <c r="L643" s="317"/>
      <c r="M643" s="251"/>
    </row>
    <row r="644" spans="1:13" s="288" customFormat="1">
      <c r="A644" s="181"/>
      <c r="B644" s="284"/>
      <c r="C644" s="285"/>
      <c r="D644" s="284"/>
      <c r="E644" s="284"/>
      <c r="F644" s="303"/>
      <c r="G644" s="303"/>
      <c r="H644" s="303"/>
      <c r="I644" s="284"/>
      <c r="J644" s="284"/>
      <c r="K644" s="285"/>
      <c r="L644" s="317"/>
      <c r="M644" s="251"/>
    </row>
    <row r="645" spans="1:13" s="288" customFormat="1">
      <c r="A645" s="181"/>
      <c r="B645" s="284"/>
      <c r="C645" s="285"/>
      <c r="D645" s="284"/>
      <c r="E645" s="284"/>
      <c r="F645" s="303"/>
      <c r="G645" s="303"/>
      <c r="H645" s="303"/>
      <c r="I645" s="284"/>
      <c r="J645" s="284"/>
      <c r="K645" s="285"/>
      <c r="L645" s="317"/>
      <c r="M645" s="251"/>
    </row>
    <row r="646" spans="1:13" s="288" customFormat="1">
      <c r="A646" s="181"/>
      <c r="B646" s="284"/>
      <c r="C646" s="285"/>
      <c r="D646" s="284"/>
      <c r="E646" s="284"/>
      <c r="F646" s="303"/>
      <c r="G646" s="303"/>
      <c r="H646" s="303"/>
      <c r="I646" s="284"/>
      <c r="J646" s="284"/>
      <c r="K646" s="285"/>
      <c r="L646" s="317"/>
      <c r="M646" s="251"/>
    </row>
    <row r="647" spans="1:13" s="288" customFormat="1">
      <c r="A647" s="181"/>
      <c r="B647" s="284"/>
      <c r="C647" s="285"/>
      <c r="D647" s="284"/>
      <c r="E647" s="284"/>
      <c r="F647" s="303"/>
      <c r="G647" s="303"/>
      <c r="H647" s="303"/>
      <c r="I647" s="284"/>
      <c r="J647" s="284"/>
      <c r="K647" s="285"/>
      <c r="L647" s="317"/>
      <c r="M647" s="251"/>
    </row>
    <row r="648" spans="1:13" s="288" customFormat="1">
      <c r="A648" s="181"/>
      <c r="B648" s="284"/>
      <c r="C648" s="285"/>
      <c r="D648" s="284"/>
      <c r="E648" s="284"/>
      <c r="F648" s="303"/>
      <c r="G648" s="303"/>
      <c r="H648" s="303"/>
      <c r="I648" s="284"/>
      <c r="J648" s="284"/>
      <c r="K648" s="285"/>
      <c r="L648" s="317"/>
      <c r="M648" s="251"/>
    </row>
    <row r="649" spans="1:13" s="181" customFormat="1">
      <c r="B649" s="214"/>
      <c r="C649" s="137"/>
      <c r="D649" s="3"/>
      <c r="E649" s="3"/>
      <c r="F649" s="133"/>
      <c r="G649" s="133"/>
      <c r="H649" s="133"/>
      <c r="I649" s="3"/>
      <c r="J649" s="3"/>
      <c r="K649" s="137"/>
      <c r="L649" s="215"/>
      <c r="M649" s="198"/>
    </row>
    <row r="650" spans="1:13" s="208" customFormat="1">
      <c r="A650" s="5"/>
      <c r="B650" s="275" t="s">
        <v>43</v>
      </c>
      <c r="C650" s="291" t="s">
        <v>44</v>
      </c>
      <c r="D650" s="318"/>
      <c r="E650" s="270"/>
      <c r="F650" s="301"/>
      <c r="G650" s="272"/>
      <c r="H650" s="272"/>
      <c r="I650" s="271"/>
      <c r="J650" s="271"/>
      <c r="K650" s="273"/>
      <c r="L650" s="273"/>
      <c r="M650" s="277">
        <v>0</v>
      </c>
    </row>
    <row r="651" spans="1:13">
      <c r="A651" s="5"/>
      <c r="B651" s="284"/>
      <c r="C651" s="300"/>
      <c r="F651" s="303"/>
      <c r="G651" s="303"/>
      <c r="H651" s="303"/>
      <c r="L651" s="285"/>
      <c r="M651" s="251"/>
    </row>
    <row r="652" spans="1:13">
      <c r="A652" s="5"/>
      <c r="B652" s="284"/>
      <c r="C652" s="300"/>
      <c r="F652" s="303"/>
      <c r="G652" s="303"/>
      <c r="H652" s="303"/>
      <c r="L652" s="285"/>
      <c r="M652" s="251"/>
    </row>
    <row r="653" spans="1:13">
      <c r="A653" s="5"/>
      <c r="B653" s="284"/>
      <c r="C653" s="300"/>
      <c r="F653" s="303"/>
      <c r="G653" s="303"/>
      <c r="H653" s="303"/>
      <c r="L653" s="285"/>
      <c r="M653" s="251"/>
    </row>
    <row r="654" spans="1:13" s="5" customFormat="1">
      <c r="B654" s="3"/>
      <c r="C654" s="132"/>
      <c r="D654" s="3"/>
      <c r="E654" s="132"/>
      <c r="F654" s="216"/>
      <c r="G654" s="216"/>
      <c r="H654" s="216"/>
      <c r="I654" s="130"/>
      <c r="J654" s="130"/>
      <c r="K654" s="137"/>
      <c r="L654" s="137"/>
      <c r="M654" s="230"/>
    </row>
    <row r="655" spans="1:13" s="208" customFormat="1">
      <c r="A655" s="5"/>
      <c r="B655" s="291" t="s">
        <v>701</v>
      </c>
      <c r="C655" s="292"/>
      <c r="D655" s="271"/>
      <c r="E655" s="271"/>
      <c r="F655" s="272"/>
      <c r="G655" s="272"/>
      <c r="H655" s="272"/>
      <c r="I655" s="271"/>
      <c r="J655" s="271"/>
      <c r="K655" s="273"/>
      <c r="L655" s="273"/>
      <c r="M655" s="277">
        <v>0</v>
      </c>
    </row>
    <row r="656" spans="1:13" s="211" customFormat="1">
      <c r="A656" s="30"/>
      <c r="B656" s="275" t="s">
        <v>16</v>
      </c>
      <c r="C656" s="276" t="s">
        <v>770</v>
      </c>
      <c r="D656" s="318"/>
      <c r="E656" s="318"/>
      <c r="F656" s="272"/>
      <c r="G656" s="319"/>
      <c r="H656" s="319"/>
      <c r="I656" s="318"/>
      <c r="J656" s="318"/>
      <c r="K656" s="270"/>
      <c r="L656" s="270"/>
      <c r="M656" s="277">
        <v>0</v>
      </c>
    </row>
    <row r="657" spans="1:13" s="323" customFormat="1">
      <c r="A657" s="30"/>
      <c r="B657" s="278" t="s">
        <v>18</v>
      </c>
      <c r="C657" s="279" t="s">
        <v>19</v>
      </c>
      <c r="D657" s="320"/>
      <c r="E657" s="320"/>
      <c r="F657" s="299"/>
      <c r="G657" s="321"/>
      <c r="H657" s="321"/>
      <c r="I657" s="320"/>
      <c r="J657" s="320"/>
      <c r="K657" s="322"/>
      <c r="L657" s="322"/>
      <c r="M657" s="281">
        <v>0</v>
      </c>
    </row>
    <row r="658" spans="1:13" s="288" customFormat="1">
      <c r="A658" s="1"/>
      <c r="B658" s="284"/>
      <c r="C658" s="285"/>
      <c r="D658" s="284"/>
      <c r="E658" s="284"/>
      <c r="F658" s="286"/>
      <c r="G658" s="286"/>
      <c r="H658" s="286"/>
      <c r="I658" s="284"/>
      <c r="J658" s="284"/>
      <c r="K658" s="285"/>
      <c r="L658" s="285"/>
      <c r="M658" s="251"/>
    </row>
    <row r="659" spans="1:13" s="288" customFormat="1">
      <c r="A659" s="1"/>
      <c r="B659" s="284"/>
      <c r="C659" s="285"/>
      <c r="D659" s="284"/>
      <c r="E659" s="284"/>
      <c r="F659" s="286"/>
      <c r="G659" s="286"/>
      <c r="H659" s="286"/>
      <c r="I659" s="284"/>
      <c r="J659" s="284"/>
      <c r="K659" s="324"/>
      <c r="L659" s="285"/>
      <c r="M659" s="251"/>
    </row>
    <row r="660" spans="1:13" s="288" customFormat="1">
      <c r="A660" s="1"/>
      <c r="B660" s="284"/>
      <c r="C660" s="285"/>
      <c r="D660" s="284"/>
      <c r="E660" s="284"/>
      <c r="F660" s="286"/>
      <c r="G660" s="286"/>
      <c r="H660" s="286"/>
      <c r="I660" s="284"/>
      <c r="J660" s="284"/>
      <c r="K660" s="324"/>
      <c r="L660" s="285"/>
      <c r="M660" s="251"/>
    </row>
    <row r="661" spans="1:13" s="288" customFormat="1">
      <c r="A661" s="1"/>
      <c r="B661" s="284"/>
      <c r="C661" s="285"/>
      <c r="D661" s="284"/>
      <c r="E661" s="284"/>
      <c r="F661" s="286"/>
      <c r="G661" s="286"/>
      <c r="H661" s="286"/>
      <c r="I661" s="284"/>
      <c r="J661" s="284"/>
      <c r="K661" s="285"/>
      <c r="L661" s="285"/>
      <c r="M661" s="251"/>
    </row>
    <row r="662" spans="1:13" s="288" customFormat="1">
      <c r="A662" s="1"/>
      <c r="B662" s="284"/>
      <c r="C662" s="285"/>
      <c r="D662" s="284"/>
      <c r="E662" s="284"/>
      <c r="F662" s="286"/>
      <c r="G662" s="286"/>
      <c r="H662" s="286"/>
      <c r="I662" s="284"/>
      <c r="J662" s="284"/>
      <c r="K662" s="285"/>
      <c r="L662" s="285"/>
      <c r="M662" s="251"/>
    </row>
    <row r="663" spans="1:13" s="288" customFormat="1">
      <c r="A663" s="1"/>
      <c r="B663" s="284"/>
      <c r="C663" s="285"/>
      <c r="D663" s="284"/>
      <c r="E663" s="284"/>
      <c r="F663" s="286"/>
      <c r="G663" s="286"/>
      <c r="H663" s="286"/>
      <c r="I663" s="284"/>
      <c r="J663" s="284"/>
      <c r="K663" s="285"/>
      <c r="L663" s="285"/>
      <c r="M663" s="251"/>
    </row>
    <row r="664" spans="1:13" s="181" customFormat="1">
      <c r="A664" s="5"/>
      <c r="B664" s="3"/>
      <c r="C664" s="137"/>
      <c r="D664" s="3"/>
      <c r="E664" s="3"/>
      <c r="F664" s="142"/>
      <c r="G664" s="142"/>
      <c r="H664" s="142"/>
      <c r="I664" s="3"/>
      <c r="J664" s="3"/>
      <c r="K664" s="137"/>
      <c r="L664" s="137"/>
      <c r="M664" s="198"/>
    </row>
    <row r="665" spans="1:13" s="323" customFormat="1">
      <c r="A665" s="30"/>
      <c r="B665" s="278" t="s">
        <v>26</v>
      </c>
      <c r="C665" s="279" t="s">
        <v>769</v>
      </c>
      <c r="D665" s="320"/>
      <c r="E665" s="320"/>
      <c r="F665" s="299"/>
      <c r="G665" s="321"/>
      <c r="H665" s="321"/>
      <c r="I665" s="320"/>
      <c r="J665" s="320"/>
      <c r="K665" s="322"/>
      <c r="L665" s="322"/>
      <c r="M665" s="281">
        <v>0</v>
      </c>
    </row>
    <row r="666" spans="1:13" s="288" customFormat="1">
      <c r="A666" s="1"/>
      <c r="B666" s="284"/>
      <c r="C666" s="325"/>
      <c r="D666" s="284"/>
      <c r="E666" s="284"/>
      <c r="F666" s="286"/>
      <c r="G666" s="286"/>
      <c r="H666" s="286"/>
      <c r="I666" s="284"/>
      <c r="J666" s="284"/>
      <c r="K666" s="324"/>
      <c r="L666" s="285"/>
      <c r="M666" s="251"/>
    </row>
    <row r="667" spans="1:13" s="288" customFormat="1">
      <c r="A667" s="1"/>
      <c r="B667" s="284"/>
      <c r="C667" s="325"/>
      <c r="D667" s="284"/>
      <c r="E667" s="284"/>
      <c r="F667" s="286"/>
      <c r="G667" s="286"/>
      <c r="H667" s="286"/>
      <c r="I667" s="284"/>
      <c r="J667" s="284"/>
      <c r="K667" s="324"/>
      <c r="L667" s="285"/>
      <c r="M667" s="251"/>
    </row>
    <row r="668" spans="1:13" s="288" customFormat="1">
      <c r="A668" s="1"/>
      <c r="B668" s="284"/>
      <c r="C668" s="325"/>
      <c r="D668" s="284"/>
      <c r="E668" s="284"/>
      <c r="F668" s="286"/>
      <c r="G668" s="286"/>
      <c r="H668" s="286"/>
      <c r="I668" s="284"/>
      <c r="J668" s="284"/>
      <c r="K668" s="285"/>
      <c r="L668" s="285"/>
      <c r="M668" s="251"/>
    </row>
    <row r="669" spans="1:13" s="288" customFormat="1">
      <c r="A669" s="1"/>
      <c r="B669" s="284"/>
      <c r="C669" s="325"/>
      <c r="D669" s="284"/>
      <c r="E669" s="284"/>
      <c r="F669" s="286"/>
      <c r="G669" s="286"/>
      <c r="H669" s="286"/>
      <c r="I669" s="284"/>
      <c r="J669" s="284"/>
      <c r="K669" s="285"/>
      <c r="L669" s="285"/>
      <c r="M669" s="251"/>
    </row>
    <row r="670" spans="1:13" s="181" customFormat="1">
      <c r="A670" s="5"/>
      <c r="B670" s="132"/>
      <c r="C670" s="132"/>
      <c r="D670" s="3"/>
      <c r="E670" s="3"/>
      <c r="F670" s="142"/>
      <c r="G670" s="142"/>
      <c r="H670" s="142"/>
      <c r="I670" s="3"/>
      <c r="J670" s="3"/>
      <c r="K670" s="137"/>
      <c r="L670" s="137"/>
      <c r="M670" s="198"/>
    </row>
    <row r="671" spans="1:13" s="208" customFormat="1">
      <c r="A671" s="5"/>
      <c r="B671" s="275" t="s">
        <v>43</v>
      </c>
      <c r="C671" s="291" t="s">
        <v>44</v>
      </c>
      <c r="D671" s="275"/>
      <c r="E671" s="291"/>
      <c r="F671" s="301"/>
      <c r="G671" s="272"/>
      <c r="H671" s="272"/>
      <c r="I671" s="271"/>
      <c r="J671" s="271"/>
      <c r="K671" s="273"/>
      <c r="L671" s="273"/>
      <c r="M671" s="277">
        <v>0</v>
      </c>
    </row>
    <row r="672" spans="1:13" s="288" customFormat="1">
      <c r="A672" s="5"/>
      <c r="B672" s="284"/>
      <c r="C672" s="285"/>
      <c r="D672" s="284"/>
      <c r="E672" s="284"/>
      <c r="F672" s="305"/>
      <c r="G672" s="286"/>
      <c r="H672" s="286"/>
      <c r="I672" s="284"/>
      <c r="J672" s="284"/>
      <c r="K672" s="324"/>
      <c r="L672" s="285"/>
      <c r="M672" s="251"/>
    </row>
    <row r="673" spans="1:13" s="288" customFormat="1">
      <c r="A673" s="5"/>
      <c r="B673" s="284"/>
      <c r="C673" s="285"/>
      <c r="D673" s="284"/>
      <c r="E673" s="284"/>
      <c r="F673" s="305"/>
      <c r="G673" s="286"/>
      <c r="H673" s="286"/>
      <c r="I673" s="284"/>
      <c r="J673" s="284"/>
      <c r="K673" s="324"/>
      <c r="L673" s="285"/>
      <c r="M673" s="251"/>
    </row>
    <row r="674" spans="1:13" s="288" customFormat="1">
      <c r="A674" s="5"/>
      <c r="B674" s="284"/>
      <c r="C674" s="285"/>
      <c r="D674" s="284"/>
      <c r="E674" s="284"/>
      <c r="F674" s="305"/>
      <c r="G674" s="286"/>
      <c r="H674" s="286"/>
      <c r="I674" s="284"/>
      <c r="J674" s="284"/>
      <c r="K674" s="324"/>
      <c r="L674" s="285"/>
      <c r="M674" s="251"/>
    </row>
    <row r="675" spans="1:13" s="181" customFormat="1">
      <c r="A675" s="5"/>
      <c r="B675" s="3"/>
      <c r="C675" s="132"/>
      <c r="D675" s="3"/>
      <c r="E675" s="3"/>
      <c r="F675" s="142"/>
      <c r="G675" s="142"/>
      <c r="H675" s="142"/>
      <c r="I675" s="3"/>
      <c r="J675" s="3"/>
      <c r="K675" s="132"/>
      <c r="L675" s="137"/>
      <c r="M675" s="198"/>
    </row>
    <row r="676" spans="1:13" s="208" customFormat="1">
      <c r="A676" s="5"/>
      <c r="B676" s="291" t="s">
        <v>702</v>
      </c>
      <c r="C676" s="292"/>
      <c r="D676" s="271"/>
      <c r="E676" s="271"/>
      <c r="F676" s="272"/>
      <c r="G676" s="272"/>
      <c r="H676" s="272"/>
      <c r="I676" s="271"/>
      <c r="J676" s="271"/>
      <c r="K676" s="273"/>
      <c r="L676" s="273"/>
      <c r="M676" s="277">
        <v>0</v>
      </c>
    </row>
    <row r="677" spans="1:13" s="208" customFormat="1">
      <c r="A677" s="5"/>
      <c r="B677" s="275" t="s">
        <v>16</v>
      </c>
      <c r="C677" s="276" t="s">
        <v>770</v>
      </c>
      <c r="D677" s="275"/>
      <c r="E677" s="291"/>
      <c r="F677" s="301"/>
      <c r="G677" s="272"/>
      <c r="H677" s="272"/>
      <c r="I677" s="271"/>
      <c r="J677" s="271"/>
      <c r="K677" s="273"/>
      <c r="L677" s="273"/>
      <c r="M677" s="277">
        <v>0</v>
      </c>
    </row>
    <row r="678" spans="1:13" s="283" customFormat="1">
      <c r="A678" s="5"/>
      <c r="B678" s="278" t="s">
        <v>18</v>
      </c>
      <c r="C678" s="279" t="s">
        <v>19</v>
      </c>
      <c r="D678" s="293"/>
      <c r="E678" s="294"/>
      <c r="F678" s="308"/>
      <c r="G678" s="299"/>
      <c r="H678" s="299"/>
      <c r="I678" s="293"/>
      <c r="J678" s="293"/>
      <c r="K678" s="313"/>
      <c r="L678" s="294"/>
      <c r="M678" s="281">
        <v>0</v>
      </c>
    </row>
    <row r="679" spans="1:13" s="288" customFormat="1">
      <c r="A679" s="5"/>
      <c r="B679" s="284"/>
      <c r="C679" s="285"/>
      <c r="D679" s="284"/>
      <c r="E679" s="285"/>
      <c r="F679" s="305"/>
      <c r="G679" s="286"/>
      <c r="H679" s="286"/>
      <c r="I679" s="284"/>
      <c r="J679" s="284"/>
      <c r="K679" s="324"/>
      <c r="L679" s="285"/>
      <c r="M679" s="251"/>
    </row>
    <row r="680" spans="1:13" s="288" customFormat="1">
      <c r="A680" s="5"/>
      <c r="B680" s="284"/>
      <c r="C680" s="285"/>
      <c r="D680" s="284"/>
      <c r="E680" s="285"/>
      <c r="F680" s="305"/>
      <c r="G680" s="286"/>
      <c r="H680" s="286"/>
      <c r="I680" s="284"/>
      <c r="J680" s="284"/>
      <c r="K680" s="324"/>
      <c r="L680" s="285"/>
      <c r="M680" s="251"/>
    </row>
    <row r="681" spans="1:13" s="288" customFormat="1">
      <c r="A681" s="5"/>
      <c r="B681" s="284"/>
      <c r="C681" s="285"/>
      <c r="D681" s="284"/>
      <c r="E681" s="285"/>
      <c r="F681" s="305"/>
      <c r="G681" s="286"/>
      <c r="H681" s="286"/>
      <c r="I681" s="284"/>
      <c r="J681" s="284"/>
      <c r="K681" s="324"/>
      <c r="L681" s="285"/>
      <c r="M681" s="251"/>
    </row>
    <row r="682" spans="1:13" s="288" customFormat="1">
      <c r="A682" s="5"/>
      <c r="B682" s="284"/>
      <c r="C682" s="285"/>
      <c r="D682" s="284"/>
      <c r="E682" s="285"/>
      <c r="F682" s="305"/>
      <c r="G682" s="286"/>
      <c r="H682" s="286"/>
      <c r="I682" s="284"/>
      <c r="J682" s="284"/>
      <c r="K682" s="324"/>
      <c r="L682" s="285"/>
      <c r="M682" s="251"/>
    </row>
    <row r="683" spans="1:13" s="288" customFormat="1">
      <c r="A683" s="5"/>
      <c r="B683" s="284"/>
      <c r="C683" s="285"/>
      <c r="D683" s="284"/>
      <c r="E683" s="285"/>
      <c r="F683" s="305"/>
      <c r="G683" s="286"/>
      <c r="H683" s="286"/>
      <c r="I683" s="284"/>
      <c r="J683" s="284"/>
      <c r="K683" s="324"/>
      <c r="L683" s="285"/>
      <c r="M683" s="251"/>
    </row>
    <row r="684" spans="1:13" s="181" customFormat="1">
      <c r="A684" s="5"/>
      <c r="B684" s="3"/>
      <c r="C684" s="137"/>
      <c r="D684" s="3"/>
      <c r="E684" s="137"/>
      <c r="F684" s="143"/>
      <c r="G684" s="142"/>
      <c r="H684" s="142"/>
      <c r="I684" s="3"/>
      <c r="J684" s="3"/>
      <c r="K684" s="185"/>
      <c r="L684" s="137"/>
      <c r="M684" s="198"/>
    </row>
    <row r="685" spans="1:13" s="283" customFormat="1">
      <c r="A685" s="5"/>
      <c r="B685" s="278" t="s">
        <v>26</v>
      </c>
      <c r="C685" s="279" t="s">
        <v>769</v>
      </c>
      <c r="D685" s="293"/>
      <c r="E685" s="294"/>
      <c r="F685" s="308"/>
      <c r="G685" s="299"/>
      <c r="H685" s="299"/>
      <c r="I685" s="293"/>
      <c r="J685" s="293"/>
      <c r="K685" s="313"/>
      <c r="L685" s="294"/>
      <c r="M685" s="281">
        <v>0</v>
      </c>
    </row>
    <row r="686" spans="1:13" s="288" customFormat="1">
      <c r="A686" s="5"/>
      <c r="B686" s="284"/>
      <c r="C686" s="325"/>
      <c r="D686" s="284"/>
      <c r="E686" s="285"/>
      <c r="F686" s="305"/>
      <c r="G686" s="286"/>
      <c r="H686" s="286"/>
      <c r="I686" s="284"/>
      <c r="J686" s="284"/>
      <c r="K686" s="324"/>
      <c r="L686" s="285"/>
      <c r="M686" s="251"/>
    </row>
    <row r="687" spans="1:13" s="288" customFormat="1">
      <c r="A687" s="5"/>
      <c r="B687" s="284"/>
      <c r="C687" s="325"/>
      <c r="D687" s="284"/>
      <c r="E687" s="285"/>
      <c r="F687" s="305"/>
      <c r="G687" s="286"/>
      <c r="H687" s="286"/>
      <c r="I687" s="284"/>
      <c r="J687" s="284"/>
      <c r="K687" s="324"/>
      <c r="L687" s="285"/>
      <c r="M687" s="251"/>
    </row>
    <row r="688" spans="1:13" s="288" customFormat="1">
      <c r="A688" s="5"/>
      <c r="B688" s="284"/>
      <c r="C688" s="325"/>
      <c r="D688" s="284"/>
      <c r="E688" s="285"/>
      <c r="F688" s="305"/>
      <c r="G688" s="286"/>
      <c r="H688" s="286"/>
      <c r="I688" s="284"/>
      <c r="J688" s="284"/>
      <c r="K688" s="324"/>
      <c r="L688" s="285"/>
      <c r="M688" s="251"/>
    </row>
    <row r="689" spans="1:13" s="288" customFormat="1">
      <c r="A689" s="5"/>
      <c r="B689" s="284"/>
      <c r="C689" s="325"/>
      <c r="D689" s="284"/>
      <c r="E689" s="285"/>
      <c r="F689" s="305"/>
      <c r="G689" s="286"/>
      <c r="H689" s="286"/>
      <c r="I689" s="284"/>
      <c r="J689" s="284"/>
      <c r="K689" s="324"/>
      <c r="L689" s="285"/>
      <c r="M689" s="251"/>
    </row>
    <row r="690" spans="1:13" s="288" customFormat="1">
      <c r="A690" s="5"/>
      <c r="B690" s="284"/>
      <c r="C690" s="325"/>
      <c r="D690" s="284"/>
      <c r="E690" s="285"/>
      <c r="F690" s="305"/>
      <c r="G690" s="286"/>
      <c r="H690" s="286"/>
      <c r="I690" s="284"/>
      <c r="J690" s="284"/>
      <c r="K690" s="324"/>
      <c r="L690" s="285"/>
      <c r="M690" s="251"/>
    </row>
    <row r="691" spans="1:13" s="288" customFormat="1">
      <c r="A691" s="5"/>
      <c r="B691" s="284"/>
      <c r="C691" s="325"/>
      <c r="D691" s="284"/>
      <c r="E691" s="285"/>
      <c r="F691" s="305"/>
      <c r="G691" s="286"/>
      <c r="H691" s="286"/>
      <c r="I691" s="284"/>
      <c r="J691" s="284"/>
      <c r="K691" s="324"/>
      <c r="L691" s="285"/>
      <c r="M691" s="251"/>
    </row>
    <row r="692" spans="1:13" s="288" customFormat="1">
      <c r="A692" s="5"/>
      <c r="B692" s="284"/>
      <c r="C692" s="325"/>
      <c r="D692" s="284"/>
      <c r="E692" s="285"/>
      <c r="F692" s="305"/>
      <c r="G692" s="286"/>
      <c r="H692" s="286"/>
      <c r="I692" s="284"/>
      <c r="J692" s="284"/>
      <c r="K692" s="324"/>
      <c r="L692" s="285"/>
      <c r="M692" s="251"/>
    </row>
    <row r="693" spans="1:13" s="288" customFormat="1">
      <c r="A693" s="5"/>
      <c r="B693" s="284"/>
      <c r="C693" s="325"/>
      <c r="D693" s="284"/>
      <c r="E693" s="285"/>
      <c r="F693" s="305"/>
      <c r="G693" s="286"/>
      <c r="H693" s="286"/>
      <c r="I693" s="284"/>
      <c r="J693" s="284"/>
      <c r="K693" s="324"/>
      <c r="L693" s="285"/>
      <c r="M693" s="251"/>
    </row>
    <row r="694" spans="1:13" s="288" customFormat="1">
      <c r="A694" s="5"/>
      <c r="B694" s="284"/>
      <c r="C694" s="325"/>
      <c r="D694" s="284"/>
      <c r="E694" s="285"/>
      <c r="F694" s="305"/>
      <c r="G694" s="286"/>
      <c r="H694" s="286"/>
      <c r="I694" s="284"/>
      <c r="J694" s="284"/>
      <c r="K694" s="324"/>
      <c r="L694" s="285"/>
      <c r="M694" s="251"/>
    </row>
    <row r="695" spans="1:13" s="181" customFormat="1">
      <c r="A695" s="5"/>
      <c r="B695" s="132"/>
      <c r="C695" s="132"/>
      <c r="D695" s="3"/>
      <c r="E695" s="137"/>
      <c r="F695" s="143"/>
      <c r="G695" s="142"/>
      <c r="H695" s="142"/>
      <c r="I695" s="3"/>
      <c r="J695" s="3"/>
      <c r="K695" s="185"/>
      <c r="L695" s="137"/>
      <c r="M695" s="198"/>
    </row>
    <row r="696" spans="1:13" s="410" customFormat="1">
      <c r="A696" s="5"/>
      <c r="B696" s="402" t="s">
        <v>43</v>
      </c>
      <c r="C696" s="403" t="s">
        <v>44</v>
      </c>
      <c r="D696" s="404"/>
      <c r="E696" s="405"/>
      <c r="F696" s="406"/>
      <c r="G696" s="407"/>
      <c r="H696" s="407"/>
      <c r="I696" s="404"/>
      <c r="J696" s="404"/>
      <c r="K696" s="408"/>
      <c r="L696" s="405"/>
      <c r="M696" s="409"/>
    </row>
    <row r="697" spans="1:13" s="410" customFormat="1">
      <c r="A697" s="5"/>
      <c r="B697" s="411"/>
      <c r="C697" s="405"/>
      <c r="D697" s="404"/>
      <c r="E697" s="404"/>
      <c r="F697" s="404"/>
      <c r="G697" s="404"/>
      <c r="H697" s="404"/>
      <c r="I697" s="404"/>
      <c r="J697" s="404"/>
      <c r="K697" s="405"/>
      <c r="L697" s="412"/>
      <c r="M697" s="413"/>
    </row>
    <row r="698" spans="1:13" s="410" customFormat="1">
      <c r="A698" s="5"/>
      <c r="B698" s="411"/>
      <c r="C698" s="405"/>
      <c r="D698" s="404"/>
      <c r="E698" s="404"/>
      <c r="F698" s="404"/>
      <c r="G698" s="404"/>
      <c r="H698" s="404"/>
      <c r="I698" s="404"/>
      <c r="J698" s="404"/>
      <c r="K698" s="405"/>
      <c r="L698" s="412"/>
      <c r="M698" s="413"/>
    </row>
    <row r="699" spans="1:13" s="410" customFormat="1">
      <c r="A699" s="5"/>
      <c r="B699" s="411"/>
      <c r="C699" s="405"/>
      <c r="D699" s="404"/>
      <c r="E699" s="404"/>
      <c r="F699" s="404"/>
      <c r="G699" s="404"/>
      <c r="H699" s="404"/>
      <c r="I699" s="404"/>
      <c r="J699" s="404"/>
      <c r="K699" s="405"/>
      <c r="L699" s="412"/>
      <c r="M699" s="413"/>
    </row>
    <row r="700" spans="1:13" s="181" customFormat="1">
      <c r="A700" s="5"/>
      <c r="B700" s="3"/>
      <c r="C700" s="132"/>
      <c r="D700" s="3"/>
      <c r="E700" s="3"/>
      <c r="F700" s="142"/>
      <c r="G700" s="142"/>
      <c r="H700" s="142"/>
      <c r="I700" s="3"/>
      <c r="J700" s="3"/>
      <c r="K700" s="132"/>
      <c r="L700" s="137"/>
      <c r="M700" s="198"/>
    </row>
    <row r="701" spans="1:13" s="208" customFormat="1">
      <c r="A701" s="2"/>
      <c r="B701" s="291" t="s">
        <v>703</v>
      </c>
      <c r="C701" s="292"/>
      <c r="D701" s="271"/>
      <c r="E701" s="271"/>
      <c r="F701" s="272"/>
      <c r="G701" s="272"/>
      <c r="H701" s="272"/>
      <c r="I701" s="271"/>
      <c r="J701" s="271"/>
      <c r="K701" s="273"/>
      <c r="L701" s="273"/>
      <c r="M701" s="277">
        <v>0</v>
      </c>
    </row>
    <row r="702" spans="1:13" s="208" customFormat="1">
      <c r="A702" s="2"/>
      <c r="B702" s="275" t="s">
        <v>16</v>
      </c>
      <c r="C702" s="276" t="s">
        <v>770</v>
      </c>
      <c r="D702" s="275"/>
      <c r="E702" s="291"/>
      <c r="F702" s="301"/>
      <c r="G702" s="272"/>
      <c r="H702" s="272"/>
      <c r="I702" s="271"/>
      <c r="J702" s="271"/>
      <c r="K702" s="273"/>
      <c r="L702" s="273"/>
      <c r="M702" s="277">
        <v>0</v>
      </c>
    </row>
    <row r="703" spans="1:13" s="283" customFormat="1">
      <c r="A703" s="2"/>
      <c r="B703" s="278" t="s">
        <v>18</v>
      </c>
      <c r="C703" s="279" t="s">
        <v>19</v>
      </c>
      <c r="D703" s="327"/>
      <c r="E703" s="328"/>
      <c r="F703" s="308"/>
      <c r="G703" s="299"/>
      <c r="H703" s="299"/>
      <c r="I703" s="293"/>
      <c r="J703" s="293"/>
      <c r="K703" s="294"/>
      <c r="L703" s="294"/>
      <c r="M703" s="281">
        <v>0</v>
      </c>
    </row>
    <row r="704" spans="1:13" s="288" customFormat="1">
      <c r="A704" s="2"/>
      <c r="B704" s="284"/>
      <c r="C704" s="285"/>
      <c r="D704" s="284"/>
      <c r="E704" s="300"/>
      <c r="F704" s="305"/>
      <c r="G704" s="286"/>
      <c r="H704" s="286"/>
      <c r="I704" s="284"/>
      <c r="J704" s="284"/>
      <c r="K704" s="285"/>
      <c r="L704" s="285"/>
      <c r="M704" s="251"/>
    </row>
    <row r="705" spans="1:13" s="288" customFormat="1">
      <c r="A705" s="2"/>
      <c r="B705" s="284"/>
      <c r="C705" s="285"/>
      <c r="D705" s="284"/>
      <c r="E705" s="300"/>
      <c r="F705" s="305"/>
      <c r="G705" s="286"/>
      <c r="H705" s="286"/>
      <c r="I705" s="284"/>
      <c r="J705" s="284"/>
      <c r="K705" s="285"/>
      <c r="L705" s="285"/>
      <c r="M705" s="251"/>
    </row>
    <row r="706" spans="1:13" s="288" customFormat="1">
      <c r="A706" s="2"/>
      <c r="B706" s="284"/>
      <c r="C706" s="285"/>
      <c r="D706" s="284"/>
      <c r="E706" s="300"/>
      <c r="F706" s="305"/>
      <c r="G706" s="286"/>
      <c r="H706" s="286"/>
      <c r="I706" s="284"/>
      <c r="J706" s="284"/>
      <c r="K706" s="285"/>
      <c r="L706" s="285"/>
      <c r="M706" s="251"/>
    </row>
    <row r="707" spans="1:13" s="288" customFormat="1">
      <c r="A707" s="2"/>
      <c r="B707" s="284"/>
      <c r="C707" s="285"/>
      <c r="D707" s="284"/>
      <c r="E707" s="300"/>
      <c r="F707" s="305"/>
      <c r="G707" s="286"/>
      <c r="H707" s="286"/>
      <c r="I707" s="284"/>
      <c r="J707" s="284"/>
      <c r="K707" s="285"/>
      <c r="L707" s="285"/>
      <c r="M707" s="251"/>
    </row>
    <row r="708" spans="1:13" s="288" customFormat="1">
      <c r="A708" s="2"/>
      <c r="B708" s="284"/>
      <c r="C708" s="285"/>
      <c r="D708" s="284"/>
      <c r="E708" s="300"/>
      <c r="F708" s="305"/>
      <c r="G708" s="286"/>
      <c r="H708" s="286"/>
      <c r="I708" s="284"/>
      <c r="J708" s="284"/>
      <c r="K708" s="285"/>
      <c r="L708" s="285"/>
      <c r="M708" s="251"/>
    </row>
    <row r="709" spans="1:13" s="288" customFormat="1">
      <c r="A709" s="2"/>
      <c r="B709" s="284"/>
      <c r="C709" s="285"/>
      <c r="D709" s="284"/>
      <c r="E709" s="300"/>
      <c r="F709" s="305"/>
      <c r="G709" s="286"/>
      <c r="H709" s="286"/>
      <c r="I709" s="284"/>
      <c r="J709" s="284"/>
      <c r="K709" s="285"/>
      <c r="L709" s="285"/>
      <c r="M709" s="251"/>
    </row>
    <row r="710" spans="1:13" s="288" customFormat="1">
      <c r="A710" s="2"/>
      <c r="B710" s="284"/>
      <c r="C710" s="285"/>
      <c r="D710" s="284"/>
      <c r="E710" s="300"/>
      <c r="F710" s="305"/>
      <c r="G710" s="286"/>
      <c r="H710" s="286"/>
      <c r="I710" s="284"/>
      <c r="J710" s="284"/>
      <c r="K710" s="285"/>
      <c r="L710" s="285"/>
      <c r="M710" s="251"/>
    </row>
    <row r="711" spans="1:13" s="288" customFormat="1">
      <c r="A711" s="2"/>
      <c r="B711" s="284"/>
      <c r="C711" s="285"/>
      <c r="D711" s="284"/>
      <c r="E711" s="300"/>
      <c r="F711" s="305"/>
      <c r="G711" s="286"/>
      <c r="H711" s="286"/>
      <c r="I711" s="284"/>
      <c r="J711" s="284"/>
      <c r="K711" s="285"/>
      <c r="L711" s="285"/>
      <c r="M711" s="251"/>
    </row>
    <row r="712" spans="1:13" s="288" customFormat="1">
      <c r="A712" s="2"/>
      <c r="B712" s="284"/>
      <c r="C712" s="285"/>
      <c r="D712" s="284"/>
      <c r="E712" s="300"/>
      <c r="F712" s="305"/>
      <c r="G712" s="286"/>
      <c r="H712" s="286"/>
      <c r="I712" s="284"/>
      <c r="J712" s="284"/>
      <c r="K712" s="285"/>
      <c r="L712" s="285"/>
      <c r="M712" s="251"/>
    </row>
    <row r="713" spans="1:13" s="288" customFormat="1">
      <c r="A713" s="2"/>
      <c r="B713" s="284"/>
      <c r="C713" s="285"/>
      <c r="D713" s="284"/>
      <c r="E713" s="300"/>
      <c r="F713" s="305"/>
      <c r="G713" s="286"/>
      <c r="H713" s="286"/>
      <c r="I713" s="284"/>
      <c r="J713" s="284"/>
      <c r="K713" s="285"/>
      <c r="L713" s="285"/>
      <c r="M713" s="251"/>
    </row>
    <row r="714" spans="1:13" s="288" customFormat="1">
      <c r="A714" s="2"/>
      <c r="B714" s="284"/>
      <c r="C714" s="285"/>
      <c r="D714" s="284"/>
      <c r="E714" s="300"/>
      <c r="F714" s="305"/>
      <c r="G714" s="286"/>
      <c r="H714" s="286"/>
      <c r="I714" s="284"/>
      <c r="J714" s="284"/>
      <c r="K714" s="285"/>
      <c r="L714" s="285"/>
      <c r="M714" s="251"/>
    </row>
    <row r="715" spans="1:13" s="288" customFormat="1">
      <c r="A715" s="2"/>
      <c r="B715" s="284"/>
      <c r="C715" s="285"/>
      <c r="D715" s="284"/>
      <c r="E715" s="300"/>
      <c r="F715" s="305"/>
      <c r="G715" s="286"/>
      <c r="H715" s="286"/>
      <c r="I715" s="284"/>
      <c r="J715" s="284"/>
      <c r="K715" s="285"/>
      <c r="L715" s="285"/>
      <c r="M715" s="251"/>
    </row>
    <row r="716" spans="1:13" s="288" customFormat="1">
      <c r="A716" s="2"/>
      <c r="B716" s="284"/>
      <c r="C716" s="285"/>
      <c r="D716" s="284"/>
      <c r="E716" s="300"/>
      <c r="F716" s="305"/>
      <c r="G716" s="286"/>
      <c r="H716" s="286"/>
      <c r="I716" s="284"/>
      <c r="J716" s="284"/>
      <c r="K716" s="285"/>
      <c r="L716" s="285"/>
      <c r="M716" s="251"/>
    </row>
    <row r="717" spans="1:13" s="288" customFormat="1">
      <c r="A717" s="2"/>
      <c r="B717" s="284"/>
      <c r="C717" s="285"/>
      <c r="D717" s="284"/>
      <c r="E717" s="300"/>
      <c r="F717" s="305"/>
      <c r="G717" s="286"/>
      <c r="H717" s="286"/>
      <c r="I717" s="284"/>
      <c r="J717" s="284"/>
      <c r="K717" s="285"/>
      <c r="L717" s="285"/>
      <c r="M717" s="251"/>
    </row>
    <row r="718" spans="1:13" s="288" customFormat="1">
      <c r="A718" s="2"/>
      <c r="B718" s="284"/>
      <c r="C718" s="285"/>
      <c r="D718" s="284"/>
      <c r="E718" s="300"/>
      <c r="F718" s="305"/>
      <c r="G718" s="286"/>
      <c r="H718" s="286"/>
      <c r="I718" s="284"/>
      <c r="J718" s="284"/>
      <c r="K718" s="285"/>
      <c r="L718" s="285"/>
      <c r="M718" s="251"/>
    </row>
    <row r="719" spans="1:13" s="288" customFormat="1">
      <c r="A719" s="2"/>
      <c r="B719" s="284"/>
      <c r="C719" s="285"/>
      <c r="D719" s="284"/>
      <c r="E719" s="300"/>
      <c r="F719" s="305"/>
      <c r="G719" s="286"/>
      <c r="H719" s="286"/>
      <c r="I719" s="284"/>
      <c r="J719" s="284"/>
      <c r="K719" s="285"/>
      <c r="L719" s="285"/>
      <c r="M719" s="251"/>
    </row>
    <row r="720" spans="1:13" s="288" customFormat="1">
      <c r="A720" s="2"/>
      <c r="B720" s="284"/>
      <c r="C720" s="285"/>
      <c r="D720" s="284"/>
      <c r="E720" s="300"/>
      <c r="F720" s="305"/>
      <c r="G720" s="286"/>
      <c r="H720" s="286"/>
      <c r="I720" s="284"/>
      <c r="J720" s="284"/>
      <c r="K720" s="285"/>
      <c r="L720" s="285"/>
      <c r="M720" s="251"/>
    </row>
    <row r="721" spans="1:13" s="288" customFormat="1">
      <c r="A721" s="2"/>
      <c r="B721" s="284"/>
      <c r="C721" s="285"/>
      <c r="D721" s="284"/>
      <c r="E721" s="300"/>
      <c r="F721" s="305"/>
      <c r="G721" s="286"/>
      <c r="H721" s="286"/>
      <c r="I721" s="284"/>
      <c r="J721" s="284"/>
      <c r="K721" s="285"/>
      <c r="L721" s="285"/>
      <c r="M721" s="251"/>
    </row>
    <row r="722" spans="1:13" s="288" customFormat="1">
      <c r="A722" s="2"/>
      <c r="B722" s="284"/>
      <c r="C722" s="285"/>
      <c r="D722" s="284"/>
      <c r="E722" s="300"/>
      <c r="F722" s="305"/>
      <c r="G722" s="286"/>
      <c r="H722" s="286"/>
      <c r="I722" s="284"/>
      <c r="J722" s="284"/>
      <c r="K722" s="285"/>
      <c r="L722" s="285"/>
      <c r="M722" s="251"/>
    </row>
    <row r="723" spans="1:13" s="288" customFormat="1">
      <c r="A723" s="2"/>
      <c r="B723" s="284"/>
      <c r="C723" s="285"/>
      <c r="D723" s="284"/>
      <c r="E723" s="300"/>
      <c r="F723" s="305"/>
      <c r="G723" s="286"/>
      <c r="H723" s="286"/>
      <c r="I723" s="284"/>
      <c r="J723" s="284"/>
      <c r="K723" s="285"/>
      <c r="L723" s="285"/>
      <c r="M723" s="251"/>
    </row>
    <row r="724" spans="1:13" s="288" customFormat="1">
      <c r="A724" s="2"/>
      <c r="B724" s="284"/>
      <c r="C724" s="285"/>
      <c r="D724" s="284"/>
      <c r="E724" s="300"/>
      <c r="F724" s="305"/>
      <c r="G724" s="286"/>
      <c r="H724" s="286"/>
      <c r="I724" s="284"/>
      <c r="J724" s="284"/>
      <c r="K724" s="285"/>
      <c r="L724" s="285"/>
      <c r="M724" s="251"/>
    </row>
    <row r="725" spans="1:13" s="288" customFormat="1" ht="15">
      <c r="A725" s="208"/>
      <c r="B725" s="284"/>
      <c r="C725" s="285"/>
      <c r="D725" s="284"/>
      <c r="E725" s="300"/>
      <c r="F725" s="305"/>
      <c r="G725" s="286"/>
      <c r="H725" s="286"/>
      <c r="I725" s="284"/>
      <c r="J725" s="284"/>
      <c r="K725" s="285"/>
      <c r="L725" s="285"/>
      <c r="M725" s="372"/>
    </row>
    <row r="726" spans="1:13" s="288" customFormat="1">
      <c r="A726" s="2"/>
      <c r="B726" s="284"/>
      <c r="C726" s="285"/>
      <c r="D726" s="284"/>
      <c r="E726" s="300"/>
      <c r="F726" s="305"/>
      <c r="G726" s="286"/>
      <c r="H726" s="286"/>
      <c r="I726" s="284"/>
      <c r="J726" s="284"/>
      <c r="K726" s="285"/>
      <c r="L726" s="285"/>
      <c r="M726" s="251"/>
    </row>
    <row r="727" spans="1:13" s="181" customFormat="1">
      <c r="A727" s="5"/>
      <c r="B727" s="3"/>
      <c r="C727" s="137"/>
      <c r="D727" s="3"/>
      <c r="E727" s="132"/>
      <c r="F727" s="143"/>
      <c r="G727" s="142"/>
      <c r="H727" s="142"/>
      <c r="I727" s="3"/>
      <c r="J727" s="3"/>
      <c r="K727" s="137"/>
      <c r="L727" s="137"/>
      <c r="M727" s="198"/>
    </row>
    <row r="728" spans="1:13" s="283" customFormat="1">
      <c r="A728" s="2"/>
      <c r="B728" s="278" t="s">
        <v>26</v>
      </c>
      <c r="C728" s="279" t="s">
        <v>769</v>
      </c>
      <c r="D728" s="327"/>
      <c r="E728" s="328"/>
      <c r="F728" s="308"/>
      <c r="G728" s="299"/>
      <c r="H728" s="299"/>
      <c r="I728" s="293"/>
      <c r="J728" s="293"/>
      <c r="K728" s="294"/>
      <c r="L728" s="294"/>
      <c r="M728" s="281">
        <v>0</v>
      </c>
    </row>
    <row r="729" spans="1:13" s="288" customFormat="1">
      <c r="A729" s="2"/>
      <c r="B729" s="284"/>
      <c r="C729" s="325"/>
      <c r="D729" s="284"/>
      <c r="E729" s="300"/>
      <c r="F729" s="305"/>
      <c r="G729" s="286"/>
      <c r="H729" s="286"/>
      <c r="I729" s="284"/>
      <c r="J729" s="284"/>
      <c r="K729" s="285"/>
      <c r="L729" s="285"/>
      <c r="M729" s="251"/>
    </row>
    <row r="730" spans="1:13" s="288" customFormat="1" ht="15">
      <c r="A730" s="208"/>
      <c r="B730" s="284"/>
      <c r="C730" s="325"/>
      <c r="D730" s="284"/>
      <c r="E730" s="300"/>
      <c r="F730" s="305"/>
      <c r="G730" s="286"/>
      <c r="H730" s="286"/>
      <c r="I730" s="284"/>
      <c r="J730" s="284"/>
      <c r="K730" s="285"/>
      <c r="L730" s="285"/>
      <c r="M730" s="372"/>
    </row>
    <row r="731" spans="1:13" s="288" customFormat="1">
      <c r="A731" s="2"/>
      <c r="B731" s="284"/>
      <c r="C731" s="325"/>
      <c r="D731" s="284"/>
      <c r="E731" s="300"/>
      <c r="F731" s="305"/>
      <c r="G731" s="286"/>
      <c r="H731" s="286"/>
      <c r="I731" s="284"/>
      <c r="J731" s="284"/>
      <c r="K731" s="285"/>
      <c r="L731" s="285"/>
      <c r="M731" s="251"/>
    </row>
    <row r="732" spans="1:13" s="288" customFormat="1">
      <c r="A732" s="2"/>
      <c r="B732" s="284"/>
      <c r="C732" s="325"/>
      <c r="D732" s="284"/>
      <c r="E732" s="300"/>
      <c r="F732" s="305"/>
      <c r="G732" s="286"/>
      <c r="H732" s="286"/>
      <c r="I732" s="284"/>
      <c r="J732" s="284"/>
      <c r="K732" s="285"/>
      <c r="L732" s="285"/>
      <c r="M732" s="251"/>
    </row>
    <row r="733" spans="1:13" s="288" customFormat="1">
      <c r="A733" s="2"/>
      <c r="B733" s="284"/>
      <c r="C733" s="325"/>
      <c r="D733" s="284"/>
      <c r="E733" s="300"/>
      <c r="F733" s="305"/>
      <c r="G733" s="286"/>
      <c r="H733" s="286"/>
      <c r="I733" s="284"/>
      <c r="J733" s="284"/>
      <c r="K733" s="285"/>
      <c r="L733" s="285"/>
      <c r="M733" s="251"/>
    </row>
    <row r="734" spans="1:13" s="288" customFormat="1">
      <c r="A734" s="2"/>
      <c r="B734" s="284"/>
      <c r="C734" s="325"/>
      <c r="D734" s="284"/>
      <c r="E734" s="300"/>
      <c r="F734" s="305"/>
      <c r="G734" s="286"/>
      <c r="H734" s="286"/>
      <c r="I734" s="284"/>
      <c r="J734" s="284"/>
      <c r="K734" s="285"/>
      <c r="L734" s="285"/>
      <c r="M734" s="251"/>
    </row>
    <row r="735" spans="1:13" s="288" customFormat="1">
      <c r="A735" s="2"/>
      <c r="B735" s="284"/>
      <c r="C735" s="325"/>
      <c r="D735" s="284"/>
      <c r="E735" s="300"/>
      <c r="F735" s="305"/>
      <c r="G735" s="286"/>
      <c r="H735" s="286"/>
      <c r="I735" s="284"/>
      <c r="J735" s="284"/>
      <c r="K735" s="285"/>
      <c r="L735" s="285"/>
      <c r="M735" s="251"/>
    </row>
    <row r="736" spans="1:13" s="288" customFormat="1">
      <c r="A736" s="2"/>
      <c r="B736" s="284"/>
      <c r="C736" s="325"/>
      <c r="D736" s="284"/>
      <c r="E736" s="300"/>
      <c r="F736" s="305"/>
      <c r="G736" s="286"/>
      <c r="H736" s="286"/>
      <c r="I736" s="284"/>
      <c r="J736" s="284"/>
      <c r="K736" s="285"/>
      <c r="L736" s="285"/>
      <c r="M736" s="251"/>
    </row>
    <row r="737" spans="1:13" s="288" customFormat="1">
      <c r="A737" s="2"/>
      <c r="B737" s="284"/>
      <c r="C737" s="325"/>
      <c r="D737" s="284"/>
      <c r="E737" s="300"/>
      <c r="F737" s="305"/>
      <c r="G737" s="286"/>
      <c r="H737" s="286"/>
      <c r="I737" s="284"/>
      <c r="J737" s="284"/>
      <c r="K737" s="285"/>
      <c r="L737" s="285"/>
      <c r="M737" s="251"/>
    </row>
    <row r="738" spans="1:13" s="288" customFormat="1">
      <c r="A738" s="2"/>
      <c r="B738" s="284"/>
      <c r="C738" s="325"/>
      <c r="D738" s="284"/>
      <c r="E738" s="300"/>
      <c r="F738" s="305"/>
      <c r="G738" s="286"/>
      <c r="H738" s="286"/>
      <c r="I738" s="284"/>
      <c r="J738" s="284"/>
      <c r="K738" s="285"/>
      <c r="L738" s="285"/>
      <c r="M738" s="251"/>
    </row>
    <row r="739" spans="1:13" s="288" customFormat="1">
      <c r="A739" s="2"/>
      <c r="B739" s="284"/>
      <c r="C739" s="325"/>
      <c r="D739" s="284"/>
      <c r="E739" s="300"/>
      <c r="F739" s="305"/>
      <c r="G739" s="286"/>
      <c r="H739" s="286"/>
      <c r="I739" s="284"/>
      <c r="J739" s="284"/>
      <c r="K739" s="285"/>
      <c r="L739" s="285"/>
      <c r="M739" s="251"/>
    </row>
    <row r="740" spans="1:13" s="288" customFormat="1">
      <c r="A740" s="2"/>
      <c r="B740" s="284"/>
      <c r="C740" s="325"/>
      <c r="D740" s="284"/>
      <c r="E740" s="300"/>
      <c r="F740" s="305"/>
      <c r="G740" s="286"/>
      <c r="H740" s="286"/>
      <c r="I740" s="284"/>
      <c r="J740" s="284"/>
      <c r="K740" s="285"/>
      <c r="L740" s="285"/>
      <c r="M740" s="251"/>
    </row>
    <row r="741" spans="1:13" s="288" customFormat="1">
      <c r="A741" s="2"/>
      <c r="B741" s="284"/>
      <c r="C741" s="325"/>
      <c r="D741" s="284"/>
      <c r="E741" s="300"/>
      <c r="F741" s="305"/>
      <c r="G741" s="286"/>
      <c r="H741" s="286"/>
      <c r="I741" s="284"/>
      <c r="J741" s="284"/>
      <c r="K741" s="285"/>
      <c r="L741" s="285"/>
      <c r="M741" s="251"/>
    </row>
    <row r="742" spans="1:13" s="288" customFormat="1">
      <c r="A742" s="2"/>
      <c r="B742" s="284"/>
      <c r="C742" s="325"/>
      <c r="D742" s="284"/>
      <c r="E742" s="300"/>
      <c r="F742" s="305"/>
      <c r="G742" s="286"/>
      <c r="H742" s="286"/>
      <c r="I742" s="284"/>
      <c r="J742" s="284"/>
      <c r="K742" s="285"/>
      <c r="L742" s="285"/>
      <c r="M742" s="251"/>
    </row>
    <row r="743" spans="1:13" s="288" customFormat="1">
      <c r="A743" s="2"/>
      <c r="B743" s="284"/>
      <c r="C743" s="325"/>
      <c r="D743" s="284"/>
      <c r="E743" s="300"/>
      <c r="F743" s="305"/>
      <c r="G743" s="286"/>
      <c r="H743" s="286"/>
      <c r="I743" s="284"/>
      <c r="J743" s="284"/>
      <c r="K743" s="285"/>
      <c r="L743" s="285"/>
      <c r="M743" s="251"/>
    </row>
    <row r="744" spans="1:13" s="288" customFormat="1">
      <c r="A744" s="2"/>
      <c r="B744" s="284"/>
      <c r="C744" s="325"/>
      <c r="D744" s="284"/>
      <c r="E744" s="300"/>
      <c r="F744" s="305"/>
      <c r="G744" s="286"/>
      <c r="H744" s="286"/>
      <c r="I744" s="284"/>
      <c r="J744" s="284"/>
      <c r="K744" s="285"/>
      <c r="L744" s="285"/>
      <c r="M744" s="251"/>
    </row>
    <row r="745" spans="1:13" s="288" customFormat="1">
      <c r="A745" s="2"/>
      <c r="B745" s="284"/>
      <c r="C745" s="325"/>
      <c r="D745" s="284"/>
      <c r="E745" s="300"/>
      <c r="F745" s="305"/>
      <c r="G745" s="286"/>
      <c r="H745" s="286"/>
      <c r="I745" s="284"/>
      <c r="J745" s="284"/>
      <c r="K745" s="285"/>
      <c r="L745" s="285"/>
      <c r="M745" s="251"/>
    </row>
    <row r="746" spans="1:13" s="288" customFormat="1">
      <c r="A746" s="2"/>
      <c r="B746" s="284"/>
      <c r="C746" s="325"/>
      <c r="D746" s="284"/>
      <c r="E746" s="300"/>
      <c r="F746" s="305"/>
      <c r="G746" s="286"/>
      <c r="H746" s="286"/>
      <c r="I746" s="284"/>
      <c r="J746" s="284"/>
      <c r="K746" s="285"/>
      <c r="L746" s="285"/>
      <c r="M746" s="251"/>
    </row>
    <row r="747" spans="1:13" s="288" customFormat="1">
      <c r="A747" s="2"/>
      <c r="B747" s="284"/>
      <c r="C747" s="325"/>
      <c r="D747" s="284"/>
      <c r="E747" s="300"/>
      <c r="F747" s="305"/>
      <c r="G747" s="286"/>
      <c r="H747" s="286"/>
      <c r="I747" s="284"/>
      <c r="J747" s="284"/>
      <c r="K747" s="285"/>
      <c r="L747" s="285"/>
      <c r="M747" s="251"/>
    </row>
    <row r="748" spans="1:13" s="288" customFormat="1">
      <c r="A748" s="2"/>
      <c r="B748" s="284"/>
      <c r="C748" s="325"/>
      <c r="D748" s="284"/>
      <c r="E748" s="300"/>
      <c r="F748" s="305"/>
      <c r="G748" s="286"/>
      <c r="H748" s="286"/>
      <c r="I748" s="284"/>
      <c r="J748" s="284"/>
      <c r="K748" s="285"/>
      <c r="L748" s="285"/>
      <c r="M748" s="251"/>
    </row>
    <row r="749" spans="1:13" s="288" customFormat="1">
      <c r="A749" s="2"/>
      <c r="B749" s="284"/>
      <c r="C749" s="325"/>
      <c r="D749" s="284"/>
      <c r="E749" s="300"/>
      <c r="F749" s="305"/>
      <c r="G749" s="286"/>
      <c r="H749" s="286"/>
      <c r="I749" s="284"/>
      <c r="J749" s="284"/>
      <c r="K749" s="285"/>
      <c r="L749" s="285"/>
      <c r="M749" s="251"/>
    </row>
    <row r="750" spans="1:13" s="288" customFormat="1">
      <c r="A750" s="2"/>
      <c r="B750" s="284"/>
      <c r="C750" s="325"/>
      <c r="D750" s="284"/>
      <c r="E750" s="300"/>
      <c r="F750" s="305"/>
      <c r="G750" s="286"/>
      <c r="H750" s="286"/>
      <c r="I750" s="284"/>
      <c r="J750" s="284"/>
      <c r="K750" s="285"/>
      <c r="L750" s="285"/>
      <c r="M750" s="251"/>
    </row>
    <row r="751" spans="1:13" s="288" customFormat="1">
      <c r="A751" s="2"/>
      <c r="B751" s="284"/>
      <c r="C751" s="325"/>
      <c r="D751" s="284"/>
      <c r="E751" s="300"/>
      <c r="F751" s="305"/>
      <c r="G751" s="286"/>
      <c r="H751" s="286"/>
      <c r="I751" s="284"/>
      <c r="J751" s="284"/>
      <c r="K751" s="285"/>
      <c r="L751" s="285"/>
      <c r="M751" s="251"/>
    </row>
    <row r="752" spans="1:13" s="288" customFormat="1">
      <c r="A752" s="2"/>
      <c r="B752" s="284"/>
      <c r="C752" s="325"/>
      <c r="D752" s="284"/>
      <c r="E752" s="300"/>
      <c r="F752" s="305"/>
      <c r="G752" s="286"/>
      <c r="H752" s="286"/>
      <c r="I752" s="284"/>
      <c r="J752" s="284"/>
      <c r="K752" s="285"/>
      <c r="L752" s="285"/>
      <c r="M752" s="251"/>
    </row>
    <row r="753" spans="1:13" s="288" customFormat="1">
      <c r="A753" s="2"/>
      <c r="B753" s="284"/>
      <c r="C753" s="325"/>
      <c r="D753" s="284"/>
      <c r="E753" s="300"/>
      <c r="F753" s="305"/>
      <c r="G753" s="286"/>
      <c r="H753" s="286"/>
      <c r="I753" s="284"/>
      <c r="J753" s="284"/>
      <c r="K753" s="285"/>
      <c r="L753" s="285"/>
      <c r="M753" s="251"/>
    </row>
    <row r="754" spans="1:13" s="288" customFormat="1">
      <c r="A754" s="2"/>
      <c r="B754" s="284"/>
      <c r="C754" s="325"/>
      <c r="D754" s="284"/>
      <c r="E754" s="300"/>
      <c r="F754" s="305"/>
      <c r="G754" s="286"/>
      <c r="H754" s="286"/>
      <c r="I754" s="284"/>
      <c r="J754" s="284"/>
      <c r="K754" s="285"/>
      <c r="L754" s="285"/>
      <c r="M754" s="251"/>
    </row>
    <row r="755" spans="1:13" s="288" customFormat="1">
      <c r="A755" s="2"/>
      <c r="B755" s="284"/>
      <c r="C755" s="325"/>
      <c r="D755" s="284"/>
      <c r="E755" s="300"/>
      <c r="F755" s="305"/>
      <c r="G755" s="286"/>
      <c r="H755" s="286"/>
      <c r="I755" s="284"/>
      <c r="J755" s="284"/>
      <c r="K755" s="285"/>
      <c r="L755" s="285"/>
      <c r="M755" s="251"/>
    </row>
    <row r="756" spans="1:13" s="288" customFormat="1">
      <c r="A756" s="2"/>
      <c r="B756" s="284"/>
      <c r="C756" s="325"/>
      <c r="D756" s="284"/>
      <c r="E756" s="300"/>
      <c r="F756" s="305"/>
      <c r="G756" s="286"/>
      <c r="H756" s="286"/>
      <c r="I756" s="284"/>
      <c r="J756" s="284"/>
      <c r="K756" s="285"/>
      <c r="L756" s="285"/>
      <c r="M756" s="251"/>
    </row>
    <row r="757" spans="1:13" s="288" customFormat="1">
      <c r="A757" s="2"/>
      <c r="B757" s="284"/>
      <c r="C757" s="325"/>
      <c r="D757" s="284"/>
      <c r="E757" s="300"/>
      <c r="F757" s="305"/>
      <c r="G757" s="286"/>
      <c r="H757" s="286"/>
      <c r="I757" s="284"/>
      <c r="J757" s="284"/>
      <c r="K757" s="285"/>
      <c r="L757" s="285"/>
      <c r="M757" s="251"/>
    </row>
    <row r="758" spans="1:13" s="288" customFormat="1">
      <c r="A758" s="2"/>
      <c r="B758" s="284"/>
      <c r="C758" s="325"/>
      <c r="D758" s="284"/>
      <c r="E758" s="300"/>
      <c r="F758" s="305"/>
      <c r="G758" s="286"/>
      <c r="H758" s="286"/>
      <c r="I758" s="284"/>
      <c r="J758" s="284"/>
      <c r="K758" s="285"/>
      <c r="L758" s="285"/>
      <c r="M758" s="251"/>
    </row>
    <row r="759" spans="1:13" s="288" customFormat="1">
      <c r="A759" s="2"/>
      <c r="B759" s="284"/>
      <c r="C759" s="325"/>
      <c r="D759" s="284"/>
      <c r="E759" s="300"/>
      <c r="F759" s="305"/>
      <c r="G759" s="286"/>
      <c r="H759" s="286"/>
      <c r="I759" s="284"/>
      <c r="J759" s="284"/>
      <c r="K759" s="285"/>
      <c r="L759" s="285"/>
      <c r="M759" s="251"/>
    </row>
    <row r="760" spans="1:13" s="288" customFormat="1">
      <c r="A760" s="2"/>
      <c r="B760" s="284"/>
      <c r="C760" s="325"/>
      <c r="D760" s="284"/>
      <c r="E760" s="300"/>
      <c r="F760" s="305"/>
      <c r="G760" s="286"/>
      <c r="H760" s="286"/>
      <c r="I760" s="284"/>
      <c r="J760" s="284"/>
      <c r="K760" s="285"/>
      <c r="L760" s="285"/>
      <c r="M760" s="251"/>
    </row>
    <row r="761" spans="1:13" s="288" customFormat="1">
      <c r="A761" s="2"/>
      <c r="B761" s="284"/>
      <c r="C761" s="325"/>
      <c r="D761" s="284"/>
      <c r="E761" s="300"/>
      <c r="F761" s="305"/>
      <c r="G761" s="286"/>
      <c r="H761" s="286"/>
      <c r="I761" s="284"/>
      <c r="J761" s="284"/>
      <c r="K761" s="285"/>
      <c r="L761" s="285"/>
      <c r="M761" s="251"/>
    </row>
    <row r="762" spans="1:13" s="181" customFormat="1">
      <c r="A762" s="5"/>
      <c r="B762" s="3"/>
      <c r="C762" s="137"/>
      <c r="D762" s="3"/>
      <c r="E762" s="3"/>
      <c r="F762" s="261"/>
      <c r="G762" s="262"/>
      <c r="H762" s="262"/>
      <c r="I762" s="3"/>
      <c r="J762" s="3"/>
      <c r="K762" s="137"/>
      <c r="L762" s="137"/>
      <c r="M762" s="198"/>
    </row>
    <row r="763" spans="1:13" s="208" customFormat="1">
      <c r="A763" s="2"/>
      <c r="B763" s="275" t="s">
        <v>43</v>
      </c>
      <c r="C763" s="291" t="s">
        <v>44</v>
      </c>
      <c r="D763" s="271"/>
      <c r="E763" s="271"/>
      <c r="F763" s="301"/>
      <c r="G763" s="272"/>
      <c r="H763" s="272"/>
      <c r="I763" s="271"/>
      <c r="J763" s="271"/>
      <c r="K763" s="273"/>
      <c r="L763" s="273"/>
      <c r="M763" s="277">
        <v>0</v>
      </c>
    </row>
    <row r="764" spans="1:13" s="288" customFormat="1">
      <c r="A764" s="1"/>
      <c r="B764" s="284"/>
      <c r="C764" s="285"/>
      <c r="D764" s="284"/>
      <c r="E764" s="284"/>
      <c r="F764" s="305"/>
      <c r="G764" s="286"/>
      <c r="H764" s="286"/>
      <c r="I764" s="284"/>
      <c r="J764" s="284"/>
      <c r="K764" s="285"/>
      <c r="L764" s="285"/>
      <c r="M764" s="251"/>
    </row>
    <row r="765" spans="1:13" s="288" customFormat="1">
      <c r="A765" s="1"/>
      <c r="B765" s="284"/>
      <c r="C765" s="285"/>
      <c r="D765" s="284"/>
      <c r="E765" s="284"/>
      <c r="F765" s="305"/>
      <c r="G765" s="286"/>
      <c r="H765" s="286"/>
      <c r="I765" s="284"/>
      <c r="J765" s="284"/>
      <c r="K765" s="285"/>
      <c r="L765" s="285"/>
      <c r="M765" s="251"/>
    </row>
    <row r="766" spans="1:13" s="288" customFormat="1">
      <c r="A766" s="1"/>
      <c r="B766" s="284"/>
      <c r="C766" s="285"/>
      <c r="D766" s="284"/>
      <c r="E766" s="284"/>
      <c r="F766" s="305"/>
      <c r="G766" s="286"/>
      <c r="H766" s="286"/>
      <c r="I766" s="284"/>
      <c r="J766" s="284"/>
      <c r="K766" s="285"/>
      <c r="L766" s="285"/>
      <c r="M766" s="251"/>
    </row>
    <row r="767" spans="1:13" s="288" customFormat="1">
      <c r="A767" s="1"/>
      <c r="B767" s="284"/>
      <c r="C767" s="285"/>
      <c r="D767" s="284"/>
      <c r="E767" s="284"/>
      <c r="F767" s="305"/>
      <c r="G767" s="286"/>
      <c r="H767" s="286"/>
      <c r="I767" s="284"/>
      <c r="J767" s="284"/>
      <c r="K767" s="285"/>
      <c r="L767" s="285"/>
      <c r="M767" s="251"/>
    </row>
    <row r="768" spans="1:13" s="288" customFormat="1">
      <c r="A768" s="1"/>
      <c r="B768" s="284"/>
      <c r="C768" s="285"/>
      <c r="D768" s="284"/>
      <c r="E768" s="284"/>
      <c r="F768" s="305"/>
      <c r="G768" s="286"/>
      <c r="H768" s="286"/>
      <c r="I768" s="284"/>
      <c r="J768" s="284"/>
      <c r="K768" s="285"/>
      <c r="L768" s="285"/>
      <c r="M768" s="251"/>
    </row>
    <row r="769" spans="1:13" s="288" customFormat="1">
      <c r="A769" s="1"/>
      <c r="B769" s="284"/>
      <c r="C769" s="285"/>
      <c r="D769" s="284"/>
      <c r="E769" s="284"/>
      <c r="F769" s="305"/>
      <c r="G769" s="286"/>
      <c r="H769" s="286"/>
      <c r="I769" s="284"/>
      <c r="J769" s="284"/>
      <c r="K769" s="285"/>
      <c r="L769" s="285"/>
      <c r="M769" s="251"/>
    </row>
    <row r="770" spans="1:13" s="288" customFormat="1">
      <c r="A770" s="1"/>
      <c r="B770" s="284"/>
      <c r="C770" s="285"/>
      <c r="D770" s="284"/>
      <c r="E770" s="284"/>
      <c r="F770" s="305"/>
      <c r="G770" s="286"/>
      <c r="H770" s="286"/>
      <c r="I770" s="284"/>
      <c r="J770" s="284"/>
      <c r="K770" s="285"/>
      <c r="L770" s="285"/>
      <c r="M770" s="251"/>
    </row>
    <row r="771" spans="1:13" s="288" customFormat="1">
      <c r="A771" s="1"/>
      <c r="B771" s="284"/>
      <c r="C771" s="285"/>
      <c r="D771" s="284"/>
      <c r="E771" s="284"/>
      <c r="F771" s="305"/>
      <c r="G771" s="286"/>
      <c r="H771" s="286"/>
      <c r="I771" s="284"/>
      <c r="J771" s="284"/>
      <c r="K771" s="285"/>
      <c r="L771" s="285"/>
      <c r="M771" s="251"/>
    </row>
    <row r="772" spans="1:13" s="288" customFormat="1">
      <c r="A772" s="1"/>
      <c r="B772" s="284"/>
      <c r="C772" s="285"/>
      <c r="D772" s="284"/>
      <c r="E772" s="284"/>
      <c r="F772" s="305"/>
      <c r="G772" s="286"/>
      <c r="H772" s="286"/>
      <c r="I772" s="284"/>
      <c r="J772" s="284"/>
      <c r="K772" s="285"/>
      <c r="L772" s="285"/>
      <c r="M772" s="251"/>
    </row>
    <row r="773" spans="1:13" s="288" customFormat="1">
      <c r="A773" s="1"/>
      <c r="B773" s="284"/>
      <c r="C773" s="285"/>
      <c r="D773" s="284"/>
      <c r="E773" s="284"/>
      <c r="F773" s="305"/>
      <c r="G773" s="286"/>
      <c r="H773" s="286"/>
      <c r="I773" s="284"/>
      <c r="J773" s="284"/>
      <c r="K773" s="285"/>
      <c r="L773" s="285"/>
      <c r="M773" s="251"/>
    </row>
    <row r="774" spans="1:13" s="288" customFormat="1">
      <c r="A774" s="1"/>
      <c r="B774" s="284"/>
      <c r="C774" s="285"/>
      <c r="D774" s="284"/>
      <c r="E774" s="284"/>
      <c r="F774" s="305"/>
      <c r="G774" s="286"/>
      <c r="H774" s="286"/>
      <c r="I774" s="284"/>
      <c r="J774" s="284"/>
      <c r="K774" s="285"/>
      <c r="L774" s="285"/>
      <c r="M774" s="251"/>
    </row>
    <row r="775" spans="1:13" s="288" customFormat="1">
      <c r="A775" s="1"/>
      <c r="B775" s="284"/>
      <c r="C775" s="285"/>
      <c r="D775" s="284"/>
      <c r="E775" s="284"/>
      <c r="F775" s="305"/>
      <c r="G775" s="286"/>
      <c r="H775" s="286"/>
      <c r="I775" s="284"/>
      <c r="J775" s="284"/>
      <c r="K775" s="285"/>
      <c r="L775" s="285"/>
      <c r="M775" s="251"/>
    </row>
    <row r="776" spans="1:13" s="288" customFormat="1">
      <c r="A776" s="1"/>
      <c r="B776" s="284"/>
      <c r="C776" s="285"/>
      <c r="D776" s="284"/>
      <c r="E776" s="284"/>
      <c r="F776" s="305"/>
      <c r="G776" s="286"/>
      <c r="H776" s="286"/>
      <c r="I776" s="284"/>
      <c r="J776" s="284"/>
      <c r="K776" s="285"/>
      <c r="L776" s="285"/>
      <c r="M776" s="251"/>
    </row>
    <row r="777" spans="1:13" s="288" customFormat="1">
      <c r="A777" s="1"/>
      <c r="B777" s="284"/>
      <c r="C777" s="285"/>
      <c r="D777" s="284"/>
      <c r="E777" s="284"/>
      <c r="F777" s="305"/>
      <c r="G777" s="286"/>
      <c r="H777" s="286"/>
      <c r="I777" s="284"/>
      <c r="J777" s="284"/>
      <c r="K777" s="285"/>
      <c r="L777" s="285"/>
      <c r="M777" s="251"/>
    </row>
    <row r="778" spans="1:13" s="181" customFormat="1">
      <c r="A778" s="5"/>
      <c r="B778" s="3"/>
      <c r="C778" s="132"/>
      <c r="D778" s="3"/>
      <c r="E778" s="3"/>
      <c r="F778" s="142"/>
      <c r="G778" s="142"/>
      <c r="H778" s="142"/>
      <c r="I778" s="3"/>
      <c r="J778" s="3"/>
      <c r="K778" s="132"/>
      <c r="L778" s="137"/>
      <c r="M778" s="198"/>
    </row>
    <row r="779" spans="1:13" s="208" customFormat="1">
      <c r="A779" s="5"/>
      <c r="B779" s="291" t="s">
        <v>704</v>
      </c>
      <c r="C779" s="292"/>
      <c r="D779" s="271"/>
      <c r="E779" s="271"/>
      <c r="F779" s="272"/>
      <c r="G779" s="272"/>
      <c r="H779" s="272"/>
      <c r="I779" s="271"/>
      <c r="J779" s="271"/>
      <c r="K779" s="273"/>
      <c r="L779" s="273"/>
      <c r="M779" s="277">
        <v>0</v>
      </c>
    </row>
    <row r="780" spans="1:13" s="208" customFormat="1">
      <c r="A780" s="5"/>
      <c r="B780" s="275" t="s">
        <v>16</v>
      </c>
      <c r="C780" s="276" t="s">
        <v>770</v>
      </c>
      <c r="D780" s="275"/>
      <c r="E780" s="291"/>
      <c r="F780" s="301"/>
      <c r="G780" s="272"/>
      <c r="H780" s="272"/>
      <c r="I780" s="271"/>
      <c r="J780" s="271"/>
      <c r="K780" s="273"/>
      <c r="L780" s="273"/>
      <c r="M780" s="277">
        <v>0</v>
      </c>
    </row>
    <row r="781" spans="1:13" s="283" customFormat="1">
      <c r="A781" s="5"/>
      <c r="B781" s="278" t="s">
        <v>18</v>
      </c>
      <c r="C781" s="279" t="s">
        <v>19</v>
      </c>
      <c r="D781" s="293"/>
      <c r="E781" s="293"/>
      <c r="F781" s="293"/>
      <c r="G781" s="293"/>
      <c r="H781" s="293"/>
      <c r="I781" s="293"/>
      <c r="J781" s="293"/>
      <c r="K781" s="294"/>
      <c r="L781" s="294"/>
      <c r="M781" s="281">
        <v>0</v>
      </c>
    </row>
    <row r="782" spans="1:13">
      <c r="A782" s="5"/>
      <c r="B782" s="284"/>
      <c r="L782" s="285"/>
      <c r="M782" s="251"/>
    </row>
    <row r="783" spans="1:13">
      <c r="A783" s="5"/>
      <c r="B783" s="284"/>
      <c r="L783" s="285"/>
      <c r="M783" s="251"/>
    </row>
    <row r="784" spans="1:13">
      <c r="A784" s="5"/>
      <c r="B784" s="284"/>
      <c r="L784" s="285"/>
      <c r="M784" s="251"/>
    </row>
    <row r="785" spans="1:13">
      <c r="A785" s="5"/>
      <c r="B785" s="284"/>
      <c r="L785" s="285"/>
      <c r="M785" s="251"/>
    </row>
    <row r="786" spans="1:13">
      <c r="A786" s="5"/>
      <c r="B786" s="284"/>
      <c r="L786" s="285"/>
      <c r="M786" s="251"/>
    </row>
    <row r="787" spans="1:13">
      <c r="A787" s="5"/>
      <c r="B787" s="284"/>
      <c r="L787" s="285"/>
      <c r="M787" s="251"/>
    </row>
    <row r="788" spans="1:13" s="5" customFormat="1">
      <c r="B788" s="130"/>
      <c r="C788" s="131"/>
      <c r="D788" s="3"/>
      <c r="E788" s="3"/>
      <c r="F788" s="3"/>
      <c r="G788" s="3"/>
      <c r="H788" s="3"/>
      <c r="I788" s="3"/>
      <c r="J788" s="3"/>
      <c r="K788" s="137"/>
      <c r="L788" s="137"/>
      <c r="M788" s="230"/>
    </row>
    <row r="789" spans="1:13" s="283" customFormat="1">
      <c r="A789" s="5"/>
      <c r="B789" s="278" t="s">
        <v>26</v>
      </c>
      <c r="C789" s="279" t="s">
        <v>769</v>
      </c>
      <c r="D789" s="293"/>
      <c r="E789" s="293"/>
      <c r="F789" s="293"/>
      <c r="G789" s="293"/>
      <c r="H789" s="293"/>
      <c r="I789" s="293"/>
      <c r="J789" s="293"/>
      <c r="K789" s="294"/>
      <c r="L789" s="294"/>
      <c r="M789" s="281">
        <v>0</v>
      </c>
    </row>
    <row r="790" spans="1:13">
      <c r="A790" s="5"/>
      <c r="B790" s="284"/>
      <c r="C790" s="325"/>
      <c r="L790" s="285"/>
      <c r="M790" s="251"/>
    </row>
    <row r="791" spans="1:13">
      <c r="A791" s="5"/>
      <c r="B791" s="284"/>
      <c r="C791" s="325"/>
      <c r="L791" s="285"/>
      <c r="M791" s="251"/>
    </row>
    <row r="792" spans="1:13">
      <c r="A792" s="5"/>
      <c r="B792" s="284"/>
      <c r="C792" s="325"/>
      <c r="L792" s="285"/>
      <c r="M792" s="251"/>
    </row>
    <row r="793" spans="1:13">
      <c r="A793" s="5"/>
      <c r="B793" s="284"/>
      <c r="C793" s="325"/>
      <c r="L793" s="285"/>
      <c r="M793" s="251"/>
    </row>
    <row r="794" spans="1:13">
      <c r="A794" s="5"/>
      <c r="B794" s="284"/>
      <c r="C794" s="325"/>
      <c r="L794" s="285"/>
      <c r="M794" s="251"/>
    </row>
    <row r="795" spans="1:13">
      <c r="A795" s="5"/>
      <c r="B795" s="284"/>
      <c r="C795" s="325"/>
      <c r="L795" s="285"/>
      <c r="M795" s="251"/>
    </row>
    <row r="796" spans="1:13">
      <c r="A796" s="5"/>
      <c r="B796" s="284"/>
      <c r="C796" s="325"/>
      <c r="L796" s="285"/>
      <c r="M796" s="251"/>
    </row>
    <row r="797" spans="1:13">
      <c r="A797" s="5"/>
      <c r="B797" s="284"/>
      <c r="C797" s="325"/>
      <c r="L797" s="285"/>
      <c r="M797" s="251"/>
    </row>
    <row r="798" spans="1:13">
      <c r="A798" s="5"/>
      <c r="B798" s="284"/>
      <c r="C798" s="325"/>
      <c r="L798" s="285"/>
      <c r="M798" s="251"/>
    </row>
    <row r="799" spans="1:13">
      <c r="A799" s="5"/>
      <c r="B799" s="284"/>
      <c r="C799" s="325"/>
      <c r="L799" s="285"/>
      <c r="M799" s="251"/>
    </row>
    <row r="800" spans="1:13" s="5" customFormat="1">
      <c r="B800" s="3"/>
      <c r="C800" s="137"/>
      <c r="D800" s="3"/>
      <c r="E800" s="3"/>
      <c r="F800" s="3"/>
      <c r="G800" s="3"/>
      <c r="H800" s="3"/>
      <c r="I800" s="3"/>
      <c r="J800" s="3"/>
      <c r="K800" s="137"/>
      <c r="L800" s="137"/>
      <c r="M800" s="230"/>
    </row>
    <row r="801" spans="1:13" s="5" customFormat="1">
      <c r="B801" s="162" t="s">
        <v>43</v>
      </c>
      <c r="C801" s="163" t="s">
        <v>44</v>
      </c>
      <c r="D801" s="3"/>
      <c r="E801" s="3"/>
      <c r="F801" s="3"/>
      <c r="G801" s="3"/>
      <c r="H801" s="3"/>
      <c r="I801" s="3"/>
      <c r="J801" s="3"/>
      <c r="K801" s="137"/>
      <c r="L801" s="137"/>
      <c r="M801" s="230"/>
    </row>
    <row r="802" spans="1:13" s="5" customFormat="1">
      <c r="B802" s="3"/>
      <c r="C802" s="137"/>
      <c r="D802" s="3"/>
      <c r="E802" s="3"/>
      <c r="F802" s="3"/>
      <c r="G802" s="3"/>
      <c r="H802" s="3"/>
      <c r="I802" s="3"/>
      <c r="J802" s="3"/>
      <c r="K802" s="137"/>
      <c r="L802" s="137"/>
      <c r="M802" s="230"/>
    </row>
    <row r="803" spans="1:13" s="5" customFormat="1">
      <c r="B803" s="184"/>
      <c r="C803" s="137"/>
      <c r="D803" s="3"/>
      <c r="E803" s="3"/>
      <c r="F803" s="3"/>
      <c r="G803" s="3"/>
      <c r="H803" s="3"/>
      <c r="I803" s="3"/>
      <c r="J803" s="3"/>
      <c r="K803" s="137"/>
      <c r="L803" s="137"/>
      <c r="M803" s="230"/>
    </row>
    <row r="804" spans="1:13" s="5" customFormat="1">
      <c r="B804" s="184"/>
      <c r="C804" s="137"/>
      <c r="D804" s="3"/>
      <c r="E804" s="3"/>
      <c r="F804" s="3"/>
      <c r="G804" s="3"/>
      <c r="H804" s="3"/>
      <c r="I804" s="3"/>
      <c r="J804" s="3"/>
      <c r="K804" s="137"/>
      <c r="L804" s="137"/>
      <c r="M804" s="230"/>
    </row>
    <row r="805" spans="1:13" s="5" customFormat="1">
      <c r="B805" s="130"/>
      <c r="C805" s="132"/>
      <c r="D805" s="3"/>
      <c r="E805" s="3"/>
      <c r="F805" s="142"/>
      <c r="G805" s="142"/>
      <c r="H805" s="142"/>
      <c r="I805" s="3"/>
      <c r="J805" s="3"/>
      <c r="K805" s="132"/>
      <c r="L805" s="137"/>
      <c r="M805" s="230"/>
    </row>
    <row r="806" spans="1:13" s="208" customFormat="1">
      <c r="A806" s="2"/>
      <c r="B806" s="291" t="s">
        <v>705</v>
      </c>
      <c r="C806" s="292"/>
      <c r="D806" s="271"/>
      <c r="E806" s="271"/>
      <c r="F806" s="272"/>
      <c r="G806" s="272"/>
      <c r="H806" s="272"/>
      <c r="I806" s="271"/>
      <c r="J806" s="271"/>
      <c r="K806" s="273"/>
      <c r="L806" s="273"/>
      <c r="M806" s="277">
        <v>0</v>
      </c>
    </row>
    <row r="807" spans="1:13" s="208" customFormat="1">
      <c r="A807" s="5"/>
      <c r="B807" s="275" t="s">
        <v>16</v>
      </c>
      <c r="C807" s="276" t="s">
        <v>770</v>
      </c>
      <c r="D807" s="271"/>
      <c r="E807" s="271"/>
      <c r="F807" s="272"/>
      <c r="G807" s="272"/>
      <c r="H807" s="272"/>
      <c r="I807" s="271"/>
      <c r="J807" s="271"/>
      <c r="K807" s="273"/>
      <c r="L807" s="273"/>
      <c r="M807" s="277">
        <v>0</v>
      </c>
    </row>
    <row r="808" spans="1:13" s="283" customFormat="1">
      <c r="A808" s="5"/>
      <c r="B808" s="278" t="s">
        <v>18</v>
      </c>
      <c r="C808" s="279" t="s">
        <v>19</v>
      </c>
      <c r="D808" s="293"/>
      <c r="E808" s="293"/>
      <c r="F808" s="299"/>
      <c r="G808" s="299"/>
      <c r="H808" s="299"/>
      <c r="I808" s="293"/>
      <c r="J808" s="293"/>
      <c r="K808" s="294"/>
      <c r="L808" s="294"/>
      <c r="M808" s="281">
        <v>0</v>
      </c>
    </row>
    <row r="809" spans="1:13">
      <c r="A809" s="5"/>
      <c r="B809" s="284"/>
      <c r="F809" s="286"/>
      <c r="G809" s="286"/>
      <c r="H809" s="286"/>
      <c r="K809" s="324"/>
      <c r="L809" s="285"/>
      <c r="M809" s="251"/>
    </row>
    <row r="810" spans="1:13">
      <c r="A810" s="5"/>
      <c r="B810" s="284"/>
      <c r="F810" s="286"/>
      <c r="G810" s="286"/>
      <c r="H810" s="286"/>
      <c r="K810" s="324"/>
      <c r="L810" s="285"/>
      <c r="M810" s="251"/>
    </row>
    <row r="811" spans="1:13">
      <c r="A811" s="5"/>
      <c r="B811" s="284"/>
      <c r="F811" s="286"/>
      <c r="G811" s="286"/>
      <c r="H811" s="286"/>
      <c r="K811" s="324"/>
      <c r="L811" s="285"/>
      <c r="M811" s="251"/>
    </row>
    <row r="812" spans="1:13">
      <c r="A812" s="5"/>
      <c r="B812" s="284"/>
      <c r="F812" s="286"/>
      <c r="G812" s="286"/>
      <c r="H812" s="286"/>
      <c r="K812" s="324"/>
      <c r="L812" s="285"/>
      <c r="M812" s="251"/>
    </row>
    <row r="813" spans="1:13">
      <c r="A813" s="5"/>
      <c r="B813" s="284"/>
      <c r="F813" s="286"/>
      <c r="G813" s="286"/>
      <c r="H813" s="286"/>
      <c r="L813" s="285"/>
      <c r="M813" s="251"/>
    </row>
    <row r="814" spans="1:13" s="288" customFormat="1">
      <c r="A814" s="181"/>
      <c r="B814" s="284"/>
      <c r="C814" s="285"/>
      <c r="D814" s="284"/>
      <c r="E814" s="284"/>
      <c r="F814" s="286"/>
      <c r="G814" s="286"/>
      <c r="H814" s="286"/>
      <c r="I814" s="284"/>
      <c r="J814" s="284"/>
      <c r="K814" s="285"/>
      <c r="L814" s="285"/>
      <c r="M814" s="251"/>
    </row>
    <row r="815" spans="1:13" s="288" customFormat="1">
      <c r="A815" s="181"/>
      <c r="B815" s="284"/>
      <c r="C815" s="285"/>
      <c r="D815" s="284"/>
      <c r="E815" s="284"/>
      <c r="F815" s="286"/>
      <c r="G815" s="286"/>
      <c r="H815" s="286"/>
      <c r="I815" s="284"/>
      <c r="J815" s="284"/>
      <c r="K815" s="285"/>
      <c r="L815" s="285"/>
      <c r="M815" s="251"/>
    </row>
    <row r="816" spans="1:13" s="288" customFormat="1">
      <c r="A816" s="181"/>
      <c r="B816" s="284"/>
      <c r="C816" s="285"/>
      <c r="D816" s="284"/>
      <c r="E816" s="284"/>
      <c r="F816" s="286"/>
      <c r="G816" s="286"/>
      <c r="H816" s="286"/>
      <c r="I816" s="284"/>
      <c r="J816" s="284"/>
      <c r="K816" s="285"/>
      <c r="L816" s="285"/>
      <c r="M816" s="251"/>
    </row>
    <row r="817" spans="1:13" s="288" customFormat="1">
      <c r="A817" s="181"/>
      <c r="B817" s="284"/>
      <c r="C817" s="285"/>
      <c r="D817" s="284"/>
      <c r="E817" s="284"/>
      <c r="F817" s="286"/>
      <c r="G817" s="286"/>
      <c r="H817" s="286"/>
      <c r="I817" s="284"/>
      <c r="J817" s="284"/>
      <c r="K817" s="285"/>
      <c r="L817" s="285"/>
      <c r="M817" s="251"/>
    </row>
    <row r="818" spans="1:13" s="288" customFormat="1">
      <c r="A818" s="181"/>
      <c r="B818" s="284"/>
      <c r="C818" s="285"/>
      <c r="D818" s="284"/>
      <c r="E818" s="284"/>
      <c r="F818" s="286"/>
      <c r="G818" s="286"/>
      <c r="H818" s="286"/>
      <c r="I818" s="284"/>
      <c r="J818" s="284"/>
      <c r="K818" s="285"/>
      <c r="L818" s="285"/>
      <c r="M818" s="251"/>
    </row>
    <row r="819" spans="1:13" s="288" customFormat="1">
      <c r="A819" s="181"/>
      <c r="B819" s="284"/>
      <c r="C819" s="285"/>
      <c r="D819" s="284"/>
      <c r="E819" s="284"/>
      <c r="F819" s="286"/>
      <c r="G819" s="286"/>
      <c r="H819" s="286"/>
      <c r="I819" s="284"/>
      <c r="J819" s="284"/>
      <c r="K819" s="285"/>
      <c r="L819" s="285"/>
      <c r="M819" s="251"/>
    </row>
    <row r="820" spans="1:13" s="288" customFormat="1">
      <c r="A820" s="181"/>
      <c r="B820" s="284"/>
      <c r="C820" s="285"/>
      <c r="D820" s="284"/>
      <c r="E820" s="284"/>
      <c r="F820" s="286"/>
      <c r="G820" s="286"/>
      <c r="H820" s="286"/>
      <c r="I820" s="284"/>
      <c r="J820" s="284"/>
      <c r="K820" s="285"/>
      <c r="L820" s="285"/>
      <c r="M820" s="251"/>
    </row>
    <row r="821" spans="1:13" s="288" customFormat="1">
      <c r="A821" s="181"/>
      <c r="B821" s="284"/>
      <c r="C821" s="285"/>
      <c r="D821" s="284"/>
      <c r="E821" s="284"/>
      <c r="F821" s="286"/>
      <c r="G821" s="286"/>
      <c r="H821" s="286"/>
      <c r="I821" s="284"/>
      <c r="J821" s="284"/>
      <c r="K821" s="285"/>
      <c r="L821" s="285"/>
      <c r="M821" s="251"/>
    </row>
    <row r="822" spans="1:13" s="288" customFormat="1">
      <c r="A822" s="181"/>
      <c r="B822" s="284"/>
      <c r="C822" s="285"/>
      <c r="D822" s="284"/>
      <c r="E822" s="284"/>
      <c r="F822" s="286"/>
      <c r="G822" s="286"/>
      <c r="H822" s="286"/>
      <c r="I822" s="284"/>
      <c r="J822" s="284"/>
      <c r="K822" s="285"/>
      <c r="L822" s="285"/>
      <c r="M822" s="251"/>
    </row>
    <row r="823" spans="1:13" s="288" customFormat="1">
      <c r="A823" s="181"/>
      <c r="B823" s="284"/>
      <c r="C823" s="285"/>
      <c r="D823" s="284"/>
      <c r="E823" s="284"/>
      <c r="F823" s="286"/>
      <c r="G823" s="286"/>
      <c r="H823" s="286"/>
      <c r="I823" s="284"/>
      <c r="J823" s="284"/>
      <c r="K823" s="285"/>
      <c r="L823" s="285"/>
      <c r="M823" s="251"/>
    </row>
    <row r="824" spans="1:13" s="288" customFormat="1">
      <c r="A824" s="181"/>
      <c r="B824" s="284"/>
      <c r="C824" s="285"/>
      <c r="D824" s="284"/>
      <c r="E824" s="284"/>
      <c r="F824" s="286"/>
      <c r="G824" s="286"/>
      <c r="H824" s="286"/>
      <c r="I824" s="284"/>
      <c r="J824" s="284"/>
      <c r="K824" s="285"/>
      <c r="L824" s="285"/>
      <c r="M824" s="251"/>
    </row>
    <row r="825" spans="1:13" s="288" customFormat="1">
      <c r="A825" s="181"/>
      <c r="B825" s="284"/>
      <c r="C825" s="285"/>
      <c r="D825" s="284"/>
      <c r="E825" s="284"/>
      <c r="F825" s="286"/>
      <c r="G825" s="286"/>
      <c r="H825" s="286"/>
      <c r="I825" s="284"/>
      <c r="J825" s="284"/>
      <c r="K825" s="285"/>
      <c r="L825" s="285"/>
      <c r="M825" s="251"/>
    </row>
    <row r="826" spans="1:13" s="288" customFormat="1">
      <c r="A826" s="181"/>
      <c r="B826" s="284"/>
      <c r="C826" s="285"/>
      <c r="D826" s="284"/>
      <c r="E826" s="284"/>
      <c r="F826" s="286"/>
      <c r="G826" s="286"/>
      <c r="H826" s="286"/>
      <c r="I826" s="284"/>
      <c r="J826" s="284"/>
      <c r="K826" s="324"/>
      <c r="L826" s="285"/>
      <c r="M826" s="251"/>
    </row>
    <row r="827" spans="1:13" s="288" customFormat="1">
      <c r="A827" s="181"/>
      <c r="B827" s="284"/>
      <c r="C827" s="285"/>
      <c r="D827" s="284"/>
      <c r="E827" s="284"/>
      <c r="F827" s="286"/>
      <c r="G827" s="286"/>
      <c r="H827" s="286"/>
      <c r="I827" s="284"/>
      <c r="J827" s="284"/>
      <c r="K827" s="324"/>
      <c r="L827" s="285"/>
      <c r="M827" s="251"/>
    </row>
    <row r="828" spans="1:13" s="288" customFormat="1">
      <c r="A828" s="181"/>
      <c r="B828" s="284"/>
      <c r="C828" s="285"/>
      <c r="D828" s="284"/>
      <c r="E828" s="284"/>
      <c r="F828" s="286"/>
      <c r="G828" s="286"/>
      <c r="H828" s="286"/>
      <c r="I828" s="284"/>
      <c r="J828" s="284"/>
      <c r="K828" s="324"/>
      <c r="L828" s="285"/>
      <c r="M828" s="251"/>
    </row>
    <row r="829" spans="1:13" s="288" customFormat="1">
      <c r="A829" s="181"/>
      <c r="B829" s="284"/>
      <c r="C829" s="285"/>
      <c r="D829" s="284"/>
      <c r="E829" s="284"/>
      <c r="F829" s="286"/>
      <c r="G829" s="286"/>
      <c r="H829" s="286"/>
      <c r="I829" s="284"/>
      <c r="J829" s="284"/>
      <c r="K829" s="285"/>
      <c r="L829" s="285"/>
      <c r="M829" s="251"/>
    </row>
    <row r="830" spans="1:13" s="288" customFormat="1">
      <c r="A830" s="181"/>
      <c r="B830" s="284"/>
      <c r="C830" s="285"/>
      <c r="D830" s="284"/>
      <c r="E830" s="284"/>
      <c r="F830" s="286"/>
      <c r="G830" s="286"/>
      <c r="H830" s="286"/>
      <c r="I830" s="284"/>
      <c r="J830" s="284"/>
      <c r="K830" s="285"/>
      <c r="L830" s="285"/>
      <c r="M830" s="251"/>
    </row>
    <row r="831" spans="1:13" s="288" customFormat="1">
      <c r="A831" s="181"/>
      <c r="B831" s="284"/>
      <c r="C831" s="285"/>
      <c r="D831" s="284"/>
      <c r="E831" s="284"/>
      <c r="F831" s="286"/>
      <c r="G831" s="286"/>
      <c r="H831" s="286"/>
      <c r="I831" s="284"/>
      <c r="J831" s="284"/>
      <c r="K831" s="324"/>
      <c r="L831" s="285"/>
      <c r="M831" s="251"/>
    </row>
    <row r="832" spans="1:13" s="288" customFormat="1">
      <c r="A832" s="181"/>
      <c r="B832" s="284"/>
      <c r="C832" s="285"/>
      <c r="D832" s="284"/>
      <c r="E832" s="284"/>
      <c r="F832" s="286"/>
      <c r="G832" s="286"/>
      <c r="H832" s="286"/>
      <c r="I832" s="284"/>
      <c r="J832" s="284"/>
      <c r="K832" s="285"/>
      <c r="L832" s="285"/>
      <c r="M832" s="251"/>
    </row>
    <row r="833" spans="1:16" s="288" customFormat="1">
      <c r="A833" s="181"/>
      <c r="B833" s="284"/>
      <c r="C833" s="285"/>
      <c r="D833" s="284"/>
      <c r="E833" s="284"/>
      <c r="F833" s="286"/>
      <c r="G833" s="286"/>
      <c r="H833" s="286"/>
      <c r="I833" s="284"/>
      <c r="J833" s="284"/>
      <c r="K833" s="285"/>
      <c r="L833" s="285"/>
      <c r="M833" s="251"/>
    </row>
    <row r="834" spans="1:16" s="288" customFormat="1">
      <c r="A834" s="181"/>
      <c r="B834" s="284"/>
      <c r="C834" s="285"/>
      <c r="D834" s="284"/>
      <c r="E834" s="284"/>
      <c r="F834" s="286"/>
      <c r="G834" s="286"/>
      <c r="H834" s="286"/>
      <c r="I834" s="284"/>
      <c r="J834" s="284"/>
      <c r="K834" s="285"/>
      <c r="L834" s="285"/>
      <c r="M834" s="251"/>
    </row>
    <row r="835" spans="1:16" s="288" customFormat="1">
      <c r="A835" s="181"/>
      <c r="B835" s="284"/>
      <c r="C835" s="285"/>
      <c r="D835" s="284"/>
      <c r="E835" s="284"/>
      <c r="F835" s="286"/>
      <c r="G835" s="286"/>
      <c r="H835" s="286"/>
      <c r="I835" s="284"/>
      <c r="J835" s="284"/>
      <c r="K835" s="285"/>
      <c r="L835" s="285"/>
      <c r="M835" s="251"/>
    </row>
    <row r="836" spans="1:16" s="288" customFormat="1">
      <c r="A836" s="181"/>
      <c r="B836" s="284"/>
      <c r="C836" s="285"/>
      <c r="D836" s="284"/>
      <c r="E836" s="284"/>
      <c r="F836" s="286"/>
      <c r="G836" s="286"/>
      <c r="H836" s="286"/>
      <c r="I836" s="284"/>
      <c r="J836" s="284"/>
      <c r="K836" s="324"/>
      <c r="L836" s="285"/>
      <c r="M836" s="251"/>
    </row>
    <row r="837" spans="1:16" s="288" customFormat="1">
      <c r="A837" s="181"/>
      <c r="B837" s="284"/>
      <c r="C837" s="285"/>
      <c r="D837" s="284"/>
      <c r="E837" s="284"/>
      <c r="F837" s="286"/>
      <c r="G837" s="286"/>
      <c r="H837" s="286"/>
      <c r="I837" s="284"/>
      <c r="J837" s="284"/>
      <c r="K837" s="285"/>
      <c r="L837" s="285"/>
      <c r="M837" s="251"/>
    </row>
    <row r="838" spans="1:16" s="288" customFormat="1">
      <c r="A838" s="181"/>
      <c r="B838" s="284"/>
      <c r="C838" s="285"/>
      <c r="D838" s="284"/>
      <c r="E838" s="284"/>
      <c r="F838" s="286"/>
      <c r="G838" s="286"/>
      <c r="H838" s="286"/>
      <c r="I838" s="284"/>
      <c r="J838" s="284"/>
      <c r="K838" s="285"/>
      <c r="L838" s="285"/>
      <c r="M838" s="251"/>
    </row>
    <row r="839" spans="1:16" s="288" customFormat="1">
      <c r="A839" s="181"/>
      <c r="B839" s="284"/>
      <c r="C839" s="285"/>
      <c r="D839" s="284"/>
      <c r="E839" s="284"/>
      <c r="F839" s="286"/>
      <c r="G839" s="286"/>
      <c r="H839" s="286"/>
      <c r="I839" s="284"/>
      <c r="J839" s="284"/>
      <c r="K839" s="285"/>
      <c r="L839" s="285"/>
      <c r="M839" s="251"/>
    </row>
    <row r="840" spans="1:16" s="288" customFormat="1">
      <c r="A840" s="181"/>
      <c r="B840" s="284"/>
      <c r="C840" s="285"/>
      <c r="D840" s="284"/>
      <c r="E840" s="284"/>
      <c r="F840" s="286"/>
      <c r="G840" s="286"/>
      <c r="H840" s="286"/>
      <c r="I840" s="284"/>
      <c r="J840" s="284"/>
      <c r="K840" s="285"/>
      <c r="L840" s="285"/>
      <c r="M840" s="251"/>
    </row>
    <row r="841" spans="1:16" s="288" customFormat="1">
      <c r="A841" s="181"/>
      <c r="B841" s="284"/>
      <c r="C841" s="285"/>
      <c r="D841" s="284"/>
      <c r="E841" s="284"/>
      <c r="F841" s="286"/>
      <c r="G841" s="286"/>
      <c r="H841" s="286"/>
      <c r="I841" s="284"/>
      <c r="J841" s="284"/>
      <c r="K841" s="285"/>
      <c r="L841" s="285"/>
      <c r="M841" s="251"/>
    </row>
    <row r="842" spans="1:16" s="288" customFormat="1">
      <c r="A842" s="181"/>
      <c r="B842" s="284"/>
      <c r="C842" s="285"/>
      <c r="D842" s="284"/>
      <c r="E842" s="284"/>
      <c r="F842" s="286"/>
      <c r="G842" s="286"/>
      <c r="H842" s="286"/>
      <c r="I842" s="284"/>
      <c r="J842" s="284"/>
      <c r="K842" s="285"/>
      <c r="L842" s="285"/>
      <c r="M842" s="251"/>
    </row>
    <row r="843" spans="1:16" s="288" customFormat="1">
      <c r="A843" s="181"/>
      <c r="B843" s="284"/>
      <c r="C843" s="285"/>
      <c r="D843" s="284"/>
      <c r="E843" s="284"/>
      <c r="F843" s="286"/>
      <c r="G843" s="286"/>
      <c r="H843" s="286"/>
      <c r="I843" s="284"/>
      <c r="J843" s="284"/>
      <c r="K843" s="285"/>
      <c r="L843" s="285"/>
      <c r="M843" s="251"/>
    </row>
    <row r="844" spans="1:16" s="288" customFormat="1">
      <c r="A844" s="181"/>
      <c r="B844" s="284"/>
      <c r="C844" s="285"/>
      <c r="D844" s="284"/>
      <c r="E844" s="284"/>
      <c r="F844" s="286"/>
      <c r="G844" s="286"/>
      <c r="H844" s="286"/>
      <c r="I844" s="284"/>
      <c r="J844" s="284"/>
      <c r="K844" s="285"/>
      <c r="L844" s="285"/>
      <c r="M844" s="251"/>
      <c r="P844" s="329"/>
    </row>
    <row r="845" spans="1:16" s="288" customFormat="1">
      <c r="A845" s="181"/>
      <c r="B845" s="284"/>
      <c r="C845" s="285"/>
      <c r="D845" s="284"/>
      <c r="E845" s="284"/>
      <c r="F845" s="286"/>
      <c r="G845" s="286"/>
      <c r="H845" s="286"/>
      <c r="I845" s="284"/>
      <c r="J845" s="284"/>
      <c r="K845" s="285"/>
      <c r="L845" s="285"/>
      <c r="M845" s="251"/>
    </row>
    <row r="846" spans="1:16" s="288" customFormat="1">
      <c r="A846" s="181"/>
      <c r="B846" s="284"/>
      <c r="C846" s="285"/>
      <c r="D846" s="284"/>
      <c r="E846" s="284"/>
      <c r="F846" s="286"/>
      <c r="G846" s="286"/>
      <c r="H846" s="286"/>
      <c r="I846" s="284"/>
      <c r="J846" s="284"/>
      <c r="K846" s="285"/>
      <c r="L846" s="285"/>
      <c r="M846" s="251"/>
    </row>
    <row r="847" spans="1:16" s="288" customFormat="1">
      <c r="A847" s="181"/>
      <c r="B847" s="284"/>
      <c r="C847" s="285"/>
      <c r="D847" s="284"/>
      <c r="E847" s="284"/>
      <c r="F847" s="286"/>
      <c r="G847" s="286"/>
      <c r="H847" s="286"/>
      <c r="I847" s="284"/>
      <c r="J847" s="284"/>
      <c r="K847" s="285"/>
      <c r="L847" s="285"/>
      <c r="M847" s="251"/>
    </row>
    <row r="848" spans="1:16" s="288" customFormat="1">
      <c r="A848" s="181"/>
      <c r="B848" s="284"/>
      <c r="C848" s="285"/>
      <c r="D848" s="284"/>
      <c r="E848" s="284"/>
      <c r="F848" s="286"/>
      <c r="G848" s="286"/>
      <c r="H848" s="286"/>
      <c r="I848" s="284"/>
      <c r="J848" s="284"/>
      <c r="K848" s="285"/>
      <c r="L848" s="285"/>
      <c r="M848" s="251"/>
    </row>
    <row r="849" spans="1:13" s="288" customFormat="1">
      <c r="A849" s="181"/>
      <c r="B849" s="284"/>
      <c r="C849" s="285"/>
      <c r="D849" s="284"/>
      <c r="E849" s="284"/>
      <c r="F849" s="286"/>
      <c r="G849" s="286"/>
      <c r="H849" s="286"/>
      <c r="I849" s="284"/>
      <c r="J849" s="284"/>
      <c r="K849" s="285"/>
      <c r="L849" s="285"/>
      <c r="M849" s="251"/>
    </row>
    <row r="850" spans="1:13" s="288" customFormat="1">
      <c r="A850" s="181"/>
      <c r="B850" s="284"/>
      <c r="C850" s="285"/>
      <c r="D850" s="284"/>
      <c r="E850" s="284"/>
      <c r="F850" s="286"/>
      <c r="G850" s="286"/>
      <c r="H850" s="286"/>
      <c r="I850" s="284"/>
      <c r="J850" s="284"/>
      <c r="K850" s="285"/>
      <c r="L850" s="285"/>
      <c r="M850" s="251"/>
    </row>
    <row r="851" spans="1:13" s="181" customFormat="1">
      <c r="B851" s="3"/>
      <c r="C851" s="137"/>
      <c r="D851" s="3"/>
      <c r="E851" s="3"/>
      <c r="F851" s="142"/>
      <c r="G851" s="142"/>
      <c r="H851" s="142"/>
      <c r="I851" s="3"/>
      <c r="J851" s="3"/>
      <c r="K851" s="137"/>
      <c r="L851" s="137"/>
      <c r="M851" s="198"/>
    </row>
    <row r="852" spans="1:13" s="283" customFormat="1">
      <c r="A852" s="5"/>
      <c r="B852" s="278" t="s">
        <v>26</v>
      </c>
      <c r="C852" s="279" t="s">
        <v>769</v>
      </c>
      <c r="D852" s="293"/>
      <c r="E852" s="293"/>
      <c r="F852" s="299"/>
      <c r="G852" s="299"/>
      <c r="H852" s="299"/>
      <c r="I852" s="293"/>
      <c r="J852" s="293"/>
      <c r="K852" s="294"/>
      <c r="L852" s="294"/>
      <c r="M852" s="281">
        <v>0</v>
      </c>
    </row>
    <row r="853" spans="1:13" s="288" customFormat="1">
      <c r="A853" s="181"/>
      <c r="B853" s="284"/>
      <c r="C853" s="325"/>
      <c r="D853" s="284"/>
      <c r="E853" s="284"/>
      <c r="F853" s="286"/>
      <c r="G853" s="286"/>
      <c r="H853" s="286"/>
      <c r="I853" s="284"/>
      <c r="J853" s="284"/>
      <c r="K853" s="285"/>
      <c r="L853" s="285"/>
      <c r="M853" s="251"/>
    </row>
    <row r="854" spans="1:13" s="288" customFormat="1">
      <c r="A854" s="181"/>
      <c r="B854" s="284"/>
      <c r="C854" s="300"/>
      <c r="D854" s="284"/>
      <c r="E854" s="284"/>
      <c r="F854" s="286"/>
      <c r="G854" s="286"/>
      <c r="H854" s="286"/>
      <c r="I854" s="284"/>
      <c r="J854" s="284"/>
      <c r="K854" s="285"/>
      <c r="L854" s="285"/>
      <c r="M854" s="251"/>
    </row>
    <row r="855" spans="1:13" s="288" customFormat="1">
      <c r="A855" s="181"/>
      <c r="B855" s="284"/>
      <c r="C855" s="300"/>
      <c r="D855" s="284"/>
      <c r="E855" s="284"/>
      <c r="F855" s="286"/>
      <c r="G855" s="286"/>
      <c r="H855" s="286"/>
      <c r="I855" s="284"/>
      <c r="J855" s="284"/>
      <c r="K855" s="324"/>
      <c r="L855" s="285"/>
      <c r="M855" s="251"/>
    </row>
    <row r="856" spans="1:13" s="181" customFormat="1">
      <c r="B856" s="3"/>
      <c r="C856" s="132"/>
      <c r="D856" s="3"/>
      <c r="E856" s="3"/>
      <c r="F856" s="142"/>
      <c r="G856" s="142"/>
      <c r="H856" s="142"/>
      <c r="I856" s="3"/>
      <c r="J856" s="3"/>
      <c r="K856" s="137"/>
      <c r="L856" s="137"/>
      <c r="M856" s="198"/>
    </row>
    <row r="857" spans="1:13" s="208" customFormat="1">
      <c r="A857" s="2"/>
      <c r="B857" s="275" t="s">
        <v>43</v>
      </c>
      <c r="C857" s="291" t="s">
        <v>44</v>
      </c>
      <c r="D857" s="275"/>
      <c r="E857" s="291"/>
      <c r="F857" s="301"/>
      <c r="G857" s="272"/>
      <c r="H857" s="272"/>
      <c r="I857" s="271"/>
      <c r="J857" s="271"/>
      <c r="K857" s="273"/>
      <c r="L857" s="273"/>
      <c r="M857" s="277">
        <v>0</v>
      </c>
    </row>
    <row r="858" spans="1:13">
      <c r="B858" s="284"/>
      <c r="E858" s="285"/>
      <c r="F858" s="305"/>
      <c r="G858" s="286"/>
      <c r="H858" s="286"/>
      <c r="L858" s="285"/>
      <c r="M858" s="251"/>
    </row>
    <row r="859" spans="1:13">
      <c r="B859" s="284"/>
      <c r="E859" s="285"/>
      <c r="F859" s="305"/>
      <c r="G859" s="286"/>
      <c r="H859" s="286"/>
      <c r="L859" s="285"/>
      <c r="M859" s="251"/>
    </row>
    <row r="860" spans="1:13">
      <c r="B860" s="284"/>
      <c r="E860" s="285"/>
      <c r="F860" s="305"/>
      <c r="G860" s="286"/>
      <c r="H860" s="286"/>
      <c r="L860" s="285"/>
      <c r="M860" s="251"/>
    </row>
    <row r="861" spans="1:13">
      <c r="B861" s="284"/>
      <c r="E861" s="285"/>
      <c r="F861" s="305"/>
      <c r="G861" s="286"/>
      <c r="H861" s="286"/>
      <c r="L861" s="285"/>
      <c r="M861" s="251"/>
    </row>
    <row r="862" spans="1:13" s="5" customFormat="1">
      <c r="B862" s="3"/>
      <c r="C862" s="137"/>
      <c r="D862" s="3"/>
      <c r="E862" s="137"/>
      <c r="F862" s="143"/>
      <c r="G862" s="142"/>
      <c r="H862" s="142"/>
      <c r="I862" s="3"/>
      <c r="J862" s="3"/>
      <c r="K862" s="185"/>
      <c r="L862" s="137"/>
      <c r="M862" s="230"/>
    </row>
    <row r="863" spans="1:13" s="208" customFormat="1">
      <c r="A863" s="5"/>
      <c r="B863" s="291" t="s">
        <v>706</v>
      </c>
      <c r="C863" s="292"/>
      <c r="D863" s="271"/>
      <c r="E863" s="271"/>
      <c r="F863" s="272"/>
      <c r="G863" s="272"/>
      <c r="H863" s="272"/>
      <c r="I863" s="271"/>
      <c r="J863" s="271"/>
      <c r="K863" s="273"/>
      <c r="L863" s="273"/>
      <c r="M863" s="277">
        <v>0</v>
      </c>
    </row>
    <row r="864" spans="1:13" s="208" customFormat="1">
      <c r="A864" s="5"/>
      <c r="B864" s="275" t="s">
        <v>16</v>
      </c>
      <c r="C864" s="276" t="s">
        <v>770</v>
      </c>
      <c r="D864" s="275"/>
      <c r="E864" s="291"/>
      <c r="F864" s="301"/>
      <c r="G864" s="272"/>
      <c r="H864" s="272"/>
      <c r="I864" s="271"/>
      <c r="J864" s="271"/>
      <c r="K864" s="273"/>
      <c r="L864" s="273"/>
      <c r="M864" s="277">
        <v>0</v>
      </c>
    </row>
    <row r="865" spans="1:13" s="283" customFormat="1">
      <c r="A865" s="5"/>
      <c r="B865" s="278" t="s">
        <v>18</v>
      </c>
      <c r="C865" s="279" t="s">
        <v>19</v>
      </c>
      <c r="D865" s="293"/>
      <c r="E865" s="293"/>
      <c r="F865" s="299"/>
      <c r="G865" s="299"/>
      <c r="H865" s="299"/>
      <c r="I865" s="293"/>
      <c r="J865" s="293"/>
      <c r="K865" s="294"/>
      <c r="L865" s="294"/>
      <c r="M865" s="281">
        <v>0</v>
      </c>
    </row>
    <row r="866" spans="1:13" s="288" customFormat="1">
      <c r="A866" s="181"/>
      <c r="B866" s="284"/>
      <c r="C866" s="285"/>
      <c r="D866" s="284"/>
      <c r="E866" s="284"/>
      <c r="F866" s="286"/>
      <c r="G866" s="286"/>
      <c r="H866" s="286"/>
      <c r="I866" s="284"/>
      <c r="J866" s="284"/>
      <c r="K866" s="285"/>
      <c r="L866" s="285"/>
      <c r="M866" s="251"/>
    </row>
    <row r="867" spans="1:13" s="288" customFormat="1">
      <c r="A867" s="181"/>
      <c r="B867" s="284"/>
      <c r="C867" s="285"/>
      <c r="D867" s="284"/>
      <c r="E867" s="284"/>
      <c r="F867" s="286"/>
      <c r="G867" s="286"/>
      <c r="H867" s="286"/>
      <c r="I867" s="284"/>
      <c r="J867" s="284"/>
      <c r="K867" s="285"/>
      <c r="L867" s="285"/>
      <c r="M867" s="251"/>
    </row>
    <row r="868" spans="1:13" s="288" customFormat="1">
      <c r="A868" s="181"/>
      <c r="B868" s="284"/>
      <c r="C868" s="285"/>
      <c r="D868" s="284"/>
      <c r="E868" s="284"/>
      <c r="F868" s="286"/>
      <c r="G868" s="286"/>
      <c r="H868" s="286"/>
      <c r="I868" s="284"/>
      <c r="J868" s="284"/>
      <c r="K868" s="285"/>
      <c r="L868" s="285"/>
      <c r="M868" s="251"/>
    </row>
    <row r="869" spans="1:13" s="288" customFormat="1">
      <c r="A869" s="181"/>
      <c r="B869" s="284"/>
      <c r="C869" s="285"/>
      <c r="D869" s="284"/>
      <c r="E869" s="284"/>
      <c r="F869" s="286"/>
      <c r="G869" s="286"/>
      <c r="H869" s="286"/>
      <c r="I869" s="284"/>
      <c r="J869" s="284"/>
      <c r="K869" s="285"/>
      <c r="L869" s="285"/>
      <c r="M869" s="251"/>
    </row>
    <row r="870" spans="1:13" s="288" customFormat="1">
      <c r="A870" s="181"/>
      <c r="B870" s="284"/>
      <c r="C870" s="285"/>
      <c r="D870" s="284"/>
      <c r="E870" s="284"/>
      <c r="F870" s="286"/>
      <c r="G870" s="286"/>
      <c r="H870" s="286"/>
      <c r="I870" s="284"/>
      <c r="J870" s="284"/>
      <c r="K870" s="285"/>
      <c r="L870" s="285"/>
      <c r="M870" s="251"/>
    </row>
    <row r="871" spans="1:13" s="288" customFormat="1">
      <c r="A871" s="181"/>
      <c r="B871" s="284"/>
      <c r="C871" s="285"/>
      <c r="D871" s="284"/>
      <c r="E871" s="284"/>
      <c r="F871" s="286"/>
      <c r="G871" s="286"/>
      <c r="H871" s="286"/>
      <c r="I871" s="284"/>
      <c r="J871" s="284"/>
      <c r="K871" s="285"/>
      <c r="L871" s="285"/>
      <c r="M871" s="251"/>
    </row>
    <row r="872" spans="1:13" s="288" customFormat="1">
      <c r="A872" s="181"/>
      <c r="B872" s="284"/>
      <c r="C872" s="285"/>
      <c r="D872" s="284"/>
      <c r="E872" s="284"/>
      <c r="F872" s="286"/>
      <c r="G872" s="286"/>
      <c r="H872" s="286"/>
      <c r="I872" s="284"/>
      <c r="J872" s="284"/>
      <c r="K872" s="285"/>
      <c r="L872" s="285"/>
      <c r="M872" s="251"/>
    </row>
    <row r="873" spans="1:13" s="288" customFormat="1">
      <c r="A873" s="181"/>
      <c r="B873" s="284"/>
      <c r="C873" s="285"/>
      <c r="D873" s="284"/>
      <c r="E873" s="284"/>
      <c r="F873" s="286"/>
      <c r="G873" s="286"/>
      <c r="H873" s="286"/>
      <c r="I873" s="284"/>
      <c r="J873" s="284"/>
      <c r="K873" s="285"/>
      <c r="L873" s="285"/>
      <c r="M873" s="251"/>
    </row>
    <row r="874" spans="1:13" s="288" customFormat="1">
      <c r="A874" s="181"/>
      <c r="B874" s="284"/>
      <c r="C874" s="285"/>
      <c r="D874" s="284"/>
      <c r="E874" s="284"/>
      <c r="F874" s="286"/>
      <c r="G874" s="286"/>
      <c r="H874" s="286"/>
      <c r="I874" s="284"/>
      <c r="J874" s="284"/>
      <c r="K874" s="285"/>
      <c r="L874" s="285"/>
      <c r="M874" s="251"/>
    </row>
    <row r="875" spans="1:13" s="288" customFormat="1">
      <c r="A875" s="181"/>
      <c r="B875" s="284"/>
      <c r="C875" s="285"/>
      <c r="D875" s="284"/>
      <c r="E875" s="284"/>
      <c r="F875" s="286"/>
      <c r="G875" s="286"/>
      <c r="H875" s="286"/>
      <c r="I875" s="284"/>
      <c r="J875" s="284"/>
      <c r="K875" s="285"/>
      <c r="L875" s="285"/>
      <c r="M875" s="251"/>
    </row>
    <row r="876" spans="1:13" s="288" customFormat="1">
      <c r="A876" s="181"/>
      <c r="B876" s="284"/>
      <c r="C876" s="285"/>
      <c r="D876" s="284"/>
      <c r="E876" s="284"/>
      <c r="F876" s="286"/>
      <c r="G876" s="286"/>
      <c r="H876" s="286"/>
      <c r="I876" s="284"/>
      <c r="J876" s="284"/>
      <c r="K876" s="285"/>
      <c r="L876" s="285"/>
      <c r="M876" s="251"/>
    </row>
    <row r="877" spans="1:13" s="288" customFormat="1">
      <c r="A877" s="181"/>
      <c r="B877" s="284"/>
      <c r="C877" s="285"/>
      <c r="D877" s="284"/>
      <c r="E877" s="284"/>
      <c r="F877" s="286"/>
      <c r="G877" s="286"/>
      <c r="H877" s="286"/>
      <c r="I877" s="284"/>
      <c r="J877" s="284"/>
      <c r="K877" s="285"/>
      <c r="L877" s="285"/>
      <c r="M877" s="251"/>
    </row>
    <row r="878" spans="1:13" s="181" customFormat="1">
      <c r="B878" s="3"/>
      <c r="C878" s="137"/>
      <c r="D878" s="3"/>
      <c r="E878" s="3"/>
      <c r="F878" s="142"/>
      <c r="G878" s="142"/>
      <c r="H878" s="142"/>
      <c r="I878" s="3"/>
      <c r="J878" s="3"/>
      <c r="K878" s="137"/>
      <c r="L878" s="137"/>
      <c r="M878" s="198"/>
    </row>
    <row r="879" spans="1:13" s="283" customFormat="1">
      <c r="A879" s="5"/>
      <c r="B879" s="278" t="s">
        <v>26</v>
      </c>
      <c r="C879" s="279" t="s">
        <v>769</v>
      </c>
      <c r="D879" s="293"/>
      <c r="E879" s="293"/>
      <c r="F879" s="299"/>
      <c r="G879" s="299"/>
      <c r="H879" s="299"/>
      <c r="I879" s="293"/>
      <c r="J879" s="293"/>
      <c r="K879" s="294"/>
      <c r="L879" s="294"/>
      <c r="M879" s="281">
        <v>0</v>
      </c>
    </row>
    <row r="880" spans="1:13" s="288" customFormat="1">
      <c r="A880" s="181"/>
      <c r="B880" s="284"/>
      <c r="C880" s="325"/>
      <c r="D880" s="284"/>
      <c r="E880" s="284"/>
      <c r="F880" s="286"/>
      <c r="G880" s="286"/>
      <c r="H880" s="286"/>
      <c r="I880" s="284"/>
      <c r="J880" s="284"/>
      <c r="K880" s="285"/>
      <c r="L880" s="285"/>
      <c r="M880" s="251"/>
    </row>
    <row r="881" spans="1:13" s="288" customFormat="1">
      <c r="A881" s="181"/>
      <c r="B881" s="284"/>
      <c r="C881" s="325"/>
      <c r="D881" s="284"/>
      <c r="E881" s="284"/>
      <c r="F881" s="286"/>
      <c r="G881" s="286"/>
      <c r="H881" s="286"/>
      <c r="I881" s="284"/>
      <c r="J881" s="284"/>
      <c r="K881" s="285"/>
      <c r="L881" s="285"/>
      <c r="M881" s="251"/>
    </row>
    <row r="882" spans="1:13" s="288" customFormat="1">
      <c r="A882" s="181"/>
      <c r="B882" s="284"/>
      <c r="C882" s="325"/>
      <c r="D882" s="284"/>
      <c r="E882" s="284"/>
      <c r="F882" s="286"/>
      <c r="G882" s="286"/>
      <c r="H882" s="286"/>
      <c r="I882" s="284"/>
      <c r="J882" s="284"/>
      <c r="K882" s="285"/>
      <c r="L882" s="285"/>
      <c r="M882" s="251"/>
    </row>
    <row r="883" spans="1:13" s="288" customFormat="1">
      <c r="A883" s="181"/>
      <c r="B883" s="284"/>
      <c r="C883" s="325"/>
      <c r="D883" s="284"/>
      <c r="E883" s="284"/>
      <c r="F883" s="286"/>
      <c r="G883" s="286"/>
      <c r="H883" s="286"/>
      <c r="I883" s="284"/>
      <c r="J883" s="284"/>
      <c r="K883" s="285"/>
      <c r="L883" s="285"/>
      <c r="M883" s="251"/>
    </row>
    <row r="884" spans="1:13" s="288" customFormat="1">
      <c r="A884" s="181"/>
      <c r="B884" s="284"/>
      <c r="C884" s="325"/>
      <c r="D884" s="284"/>
      <c r="E884" s="284"/>
      <c r="F884" s="286"/>
      <c r="G884" s="286"/>
      <c r="H884" s="286"/>
      <c r="I884" s="284"/>
      <c r="J884" s="284"/>
      <c r="K884" s="285"/>
      <c r="L884" s="285"/>
      <c r="M884" s="251"/>
    </row>
    <row r="885" spans="1:13" s="288" customFormat="1">
      <c r="A885" s="181"/>
      <c r="B885" s="284"/>
      <c r="C885" s="325"/>
      <c r="D885" s="284"/>
      <c r="E885" s="284"/>
      <c r="F885" s="286"/>
      <c r="G885" s="286"/>
      <c r="H885" s="286"/>
      <c r="I885" s="284"/>
      <c r="J885" s="284"/>
      <c r="K885" s="285"/>
      <c r="L885" s="285"/>
      <c r="M885" s="251"/>
    </row>
    <row r="886" spans="1:13" s="288" customFormat="1">
      <c r="A886" s="181"/>
      <c r="B886" s="284"/>
      <c r="C886" s="325"/>
      <c r="D886" s="284"/>
      <c r="E886" s="284"/>
      <c r="F886" s="286"/>
      <c r="G886" s="286"/>
      <c r="H886" s="286"/>
      <c r="I886" s="284"/>
      <c r="J886" s="284"/>
      <c r="K886" s="285"/>
      <c r="L886" s="285"/>
      <c r="M886" s="251"/>
    </row>
    <row r="887" spans="1:13" s="288" customFormat="1">
      <c r="A887" s="181"/>
      <c r="B887" s="284"/>
      <c r="C887" s="325"/>
      <c r="D887" s="284"/>
      <c r="E887" s="284"/>
      <c r="F887" s="286"/>
      <c r="G887" s="286"/>
      <c r="H887" s="286"/>
      <c r="I887" s="284"/>
      <c r="J887" s="284"/>
      <c r="K887" s="285"/>
      <c r="L887" s="285"/>
      <c r="M887" s="251"/>
    </row>
    <row r="888" spans="1:13" s="288" customFormat="1">
      <c r="A888" s="181"/>
      <c r="B888" s="284"/>
      <c r="C888" s="325"/>
      <c r="D888" s="284"/>
      <c r="E888" s="284"/>
      <c r="F888" s="286"/>
      <c r="G888" s="286"/>
      <c r="H888" s="286"/>
      <c r="I888" s="284"/>
      <c r="J888" s="284"/>
      <c r="K888" s="285"/>
      <c r="L888" s="285"/>
      <c r="M888" s="251"/>
    </row>
    <row r="889" spans="1:13" s="288" customFormat="1">
      <c r="A889" s="181"/>
      <c r="B889" s="284"/>
      <c r="C889" s="325"/>
      <c r="D889" s="284"/>
      <c r="E889" s="284"/>
      <c r="F889" s="286"/>
      <c r="G889" s="286"/>
      <c r="H889" s="286"/>
      <c r="I889" s="284"/>
      <c r="J889" s="284"/>
      <c r="K889" s="285"/>
      <c r="L889" s="285"/>
      <c r="M889" s="251"/>
    </row>
    <row r="890" spans="1:13" s="288" customFormat="1">
      <c r="A890" s="181"/>
      <c r="B890" s="284"/>
      <c r="C890" s="325"/>
      <c r="D890" s="284"/>
      <c r="E890" s="284"/>
      <c r="F890" s="286"/>
      <c r="G890" s="286"/>
      <c r="H890" s="286"/>
      <c r="I890" s="284"/>
      <c r="J890" s="284"/>
      <c r="K890" s="285"/>
      <c r="L890" s="285"/>
      <c r="M890" s="251"/>
    </row>
    <row r="891" spans="1:13" s="288" customFormat="1">
      <c r="A891" s="181"/>
      <c r="B891" s="284"/>
      <c r="C891" s="325"/>
      <c r="D891" s="284"/>
      <c r="E891" s="284"/>
      <c r="F891" s="286"/>
      <c r="G891" s="286"/>
      <c r="H891" s="286"/>
      <c r="I891" s="284"/>
      <c r="J891" s="284"/>
      <c r="K891" s="285"/>
      <c r="L891" s="285"/>
      <c r="M891" s="251"/>
    </row>
    <row r="892" spans="1:13" s="288" customFormat="1">
      <c r="A892" s="181"/>
      <c r="B892" s="284"/>
      <c r="C892" s="325"/>
      <c r="D892" s="284"/>
      <c r="E892" s="284"/>
      <c r="F892" s="286"/>
      <c r="G892" s="286"/>
      <c r="H892" s="286"/>
      <c r="I892" s="284"/>
      <c r="J892" s="284"/>
      <c r="K892" s="285"/>
      <c r="L892" s="285"/>
      <c r="M892" s="251"/>
    </row>
    <row r="893" spans="1:13" s="288" customFormat="1">
      <c r="A893" s="181"/>
      <c r="B893" s="284"/>
      <c r="C893" s="325"/>
      <c r="D893" s="284"/>
      <c r="E893" s="284"/>
      <c r="F893" s="286"/>
      <c r="G893" s="286"/>
      <c r="H893" s="286"/>
      <c r="I893" s="284"/>
      <c r="J893" s="284"/>
      <c r="K893" s="285"/>
      <c r="L893" s="285"/>
      <c r="M893" s="251"/>
    </row>
    <row r="894" spans="1:13" s="288" customFormat="1">
      <c r="A894" s="181"/>
      <c r="B894" s="284"/>
      <c r="C894" s="325"/>
      <c r="D894" s="284"/>
      <c r="E894" s="284"/>
      <c r="F894" s="286"/>
      <c r="G894" s="286"/>
      <c r="H894" s="286"/>
      <c r="I894" s="284"/>
      <c r="J894" s="284"/>
      <c r="K894" s="285"/>
      <c r="L894" s="285"/>
      <c r="M894" s="251"/>
    </row>
    <row r="895" spans="1:13" s="288" customFormat="1">
      <c r="A895" s="181"/>
      <c r="B895" s="284"/>
      <c r="C895" s="325"/>
      <c r="D895" s="284"/>
      <c r="E895" s="284"/>
      <c r="F895" s="286"/>
      <c r="G895" s="286"/>
      <c r="H895" s="286"/>
      <c r="I895" s="284"/>
      <c r="J895" s="284"/>
      <c r="K895" s="285"/>
      <c r="L895" s="285"/>
      <c r="M895" s="251"/>
    </row>
    <row r="896" spans="1:13" s="288" customFormat="1">
      <c r="A896" s="181"/>
      <c r="B896" s="284"/>
      <c r="C896" s="325"/>
      <c r="D896" s="284"/>
      <c r="E896" s="284"/>
      <c r="F896" s="286"/>
      <c r="G896" s="286"/>
      <c r="H896" s="286"/>
      <c r="I896" s="284"/>
      <c r="J896" s="284"/>
      <c r="K896" s="285"/>
      <c r="L896" s="285"/>
      <c r="M896" s="251"/>
    </row>
    <row r="897" spans="1:13" s="288" customFormat="1">
      <c r="A897" s="181"/>
      <c r="B897" s="284"/>
      <c r="C897" s="325"/>
      <c r="D897" s="284"/>
      <c r="E897" s="284"/>
      <c r="F897" s="286"/>
      <c r="G897" s="286"/>
      <c r="H897" s="286"/>
      <c r="I897" s="284"/>
      <c r="J897" s="284"/>
      <c r="K897" s="285"/>
      <c r="L897" s="285"/>
      <c r="M897" s="251"/>
    </row>
    <row r="898" spans="1:13" s="288" customFormat="1">
      <c r="A898" s="181"/>
      <c r="B898" s="284"/>
      <c r="C898" s="325"/>
      <c r="D898" s="284"/>
      <c r="E898" s="284"/>
      <c r="F898" s="286"/>
      <c r="G898" s="286"/>
      <c r="H898" s="286"/>
      <c r="I898" s="284"/>
      <c r="J898" s="284"/>
      <c r="K898" s="285"/>
      <c r="L898" s="285"/>
      <c r="M898" s="251"/>
    </row>
    <row r="899" spans="1:13" s="288" customFormat="1">
      <c r="A899" s="181"/>
      <c r="B899" s="284"/>
      <c r="C899" s="325"/>
      <c r="D899" s="284"/>
      <c r="E899" s="284"/>
      <c r="F899" s="286"/>
      <c r="G899" s="286"/>
      <c r="H899" s="286"/>
      <c r="I899" s="284"/>
      <c r="J899" s="284"/>
      <c r="K899" s="285"/>
      <c r="L899" s="285"/>
      <c r="M899" s="251"/>
    </row>
    <row r="900" spans="1:13" s="288" customFormat="1">
      <c r="A900" s="181"/>
      <c r="B900" s="284"/>
      <c r="C900" s="325"/>
      <c r="D900" s="284"/>
      <c r="E900" s="284"/>
      <c r="F900" s="286"/>
      <c r="G900" s="286"/>
      <c r="H900" s="286"/>
      <c r="I900" s="284"/>
      <c r="J900" s="284"/>
      <c r="K900" s="285"/>
      <c r="L900" s="285"/>
      <c r="M900" s="251"/>
    </row>
    <row r="901" spans="1:13" s="288" customFormat="1">
      <c r="A901" s="181"/>
      <c r="B901" s="284"/>
      <c r="C901" s="325"/>
      <c r="D901" s="284"/>
      <c r="E901" s="284"/>
      <c r="F901" s="286"/>
      <c r="G901" s="286"/>
      <c r="H901" s="286"/>
      <c r="I901" s="284"/>
      <c r="J901" s="284"/>
      <c r="K901" s="285"/>
      <c r="L901" s="285"/>
      <c r="M901" s="251"/>
    </row>
    <row r="902" spans="1:13" s="288" customFormat="1">
      <c r="A902" s="181"/>
      <c r="B902" s="284"/>
      <c r="C902" s="325"/>
      <c r="D902" s="284"/>
      <c r="E902" s="284"/>
      <c r="F902" s="286"/>
      <c r="G902" s="286"/>
      <c r="H902" s="286"/>
      <c r="I902" s="284"/>
      <c r="J902" s="284"/>
      <c r="K902" s="285"/>
      <c r="L902" s="285"/>
      <c r="M902" s="251"/>
    </row>
    <row r="903" spans="1:13" s="288" customFormat="1">
      <c r="A903" s="181"/>
      <c r="B903" s="284"/>
      <c r="C903" s="325"/>
      <c r="D903" s="284"/>
      <c r="E903" s="284"/>
      <c r="F903" s="286"/>
      <c r="G903" s="286"/>
      <c r="H903" s="286"/>
      <c r="I903" s="284"/>
      <c r="J903" s="284"/>
      <c r="K903" s="285"/>
      <c r="L903" s="285"/>
      <c r="M903" s="251"/>
    </row>
    <row r="904" spans="1:13" s="288" customFormat="1">
      <c r="A904" s="181"/>
      <c r="B904" s="284"/>
      <c r="C904" s="325"/>
      <c r="D904" s="284"/>
      <c r="E904" s="284"/>
      <c r="F904" s="286"/>
      <c r="G904" s="286"/>
      <c r="H904" s="286"/>
      <c r="I904" s="284"/>
      <c r="J904" s="284"/>
      <c r="K904" s="285"/>
      <c r="L904" s="285"/>
      <c r="M904" s="251"/>
    </row>
    <row r="905" spans="1:13" s="288" customFormat="1">
      <c r="A905" s="181"/>
      <c r="B905" s="284"/>
      <c r="C905" s="325"/>
      <c r="D905" s="284"/>
      <c r="E905" s="284"/>
      <c r="F905" s="286"/>
      <c r="G905" s="286"/>
      <c r="H905" s="286"/>
      <c r="I905" s="284"/>
      <c r="J905" s="284"/>
      <c r="K905" s="285"/>
      <c r="L905" s="285"/>
      <c r="M905" s="251"/>
    </row>
    <row r="906" spans="1:13" s="288" customFormat="1">
      <c r="A906" s="181"/>
      <c r="B906" s="284"/>
      <c r="C906" s="325"/>
      <c r="D906" s="284"/>
      <c r="E906" s="284"/>
      <c r="F906" s="286"/>
      <c r="G906" s="286"/>
      <c r="H906" s="286"/>
      <c r="I906" s="284"/>
      <c r="J906" s="284"/>
      <c r="K906" s="285"/>
      <c r="L906" s="285"/>
      <c r="M906" s="251"/>
    </row>
    <row r="907" spans="1:13" s="288" customFormat="1">
      <c r="A907" s="181"/>
      <c r="B907" s="284"/>
      <c r="C907" s="325"/>
      <c r="D907" s="284"/>
      <c r="E907" s="284"/>
      <c r="F907" s="286"/>
      <c r="G907" s="286"/>
      <c r="H907" s="286"/>
      <c r="I907" s="284"/>
      <c r="J907" s="284"/>
      <c r="K907" s="285"/>
      <c r="L907" s="285"/>
      <c r="M907" s="251"/>
    </row>
    <row r="908" spans="1:13" s="288" customFormat="1">
      <c r="A908" s="181"/>
      <c r="B908" s="284"/>
      <c r="C908" s="325"/>
      <c r="D908" s="284"/>
      <c r="E908" s="284"/>
      <c r="F908" s="286"/>
      <c r="G908" s="286"/>
      <c r="H908" s="286"/>
      <c r="I908" s="284"/>
      <c r="J908" s="284"/>
      <c r="K908" s="285"/>
      <c r="L908" s="285"/>
      <c r="M908" s="251"/>
    </row>
    <row r="909" spans="1:13" s="288" customFormat="1">
      <c r="A909" s="181"/>
      <c r="B909" s="284"/>
      <c r="C909" s="325"/>
      <c r="D909" s="284"/>
      <c r="E909" s="284"/>
      <c r="F909" s="286"/>
      <c r="G909" s="286"/>
      <c r="H909" s="286"/>
      <c r="I909" s="284"/>
      <c r="J909" s="284"/>
      <c r="K909" s="285"/>
      <c r="L909" s="285"/>
      <c r="M909" s="251"/>
    </row>
    <row r="910" spans="1:13" s="288" customFormat="1">
      <c r="A910" s="181"/>
      <c r="B910" s="284"/>
      <c r="C910" s="325"/>
      <c r="D910" s="284"/>
      <c r="E910" s="284"/>
      <c r="F910" s="286"/>
      <c r="G910" s="286"/>
      <c r="H910" s="286"/>
      <c r="I910" s="284"/>
      <c r="J910" s="284"/>
      <c r="K910" s="285"/>
      <c r="L910" s="285"/>
      <c r="M910" s="251"/>
    </row>
    <row r="911" spans="1:13" s="288" customFormat="1">
      <c r="A911" s="181"/>
      <c r="B911" s="284"/>
      <c r="C911" s="325"/>
      <c r="D911" s="284"/>
      <c r="E911" s="284"/>
      <c r="F911" s="286"/>
      <c r="G911" s="286"/>
      <c r="H911" s="286"/>
      <c r="I911" s="284"/>
      <c r="J911" s="284"/>
      <c r="K911" s="285"/>
      <c r="L911" s="285"/>
      <c r="M911" s="251"/>
    </row>
    <row r="912" spans="1:13" s="288" customFormat="1">
      <c r="A912" s="181"/>
      <c r="B912" s="284"/>
      <c r="C912" s="325"/>
      <c r="D912" s="284"/>
      <c r="E912" s="284"/>
      <c r="F912" s="286"/>
      <c r="G912" s="286"/>
      <c r="H912" s="286"/>
      <c r="I912" s="284"/>
      <c r="J912" s="284"/>
      <c r="K912" s="285"/>
      <c r="L912" s="285"/>
      <c r="M912" s="251"/>
    </row>
    <row r="913" spans="1:13" s="288" customFormat="1">
      <c r="A913" s="181"/>
      <c r="B913" s="284"/>
      <c r="C913" s="325"/>
      <c r="D913" s="284"/>
      <c r="E913" s="284"/>
      <c r="F913" s="286"/>
      <c r="G913" s="286"/>
      <c r="H913" s="286"/>
      <c r="I913" s="284"/>
      <c r="J913" s="284"/>
      <c r="K913" s="285"/>
      <c r="L913" s="285"/>
      <c r="M913" s="251"/>
    </row>
    <row r="914" spans="1:13" s="288" customFormat="1">
      <c r="A914" s="181"/>
      <c r="B914" s="284"/>
      <c r="C914" s="325"/>
      <c r="D914" s="284"/>
      <c r="E914" s="284"/>
      <c r="F914" s="286"/>
      <c r="G914" s="286"/>
      <c r="H914" s="286"/>
      <c r="I914" s="284"/>
      <c r="J914" s="284"/>
      <c r="K914" s="285"/>
      <c r="L914" s="285"/>
      <c r="M914" s="251"/>
    </row>
    <row r="915" spans="1:13" s="288" customFormat="1">
      <c r="A915" s="181"/>
      <c r="B915" s="284"/>
      <c r="C915" s="325"/>
      <c r="D915" s="284"/>
      <c r="E915" s="284"/>
      <c r="F915" s="286"/>
      <c r="G915" s="286"/>
      <c r="H915" s="286"/>
      <c r="I915" s="284"/>
      <c r="J915" s="284"/>
      <c r="K915" s="285"/>
      <c r="L915" s="285"/>
      <c r="M915" s="251"/>
    </row>
    <row r="916" spans="1:13" s="288" customFormat="1">
      <c r="A916" s="181"/>
      <c r="B916" s="284"/>
      <c r="C916" s="325"/>
      <c r="D916" s="284"/>
      <c r="E916" s="284"/>
      <c r="F916" s="286"/>
      <c r="G916" s="286"/>
      <c r="H916" s="286"/>
      <c r="I916" s="284"/>
      <c r="J916" s="284"/>
      <c r="K916" s="285"/>
      <c r="L916" s="285"/>
      <c r="M916" s="251"/>
    </row>
    <row r="917" spans="1:13" s="288" customFormat="1">
      <c r="A917" s="181"/>
      <c r="B917" s="284"/>
      <c r="C917" s="325"/>
      <c r="D917" s="284"/>
      <c r="E917" s="284"/>
      <c r="F917" s="286"/>
      <c r="G917" s="286"/>
      <c r="H917" s="286"/>
      <c r="I917" s="284"/>
      <c r="J917" s="284"/>
      <c r="K917" s="285"/>
      <c r="L917" s="285"/>
      <c r="M917" s="251"/>
    </row>
    <row r="918" spans="1:13" s="288" customFormat="1">
      <c r="A918" s="181"/>
      <c r="B918" s="284"/>
      <c r="C918" s="325"/>
      <c r="D918" s="284"/>
      <c r="E918" s="284"/>
      <c r="F918" s="286"/>
      <c r="G918" s="286"/>
      <c r="H918" s="286"/>
      <c r="I918" s="284"/>
      <c r="J918" s="284"/>
      <c r="K918" s="285"/>
      <c r="L918" s="285"/>
      <c r="M918" s="251"/>
    </row>
    <row r="919" spans="1:13" s="288" customFormat="1">
      <c r="A919" s="181"/>
      <c r="B919" s="284"/>
      <c r="C919" s="325"/>
      <c r="D919" s="284"/>
      <c r="E919" s="284"/>
      <c r="F919" s="286"/>
      <c r="G919" s="286"/>
      <c r="H919" s="286"/>
      <c r="I919" s="284"/>
      <c r="J919" s="284"/>
      <c r="K919" s="285"/>
      <c r="L919" s="285"/>
      <c r="M919" s="251"/>
    </row>
    <row r="920" spans="1:13" s="288" customFormat="1">
      <c r="A920" s="181"/>
      <c r="B920" s="284"/>
      <c r="C920" s="325"/>
      <c r="D920" s="284"/>
      <c r="E920" s="284"/>
      <c r="F920" s="286"/>
      <c r="G920" s="286"/>
      <c r="H920" s="286"/>
      <c r="I920" s="284"/>
      <c r="J920" s="284"/>
      <c r="K920" s="285"/>
      <c r="L920" s="285"/>
      <c r="M920" s="251"/>
    </row>
    <row r="921" spans="1:13" s="288" customFormat="1">
      <c r="A921" s="181"/>
      <c r="B921" s="284"/>
      <c r="C921" s="325"/>
      <c r="D921" s="284"/>
      <c r="E921" s="284"/>
      <c r="F921" s="286"/>
      <c r="G921" s="286"/>
      <c r="H921" s="286"/>
      <c r="I921" s="284"/>
      <c r="J921" s="284"/>
      <c r="K921" s="285"/>
      <c r="L921" s="285"/>
      <c r="M921" s="251"/>
    </row>
    <row r="922" spans="1:13" s="288" customFormat="1">
      <c r="A922" s="181"/>
      <c r="B922" s="284"/>
      <c r="C922" s="325"/>
      <c r="D922" s="284"/>
      <c r="E922" s="284"/>
      <c r="F922" s="286"/>
      <c r="G922" s="286"/>
      <c r="H922" s="286"/>
      <c r="I922" s="284"/>
      <c r="J922" s="284"/>
      <c r="K922" s="285"/>
      <c r="L922" s="285"/>
      <c r="M922" s="251"/>
    </row>
    <row r="923" spans="1:13" s="288" customFormat="1">
      <c r="A923" s="181"/>
      <c r="B923" s="284"/>
      <c r="C923" s="325"/>
      <c r="D923" s="284"/>
      <c r="E923" s="284"/>
      <c r="F923" s="286"/>
      <c r="G923" s="286"/>
      <c r="H923" s="286"/>
      <c r="I923" s="284"/>
      <c r="J923" s="284"/>
      <c r="K923" s="285"/>
      <c r="L923" s="285"/>
      <c r="M923" s="251"/>
    </row>
    <row r="924" spans="1:13" s="288" customFormat="1">
      <c r="A924" s="181"/>
      <c r="B924" s="284"/>
      <c r="C924" s="325"/>
      <c r="D924" s="284"/>
      <c r="E924" s="284"/>
      <c r="F924" s="286"/>
      <c r="G924" s="286"/>
      <c r="H924" s="286"/>
      <c r="I924" s="284"/>
      <c r="J924" s="284"/>
      <c r="K924" s="285"/>
      <c r="L924" s="285"/>
      <c r="M924" s="251"/>
    </row>
    <row r="925" spans="1:13" s="288" customFormat="1">
      <c r="A925" s="181"/>
      <c r="B925" s="284"/>
      <c r="C925" s="325"/>
      <c r="D925" s="284"/>
      <c r="E925" s="284"/>
      <c r="F925" s="286"/>
      <c r="G925" s="286"/>
      <c r="H925" s="286"/>
      <c r="I925" s="284"/>
      <c r="J925" s="284"/>
      <c r="K925" s="285"/>
      <c r="L925" s="285"/>
      <c r="M925" s="251"/>
    </row>
    <row r="926" spans="1:13" s="288" customFormat="1">
      <c r="A926" s="181"/>
      <c r="B926" s="284"/>
      <c r="C926" s="325"/>
      <c r="D926" s="284"/>
      <c r="E926" s="284"/>
      <c r="F926" s="286"/>
      <c r="G926" s="286"/>
      <c r="H926" s="286"/>
      <c r="I926" s="284"/>
      <c r="J926" s="284"/>
      <c r="K926" s="285"/>
      <c r="L926" s="285"/>
      <c r="M926" s="251"/>
    </row>
    <row r="927" spans="1:13" s="288" customFormat="1">
      <c r="A927" s="181"/>
      <c r="B927" s="284"/>
      <c r="C927" s="325"/>
      <c r="D927" s="284"/>
      <c r="E927" s="284"/>
      <c r="F927" s="286"/>
      <c r="G927" s="286"/>
      <c r="H927" s="286"/>
      <c r="I927" s="284"/>
      <c r="J927" s="284"/>
      <c r="K927" s="285"/>
      <c r="L927" s="285"/>
      <c r="M927" s="251"/>
    </row>
    <row r="928" spans="1:13" s="288" customFormat="1">
      <c r="A928" s="181"/>
      <c r="B928" s="284"/>
      <c r="C928" s="325"/>
      <c r="D928" s="284"/>
      <c r="E928" s="284"/>
      <c r="F928" s="286"/>
      <c r="G928" s="286"/>
      <c r="H928" s="286"/>
      <c r="I928" s="284"/>
      <c r="J928" s="284"/>
      <c r="K928" s="285"/>
      <c r="L928" s="285"/>
      <c r="M928" s="251"/>
    </row>
    <row r="929" spans="1:13" s="288" customFormat="1">
      <c r="A929" s="181"/>
      <c r="B929" s="284"/>
      <c r="C929" s="325"/>
      <c r="D929" s="284"/>
      <c r="E929" s="284"/>
      <c r="F929" s="286"/>
      <c r="G929" s="286"/>
      <c r="H929" s="286"/>
      <c r="I929" s="284"/>
      <c r="J929" s="284"/>
      <c r="K929" s="285"/>
      <c r="L929" s="285"/>
      <c r="M929" s="251"/>
    </row>
    <row r="930" spans="1:13" s="288" customFormat="1">
      <c r="A930" s="181"/>
      <c r="B930" s="284"/>
      <c r="C930" s="325"/>
      <c r="D930" s="284"/>
      <c r="E930" s="284"/>
      <c r="F930" s="286"/>
      <c r="G930" s="286"/>
      <c r="H930" s="286"/>
      <c r="I930" s="284"/>
      <c r="J930" s="284"/>
      <c r="K930" s="285"/>
      <c r="L930" s="285"/>
      <c r="M930" s="251"/>
    </row>
    <row r="931" spans="1:13" s="288" customFormat="1">
      <c r="A931" s="181"/>
      <c r="B931" s="284"/>
      <c r="C931" s="325"/>
      <c r="D931" s="284"/>
      <c r="E931" s="284"/>
      <c r="F931" s="286"/>
      <c r="G931" s="286"/>
      <c r="H931" s="286"/>
      <c r="I931" s="284"/>
      <c r="J931" s="284"/>
      <c r="K931" s="285"/>
      <c r="L931" s="285"/>
      <c r="M931" s="251"/>
    </row>
    <row r="932" spans="1:13" s="288" customFormat="1">
      <c r="A932" s="181"/>
      <c r="B932" s="284"/>
      <c r="C932" s="325"/>
      <c r="D932" s="284"/>
      <c r="E932" s="284"/>
      <c r="F932" s="286"/>
      <c r="G932" s="286"/>
      <c r="H932" s="286"/>
      <c r="I932" s="284"/>
      <c r="J932" s="284"/>
      <c r="K932" s="285"/>
      <c r="L932" s="285"/>
      <c r="M932" s="251"/>
    </row>
    <row r="933" spans="1:13" s="288" customFormat="1">
      <c r="A933" s="181"/>
      <c r="B933" s="284"/>
      <c r="C933" s="325"/>
      <c r="D933" s="284"/>
      <c r="E933" s="284"/>
      <c r="F933" s="286"/>
      <c r="G933" s="286"/>
      <c r="H933" s="286"/>
      <c r="I933" s="284"/>
      <c r="J933" s="284"/>
      <c r="K933" s="285"/>
      <c r="L933" s="285"/>
      <c r="M933" s="251"/>
    </row>
    <row r="934" spans="1:13" s="288" customFormat="1">
      <c r="A934" s="181"/>
      <c r="B934" s="284"/>
      <c r="C934" s="325"/>
      <c r="D934" s="284"/>
      <c r="E934" s="284"/>
      <c r="F934" s="286"/>
      <c r="G934" s="286"/>
      <c r="H934" s="286"/>
      <c r="I934" s="284"/>
      <c r="J934" s="284"/>
      <c r="K934" s="285"/>
      <c r="L934" s="285"/>
      <c r="M934" s="251"/>
    </row>
    <row r="935" spans="1:13" s="288" customFormat="1">
      <c r="A935" s="181"/>
      <c r="B935" s="284"/>
      <c r="C935" s="325"/>
      <c r="D935" s="284"/>
      <c r="E935" s="284"/>
      <c r="F935" s="286"/>
      <c r="G935" s="286"/>
      <c r="H935" s="286"/>
      <c r="I935" s="284"/>
      <c r="J935" s="284"/>
      <c r="K935" s="285"/>
      <c r="L935" s="285"/>
      <c r="M935" s="251"/>
    </row>
    <row r="936" spans="1:13" s="288" customFormat="1">
      <c r="A936" s="181"/>
      <c r="B936" s="284"/>
      <c r="C936" s="325"/>
      <c r="D936" s="284"/>
      <c r="E936" s="284"/>
      <c r="F936" s="286"/>
      <c r="G936" s="286"/>
      <c r="H936" s="286"/>
      <c r="I936" s="284"/>
      <c r="J936" s="284"/>
      <c r="K936" s="285"/>
      <c r="L936" s="285"/>
      <c r="M936" s="251"/>
    </row>
    <row r="937" spans="1:13" s="288" customFormat="1">
      <c r="A937" s="181"/>
      <c r="B937" s="284"/>
      <c r="C937" s="325"/>
      <c r="D937" s="284"/>
      <c r="E937" s="284"/>
      <c r="F937" s="286"/>
      <c r="G937" s="286"/>
      <c r="H937" s="286"/>
      <c r="I937" s="284"/>
      <c r="J937" s="284"/>
      <c r="K937" s="285"/>
      <c r="L937" s="285"/>
      <c r="M937" s="251"/>
    </row>
    <row r="938" spans="1:13" s="288" customFormat="1">
      <c r="A938" s="181"/>
      <c r="B938" s="284"/>
      <c r="C938" s="325"/>
      <c r="D938" s="284"/>
      <c r="E938" s="284"/>
      <c r="F938" s="286"/>
      <c r="G938" s="286"/>
      <c r="H938" s="286"/>
      <c r="I938" s="284"/>
      <c r="J938" s="284"/>
      <c r="K938" s="285"/>
      <c r="L938" s="285"/>
      <c r="M938" s="251"/>
    </row>
    <row r="939" spans="1:13" s="288" customFormat="1">
      <c r="A939" s="181"/>
      <c r="B939" s="284"/>
      <c r="C939" s="325"/>
      <c r="D939" s="284"/>
      <c r="E939" s="284"/>
      <c r="F939" s="286"/>
      <c r="G939" s="286"/>
      <c r="H939" s="286"/>
      <c r="I939" s="284"/>
      <c r="J939" s="284"/>
      <c r="K939" s="285"/>
      <c r="L939" s="285"/>
      <c r="M939" s="251"/>
    </row>
    <row r="940" spans="1:13" s="288" customFormat="1">
      <c r="A940" s="181"/>
      <c r="B940" s="284"/>
      <c r="C940" s="325"/>
      <c r="D940" s="284"/>
      <c r="E940" s="284"/>
      <c r="F940" s="286"/>
      <c r="G940" s="286"/>
      <c r="H940" s="286"/>
      <c r="I940" s="284"/>
      <c r="J940" s="284"/>
      <c r="K940" s="285"/>
      <c r="L940" s="285"/>
      <c r="M940" s="251"/>
    </row>
    <row r="941" spans="1:13" s="288" customFormat="1">
      <c r="A941" s="181"/>
      <c r="B941" s="284"/>
      <c r="C941" s="325"/>
      <c r="D941" s="284"/>
      <c r="E941" s="284"/>
      <c r="F941" s="286"/>
      <c r="G941" s="286"/>
      <c r="H941" s="286"/>
      <c r="I941" s="284"/>
      <c r="J941" s="284"/>
      <c r="K941" s="285"/>
      <c r="L941" s="285"/>
      <c r="M941" s="251"/>
    </row>
    <row r="942" spans="1:13" s="288" customFormat="1">
      <c r="A942" s="181"/>
      <c r="B942" s="284"/>
      <c r="C942" s="325"/>
      <c r="D942" s="284"/>
      <c r="E942" s="284"/>
      <c r="F942" s="286"/>
      <c r="G942" s="286"/>
      <c r="H942" s="286"/>
      <c r="I942" s="284"/>
      <c r="J942" s="284"/>
      <c r="K942" s="285"/>
      <c r="L942" s="285"/>
      <c r="M942" s="251"/>
    </row>
    <row r="943" spans="1:13" s="181" customFormat="1">
      <c r="B943" s="3"/>
      <c r="C943" s="132"/>
      <c r="D943" s="3"/>
      <c r="E943" s="3"/>
      <c r="F943" s="142"/>
      <c r="G943" s="142"/>
      <c r="H943" s="142"/>
      <c r="I943" s="3"/>
      <c r="J943" s="3"/>
      <c r="K943" s="137"/>
      <c r="L943" s="137"/>
      <c r="M943" s="198"/>
    </row>
    <row r="944" spans="1:13" s="208" customFormat="1">
      <c r="A944" s="5"/>
      <c r="B944" s="275" t="s">
        <v>43</v>
      </c>
      <c r="C944" s="291" t="s">
        <v>44</v>
      </c>
      <c r="D944" s="271"/>
      <c r="E944" s="271"/>
      <c r="F944" s="272"/>
      <c r="G944" s="272"/>
      <c r="H944" s="272"/>
      <c r="I944" s="271"/>
      <c r="J944" s="271"/>
      <c r="K944" s="315"/>
      <c r="L944" s="273"/>
      <c r="M944" s="277">
        <v>0</v>
      </c>
    </row>
    <row r="945" spans="1:13">
      <c r="A945" s="5"/>
      <c r="B945" s="284"/>
      <c r="C945" s="300"/>
      <c r="F945" s="286"/>
      <c r="G945" s="286"/>
      <c r="H945" s="286"/>
      <c r="K945" s="300"/>
      <c r="L945" s="285"/>
      <c r="M945" s="251"/>
    </row>
    <row r="946" spans="1:13" s="288" customFormat="1">
      <c r="A946" s="5"/>
      <c r="B946" s="284"/>
      <c r="C946" s="300"/>
      <c r="D946" s="284"/>
      <c r="E946" s="284"/>
      <c r="F946" s="286"/>
      <c r="G946" s="286"/>
      <c r="H946" s="286"/>
      <c r="I946" s="284"/>
      <c r="J946" s="284"/>
      <c r="K946" s="300"/>
      <c r="L946" s="285"/>
      <c r="M946" s="251"/>
    </row>
    <row r="947" spans="1:13" s="181" customFormat="1">
      <c r="A947" s="5"/>
      <c r="B947" s="3"/>
      <c r="C947" s="132"/>
      <c r="D947" s="3"/>
      <c r="E947" s="3"/>
      <c r="F947" s="142"/>
      <c r="G947" s="142"/>
      <c r="H947" s="142"/>
      <c r="I947" s="3"/>
      <c r="J947" s="3"/>
      <c r="K947" s="132"/>
      <c r="L947" s="137"/>
      <c r="M947" s="198"/>
    </row>
    <row r="948" spans="1:13" s="208" customFormat="1">
      <c r="A948" s="2"/>
      <c r="B948" s="291" t="s">
        <v>707</v>
      </c>
      <c r="C948" s="292"/>
      <c r="D948" s="271"/>
      <c r="E948" s="271"/>
      <c r="F948" s="272"/>
      <c r="G948" s="272"/>
      <c r="H948" s="272"/>
      <c r="I948" s="271"/>
      <c r="J948" s="271"/>
      <c r="K948" s="273"/>
      <c r="L948" s="273"/>
      <c r="M948" s="277">
        <v>0</v>
      </c>
    </row>
    <row r="949" spans="1:13" s="208" customFormat="1">
      <c r="A949" s="2"/>
      <c r="B949" s="275" t="s">
        <v>16</v>
      </c>
      <c r="C949" s="276" t="s">
        <v>770</v>
      </c>
      <c r="D949" s="271"/>
      <c r="E949" s="271"/>
      <c r="F949" s="272"/>
      <c r="G949" s="272"/>
      <c r="H949" s="272"/>
      <c r="I949" s="271"/>
      <c r="J949" s="271"/>
      <c r="K949" s="315"/>
      <c r="L949" s="273"/>
      <c r="M949" s="277">
        <v>0</v>
      </c>
    </row>
    <row r="950" spans="1:13" s="283" customFormat="1">
      <c r="A950" s="1"/>
      <c r="B950" s="278" t="s">
        <v>18</v>
      </c>
      <c r="C950" s="279" t="s">
        <v>19</v>
      </c>
      <c r="D950" s="293"/>
      <c r="E950" s="293"/>
      <c r="F950" s="299"/>
      <c r="G950" s="299"/>
      <c r="H950" s="299"/>
      <c r="I950" s="293"/>
      <c r="J950" s="293"/>
      <c r="K950" s="312"/>
      <c r="L950" s="294"/>
      <c r="M950" s="281">
        <v>0</v>
      </c>
    </row>
    <row r="951" spans="1:13" s="288" customFormat="1">
      <c r="A951" s="1"/>
      <c r="B951" s="284"/>
      <c r="C951" s="285"/>
      <c r="D951" s="284"/>
      <c r="E951" s="284"/>
      <c r="F951" s="286"/>
      <c r="G951" s="286"/>
      <c r="H951" s="286"/>
      <c r="I951" s="284"/>
      <c r="J951" s="284"/>
      <c r="K951" s="300"/>
      <c r="L951" s="285"/>
      <c r="M951" s="251"/>
    </row>
    <row r="952" spans="1:13" s="288" customFormat="1">
      <c r="A952" s="1"/>
      <c r="B952" s="284"/>
      <c r="C952" s="285"/>
      <c r="D952" s="284"/>
      <c r="E952" s="284"/>
      <c r="F952" s="286"/>
      <c r="G952" s="286"/>
      <c r="H952" s="286"/>
      <c r="I952" s="284"/>
      <c r="J952" s="284"/>
      <c r="K952" s="300"/>
      <c r="L952" s="285"/>
      <c r="M952" s="251"/>
    </row>
    <row r="953" spans="1:13" s="288" customFormat="1">
      <c r="A953" s="1"/>
      <c r="B953" s="284"/>
      <c r="C953" s="285"/>
      <c r="D953" s="284"/>
      <c r="E953" s="284"/>
      <c r="F953" s="286"/>
      <c r="G953" s="286"/>
      <c r="H953" s="286"/>
      <c r="I953" s="284"/>
      <c r="J953" s="284"/>
      <c r="K953" s="300"/>
      <c r="L953" s="285"/>
      <c r="M953" s="251"/>
    </row>
    <row r="954" spans="1:13" s="288" customFormat="1">
      <c r="A954" s="1"/>
      <c r="B954" s="284"/>
      <c r="C954" s="285"/>
      <c r="D954" s="284"/>
      <c r="E954" s="284"/>
      <c r="F954" s="286"/>
      <c r="G954" s="286"/>
      <c r="H954" s="286"/>
      <c r="I954" s="284"/>
      <c r="J954" s="284"/>
      <c r="K954" s="300"/>
      <c r="L954" s="285"/>
      <c r="M954" s="251"/>
    </row>
    <row r="955" spans="1:13" s="288" customFormat="1">
      <c r="A955" s="1"/>
      <c r="B955" s="284"/>
      <c r="C955" s="285"/>
      <c r="D955" s="284"/>
      <c r="E955" s="284"/>
      <c r="F955" s="286"/>
      <c r="G955" s="286"/>
      <c r="H955" s="286"/>
      <c r="I955" s="284"/>
      <c r="J955" s="284"/>
      <c r="K955" s="300"/>
      <c r="L955" s="285"/>
      <c r="M955" s="251"/>
    </row>
    <row r="956" spans="1:13" s="288" customFormat="1">
      <c r="A956" s="1"/>
      <c r="B956" s="284"/>
      <c r="C956" s="285"/>
      <c r="D956" s="284"/>
      <c r="E956" s="284"/>
      <c r="F956" s="286"/>
      <c r="G956" s="286"/>
      <c r="H956" s="286"/>
      <c r="I956" s="284"/>
      <c r="J956" s="284"/>
      <c r="K956" s="300"/>
      <c r="L956" s="285"/>
      <c r="M956" s="251"/>
    </row>
    <row r="957" spans="1:13" s="288" customFormat="1">
      <c r="A957" s="1"/>
      <c r="B957" s="284"/>
      <c r="C957" s="285"/>
      <c r="D957" s="284"/>
      <c r="E957" s="284"/>
      <c r="F957" s="286"/>
      <c r="G957" s="286"/>
      <c r="H957" s="286"/>
      <c r="I957" s="284"/>
      <c r="J957" s="284"/>
      <c r="K957" s="300"/>
      <c r="L957" s="285"/>
      <c r="M957" s="251"/>
    </row>
    <row r="958" spans="1:13" s="288" customFormat="1">
      <c r="A958" s="1"/>
      <c r="B958" s="284"/>
      <c r="C958" s="285"/>
      <c r="D958" s="284"/>
      <c r="E958" s="284"/>
      <c r="F958" s="286"/>
      <c r="G958" s="286"/>
      <c r="H958" s="286"/>
      <c r="I958" s="284"/>
      <c r="J958" s="284"/>
      <c r="K958" s="300"/>
      <c r="L958" s="285"/>
      <c r="M958" s="251"/>
    </row>
    <row r="959" spans="1:13" s="288" customFormat="1">
      <c r="A959" s="1"/>
      <c r="B959" s="284"/>
      <c r="C959" s="285"/>
      <c r="D959" s="284"/>
      <c r="E959" s="284"/>
      <c r="F959" s="286"/>
      <c r="G959" s="286"/>
      <c r="H959" s="286"/>
      <c r="I959" s="284"/>
      <c r="J959" s="284"/>
      <c r="K959" s="300"/>
      <c r="L959" s="285"/>
      <c r="M959" s="251"/>
    </row>
    <row r="960" spans="1:13" s="288" customFormat="1">
      <c r="A960" s="1"/>
      <c r="B960" s="284"/>
      <c r="C960" s="285"/>
      <c r="D960" s="284"/>
      <c r="E960" s="284"/>
      <c r="F960" s="286"/>
      <c r="G960" s="286"/>
      <c r="H960" s="286"/>
      <c r="I960" s="284"/>
      <c r="J960" s="284"/>
      <c r="K960" s="300"/>
      <c r="L960" s="285"/>
      <c r="M960" s="251"/>
    </row>
    <row r="961" spans="1:13" s="288" customFormat="1">
      <c r="A961" s="1"/>
      <c r="B961" s="284"/>
      <c r="C961" s="285"/>
      <c r="D961" s="284"/>
      <c r="E961" s="284"/>
      <c r="F961" s="286"/>
      <c r="G961" s="286"/>
      <c r="H961" s="286"/>
      <c r="I961" s="284"/>
      <c r="J961" s="284"/>
      <c r="K961" s="300"/>
      <c r="L961" s="285"/>
      <c r="M961" s="251"/>
    </row>
    <row r="962" spans="1:13" s="288" customFormat="1">
      <c r="A962" s="1"/>
      <c r="B962" s="284"/>
      <c r="C962" s="285"/>
      <c r="D962" s="284"/>
      <c r="E962" s="284"/>
      <c r="F962" s="286"/>
      <c r="G962" s="286"/>
      <c r="H962" s="286"/>
      <c r="I962" s="284"/>
      <c r="J962" s="284"/>
      <c r="K962" s="300"/>
      <c r="L962" s="285"/>
      <c r="M962" s="251"/>
    </row>
    <row r="963" spans="1:13" s="288" customFormat="1">
      <c r="A963" s="1"/>
      <c r="B963" s="284"/>
      <c r="C963" s="285"/>
      <c r="D963" s="284"/>
      <c r="E963" s="284"/>
      <c r="F963" s="286"/>
      <c r="G963" s="286"/>
      <c r="H963" s="286"/>
      <c r="I963" s="284"/>
      <c r="J963" s="284"/>
      <c r="K963" s="300"/>
      <c r="L963" s="285"/>
      <c r="M963" s="251"/>
    </row>
    <row r="964" spans="1:13" s="288" customFormat="1">
      <c r="A964" s="1"/>
      <c r="B964" s="284"/>
      <c r="C964" s="285"/>
      <c r="D964" s="284"/>
      <c r="E964" s="284"/>
      <c r="F964" s="286"/>
      <c r="G964" s="286"/>
      <c r="H964" s="286"/>
      <c r="I964" s="284"/>
      <c r="J964" s="284"/>
      <c r="K964" s="300"/>
      <c r="L964" s="285"/>
      <c r="M964" s="251"/>
    </row>
    <row r="965" spans="1:13" s="288" customFormat="1">
      <c r="A965" s="1"/>
      <c r="B965" s="284"/>
      <c r="C965" s="285"/>
      <c r="D965" s="284"/>
      <c r="E965" s="284"/>
      <c r="F965" s="286"/>
      <c r="G965" s="286"/>
      <c r="H965" s="286"/>
      <c r="I965" s="284"/>
      <c r="J965" s="284"/>
      <c r="K965" s="300"/>
      <c r="L965" s="285"/>
      <c r="M965" s="251"/>
    </row>
    <row r="966" spans="1:13" s="288" customFormat="1">
      <c r="A966" s="1"/>
      <c r="B966" s="284"/>
      <c r="C966" s="285"/>
      <c r="D966" s="284"/>
      <c r="E966" s="284"/>
      <c r="F966" s="286"/>
      <c r="G966" s="286"/>
      <c r="H966" s="286"/>
      <c r="I966" s="284"/>
      <c r="J966" s="284"/>
      <c r="K966" s="300"/>
      <c r="L966" s="285"/>
      <c r="M966" s="251"/>
    </row>
    <row r="967" spans="1:13" s="288" customFormat="1">
      <c r="A967" s="1"/>
      <c r="B967" s="284"/>
      <c r="C967" s="285"/>
      <c r="D967" s="284"/>
      <c r="E967" s="284"/>
      <c r="F967" s="286"/>
      <c r="G967" s="286"/>
      <c r="H967" s="286"/>
      <c r="I967" s="284"/>
      <c r="J967" s="284"/>
      <c r="K967" s="300"/>
      <c r="L967" s="285"/>
      <c r="M967" s="251"/>
    </row>
    <row r="968" spans="1:13" s="288" customFormat="1">
      <c r="A968" s="1"/>
      <c r="B968" s="284"/>
      <c r="C968" s="285"/>
      <c r="D968" s="284"/>
      <c r="E968" s="284"/>
      <c r="F968" s="286"/>
      <c r="G968" s="286"/>
      <c r="H968" s="286"/>
      <c r="I968" s="284"/>
      <c r="J968" s="284"/>
      <c r="K968" s="300"/>
      <c r="L968" s="285"/>
      <c r="M968" s="251"/>
    </row>
    <row r="969" spans="1:13" s="288" customFormat="1">
      <c r="A969" s="1"/>
      <c r="B969" s="284"/>
      <c r="C969" s="285"/>
      <c r="D969" s="284"/>
      <c r="E969" s="284"/>
      <c r="F969" s="286"/>
      <c r="G969" s="286"/>
      <c r="H969" s="286"/>
      <c r="I969" s="284"/>
      <c r="J969" s="284"/>
      <c r="K969" s="300"/>
      <c r="L969" s="285"/>
      <c r="M969" s="251"/>
    </row>
    <row r="970" spans="1:13" s="181" customFormat="1">
      <c r="A970" s="5"/>
      <c r="B970" s="3"/>
      <c r="C970" s="137"/>
      <c r="D970" s="3"/>
      <c r="E970" s="3"/>
      <c r="F970" s="142"/>
      <c r="G970" s="142"/>
      <c r="H970" s="142"/>
      <c r="I970" s="3"/>
      <c r="J970" s="3"/>
      <c r="K970" s="132"/>
      <c r="L970" s="137"/>
      <c r="M970" s="198"/>
    </row>
    <row r="971" spans="1:13" s="283" customFormat="1">
      <c r="A971" s="1"/>
      <c r="B971" s="278" t="s">
        <v>26</v>
      </c>
      <c r="C971" s="279" t="s">
        <v>769</v>
      </c>
      <c r="D971" s="293"/>
      <c r="E971" s="293"/>
      <c r="F971" s="299"/>
      <c r="G971" s="299"/>
      <c r="H971" s="299"/>
      <c r="I971" s="293"/>
      <c r="J971" s="293"/>
      <c r="K971" s="312"/>
      <c r="L971" s="294"/>
      <c r="M971" s="281">
        <v>0</v>
      </c>
    </row>
    <row r="972" spans="1:13" s="288" customFormat="1">
      <c r="A972" s="1"/>
      <c r="B972" s="284"/>
      <c r="C972" s="325"/>
      <c r="D972" s="284"/>
      <c r="E972" s="284"/>
      <c r="F972" s="286"/>
      <c r="G972" s="286"/>
      <c r="H972" s="286"/>
      <c r="I972" s="284"/>
      <c r="J972" s="284"/>
      <c r="K972" s="300"/>
      <c r="L972" s="285"/>
      <c r="M972" s="251"/>
    </row>
    <row r="973" spans="1:13" s="288" customFormat="1">
      <c r="A973" s="1"/>
      <c r="B973" s="284"/>
      <c r="C973" s="325"/>
      <c r="D973" s="284"/>
      <c r="E973" s="284"/>
      <c r="F973" s="286"/>
      <c r="G973" s="286"/>
      <c r="H973" s="286"/>
      <c r="I973" s="284"/>
      <c r="J973" s="284"/>
      <c r="K973" s="300"/>
      <c r="L973" s="285"/>
      <c r="M973" s="251"/>
    </row>
    <row r="974" spans="1:13" s="288" customFormat="1">
      <c r="A974" s="1"/>
      <c r="B974" s="284"/>
      <c r="C974" s="325"/>
      <c r="D974" s="284"/>
      <c r="E974" s="284"/>
      <c r="F974" s="286"/>
      <c r="G974" s="286"/>
      <c r="H974" s="286"/>
      <c r="I974" s="284"/>
      <c r="J974" s="284"/>
      <c r="K974" s="300"/>
      <c r="L974" s="285"/>
      <c r="M974" s="251"/>
    </row>
    <row r="975" spans="1:13" s="288" customFormat="1">
      <c r="A975" s="1"/>
      <c r="B975" s="284"/>
      <c r="C975" s="325"/>
      <c r="D975" s="284"/>
      <c r="E975" s="284"/>
      <c r="F975" s="303"/>
      <c r="G975" s="303"/>
      <c r="H975" s="286"/>
      <c r="I975" s="284"/>
      <c r="J975" s="284"/>
      <c r="K975" s="300"/>
      <c r="L975" s="285"/>
      <c r="M975" s="251"/>
    </row>
    <row r="976" spans="1:13" s="288" customFormat="1">
      <c r="A976" s="1"/>
      <c r="B976" s="284"/>
      <c r="C976" s="325"/>
      <c r="D976" s="284"/>
      <c r="E976" s="284"/>
      <c r="F976" s="286"/>
      <c r="G976" s="286"/>
      <c r="H976" s="286"/>
      <c r="I976" s="284"/>
      <c r="J976" s="284"/>
      <c r="K976" s="300"/>
      <c r="L976" s="285"/>
      <c r="M976" s="251"/>
    </row>
    <row r="977" spans="1:13" s="288" customFormat="1">
      <c r="A977" s="1"/>
      <c r="B977" s="284"/>
      <c r="C977" s="325"/>
      <c r="D977" s="284"/>
      <c r="E977" s="284"/>
      <c r="F977" s="286"/>
      <c r="G977" s="286"/>
      <c r="H977" s="286"/>
      <c r="I977" s="284"/>
      <c r="J977" s="284"/>
      <c r="K977" s="300"/>
      <c r="L977" s="285"/>
      <c r="M977" s="251"/>
    </row>
    <row r="978" spans="1:13" s="288" customFormat="1">
      <c r="A978" s="1"/>
      <c r="B978" s="284"/>
      <c r="C978" s="325"/>
      <c r="D978" s="284"/>
      <c r="E978" s="284"/>
      <c r="F978" s="286"/>
      <c r="G978" s="286"/>
      <c r="H978" s="286"/>
      <c r="I978" s="284"/>
      <c r="J978" s="284"/>
      <c r="K978" s="300"/>
      <c r="L978" s="285"/>
      <c r="M978" s="251"/>
    </row>
    <row r="979" spans="1:13" s="288" customFormat="1">
      <c r="A979" s="1"/>
      <c r="B979" s="284"/>
      <c r="C979" s="325"/>
      <c r="D979" s="284"/>
      <c r="E979" s="284"/>
      <c r="F979" s="286"/>
      <c r="G979" s="286"/>
      <c r="H979" s="286"/>
      <c r="I979" s="284"/>
      <c r="J979" s="284"/>
      <c r="K979" s="300"/>
      <c r="L979" s="285"/>
      <c r="M979" s="251"/>
    </row>
    <row r="980" spans="1:13" s="288" customFormat="1">
      <c r="A980" s="1"/>
      <c r="B980" s="284"/>
      <c r="C980" s="325"/>
      <c r="D980" s="284"/>
      <c r="E980" s="284"/>
      <c r="F980" s="286"/>
      <c r="G980" s="286"/>
      <c r="H980" s="286"/>
      <c r="I980" s="284"/>
      <c r="J980" s="284"/>
      <c r="K980" s="300"/>
      <c r="L980" s="285"/>
      <c r="M980" s="251"/>
    </row>
    <row r="981" spans="1:13" s="288" customFormat="1">
      <c r="A981" s="1"/>
      <c r="B981" s="284"/>
      <c r="C981" s="325"/>
      <c r="D981" s="284"/>
      <c r="E981" s="284"/>
      <c r="F981" s="286"/>
      <c r="G981" s="286"/>
      <c r="H981" s="286"/>
      <c r="I981" s="284"/>
      <c r="J981" s="284"/>
      <c r="K981" s="300"/>
      <c r="L981" s="285"/>
      <c r="M981" s="251"/>
    </row>
    <row r="982" spans="1:13" s="288" customFormat="1">
      <c r="A982" s="1"/>
      <c r="B982" s="284"/>
      <c r="C982" s="325"/>
      <c r="D982" s="284"/>
      <c r="E982" s="284"/>
      <c r="F982" s="286"/>
      <c r="G982" s="286"/>
      <c r="H982" s="286"/>
      <c r="I982" s="284"/>
      <c r="J982" s="284"/>
      <c r="K982" s="300"/>
      <c r="L982" s="285"/>
      <c r="M982" s="251"/>
    </row>
    <row r="983" spans="1:13" s="288" customFormat="1">
      <c r="A983" s="1"/>
      <c r="B983" s="284"/>
      <c r="C983" s="325"/>
      <c r="D983" s="284"/>
      <c r="E983" s="284"/>
      <c r="F983" s="286"/>
      <c r="G983" s="286"/>
      <c r="H983" s="286"/>
      <c r="I983" s="284"/>
      <c r="J983" s="284"/>
      <c r="K983" s="300"/>
      <c r="L983" s="285"/>
      <c r="M983" s="251"/>
    </row>
    <row r="984" spans="1:13" s="288" customFormat="1">
      <c r="A984" s="1"/>
      <c r="B984" s="284"/>
      <c r="C984" s="325"/>
      <c r="D984" s="284"/>
      <c r="E984" s="284"/>
      <c r="F984" s="286"/>
      <c r="G984" s="286"/>
      <c r="H984" s="286"/>
      <c r="I984" s="284"/>
      <c r="J984" s="284"/>
      <c r="K984" s="300"/>
      <c r="L984" s="285"/>
      <c r="M984" s="251"/>
    </row>
    <row r="985" spans="1:13" s="288" customFormat="1">
      <c r="A985" s="1"/>
      <c r="B985" s="284"/>
      <c r="C985" s="325"/>
      <c r="D985" s="284"/>
      <c r="E985" s="284"/>
      <c r="F985" s="286"/>
      <c r="G985" s="286"/>
      <c r="H985" s="286"/>
      <c r="I985" s="284"/>
      <c r="J985" s="284"/>
      <c r="K985" s="300"/>
      <c r="L985" s="285"/>
      <c r="M985" s="251"/>
    </row>
    <row r="986" spans="1:13" s="288" customFormat="1">
      <c r="A986" s="1"/>
      <c r="B986" s="284"/>
      <c r="C986" s="325"/>
      <c r="D986" s="284"/>
      <c r="E986" s="284"/>
      <c r="F986" s="286"/>
      <c r="G986" s="286"/>
      <c r="H986" s="286"/>
      <c r="I986" s="284"/>
      <c r="J986" s="284"/>
      <c r="K986" s="300"/>
      <c r="L986" s="285"/>
      <c r="M986" s="251"/>
    </row>
    <row r="987" spans="1:13" s="288" customFormat="1">
      <c r="A987" s="1"/>
      <c r="B987" s="284"/>
      <c r="C987" s="325"/>
      <c r="D987" s="284"/>
      <c r="E987" s="284"/>
      <c r="F987" s="286"/>
      <c r="G987" s="286"/>
      <c r="H987" s="286"/>
      <c r="I987" s="284"/>
      <c r="J987" s="284"/>
      <c r="K987" s="300"/>
      <c r="L987" s="285"/>
      <c r="M987" s="251"/>
    </row>
    <row r="988" spans="1:13" s="288" customFormat="1">
      <c r="A988" s="1"/>
      <c r="B988" s="284"/>
      <c r="C988" s="325"/>
      <c r="D988" s="284"/>
      <c r="E988" s="284"/>
      <c r="F988" s="286"/>
      <c r="G988" s="286"/>
      <c r="H988" s="286"/>
      <c r="I988" s="284"/>
      <c r="J988" s="284"/>
      <c r="K988" s="300"/>
      <c r="L988" s="285"/>
      <c r="M988" s="251"/>
    </row>
    <row r="989" spans="1:13" s="288" customFormat="1">
      <c r="A989" s="1"/>
      <c r="B989" s="284"/>
      <c r="C989" s="325"/>
      <c r="D989" s="284"/>
      <c r="E989" s="284"/>
      <c r="F989" s="286"/>
      <c r="G989" s="286"/>
      <c r="H989" s="286"/>
      <c r="I989" s="284"/>
      <c r="J989" s="284"/>
      <c r="K989" s="300"/>
      <c r="L989" s="285"/>
      <c r="M989" s="251"/>
    </row>
    <row r="990" spans="1:13" s="288" customFormat="1">
      <c r="A990" s="1"/>
      <c r="B990" s="284"/>
      <c r="C990" s="325"/>
      <c r="D990" s="284"/>
      <c r="E990" s="284"/>
      <c r="F990" s="286"/>
      <c r="G990" s="286"/>
      <c r="H990" s="286"/>
      <c r="I990" s="284"/>
      <c r="J990" s="284"/>
      <c r="K990" s="300"/>
      <c r="L990" s="285"/>
      <c r="M990" s="251"/>
    </row>
    <row r="991" spans="1:13" s="288" customFormat="1">
      <c r="A991" s="1"/>
      <c r="B991" s="284"/>
      <c r="C991" s="325"/>
      <c r="D991" s="284"/>
      <c r="E991" s="284"/>
      <c r="F991" s="286"/>
      <c r="G991" s="286"/>
      <c r="H991" s="286"/>
      <c r="I991" s="284"/>
      <c r="J991" s="284"/>
      <c r="K991" s="300"/>
      <c r="L991" s="285"/>
      <c r="M991" s="251"/>
    </row>
    <row r="992" spans="1:13" s="288" customFormat="1">
      <c r="A992" s="1"/>
      <c r="B992" s="284"/>
      <c r="C992" s="300"/>
      <c r="D992" s="284"/>
      <c r="E992" s="284"/>
      <c r="F992" s="286"/>
      <c r="G992" s="286"/>
      <c r="H992" s="286"/>
      <c r="I992" s="284"/>
      <c r="J992" s="284"/>
      <c r="K992" s="300"/>
      <c r="L992" s="285"/>
      <c r="M992" s="251"/>
    </row>
    <row r="993" spans="1:13" s="181" customFormat="1">
      <c r="A993" s="5"/>
      <c r="B993" s="3"/>
      <c r="C993" s="132"/>
      <c r="D993" s="3"/>
      <c r="E993" s="3"/>
      <c r="F993" s="142"/>
      <c r="G993" s="142"/>
      <c r="H993" s="142"/>
      <c r="I993" s="3"/>
      <c r="J993" s="3"/>
      <c r="K993" s="132"/>
      <c r="L993" s="137"/>
      <c r="M993" s="198"/>
    </row>
    <row r="994" spans="1:13" s="208" customFormat="1">
      <c r="A994" s="1"/>
      <c r="B994" s="275" t="s">
        <v>43</v>
      </c>
      <c r="C994" s="291" t="s">
        <v>44</v>
      </c>
      <c r="D994" s="271"/>
      <c r="E994" s="271"/>
      <c r="F994" s="272"/>
      <c r="G994" s="272"/>
      <c r="H994" s="272"/>
      <c r="I994" s="271"/>
      <c r="J994" s="271"/>
      <c r="K994" s="315"/>
      <c r="L994" s="273"/>
      <c r="M994" s="277">
        <v>0</v>
      </c>
    </row>
    <row r="995" spans="1:13" s="288" customFormat="1">
      <c r="A995" s="1"/>
      <c r="B995" s="284"/>
      <c r="C995" s="300"/>
      <c r="D995" s="284"/>
      <c r="E995" s="284"/>
      <c r="F995" s="286"/>
      <c r="G995" s="286"/>
      <c r="H995" s="286"/>
      <c r="I995" s="284"/>
      <c r="J995" s="284"/>
      <c r="K995" s="300"/>
      <c r="L995" s="285"/>
      <c r="M995" s="251"/>
    </row>
    <row r="996" spans="1:13" s="288" customFormat="1">
      <c r="A996" s="1"/>
      <c r="B996" s="284"/>
      <c r="C996" s="300"/>
      <c r="D996" s="284"/>
      <c r="E996" s="284"/>
      <c r="F996" s="286"/>
      <c r="G996" s="286"/>
      <c r="H996" s="286"/>
      <c r="I996" s="284"/>
      <c r="J996" s="284"/>
      <c r="K996" s="300"/>
      <c r="L996" s="285"/>
      <c r="M996" s="251"/>
    </row>
    <row r="997" spans="1:13" s="288" customFormat="1">
      <c r="A997" s="1"/>
      <c r="B997" s="284"/>
      <c r="C997" s="300"/>
      <c r="D997" s="284"/>
      <c r="E997" s="284"/>
      <c r="F997" s="286"/>
      <c r="G997" s="286"/>
      <c r="H997" s="286"/>
      <c r="I997" s="284"/>
      <c r="J997" s="284"/>
      <c r="K997" s="300"/>
      <c r="L997" s="285"/>
      <c r="M997" s="251"/>
    </row>
    <row r="998" spans="1:13" s="288" customFormat="1">
      <c r="A998" s="1"/>
      <c r="B998" s="284"/>
      <c r="C998" s="300"/>
      <c r="D998" s="284"/>
      <c r="E998" s="284"/>
      <c r="F998" s="286"/>
      <c r="G998" s="286"/>
      <c r="H998" s="286"/>
      <c r="I998" s="284"/>
      <c r="J998" s="284"/>
      <c r="K998" s="300"/>
      <c r="L998" s="285"/>
      <c r="M998" s="251"/>
    </row>
    <row r="999" spans="1:13" s="288" customFormat="1">
      <c r="A999" s="1"/>
      <c r="B999" s="284"/>
      <c r="C999" s="300"/>
      <c r="D999" s="284"/>
      <c r="E999" s="284"/>
      <c r="F999" s="286"/>
      <c r="G999" s="286"/>
      <c r="H999" s="286"/>
      <c r="I999" s="284"/>
      <c r="J999" s="284"/>
      <c r="K999" s="300"/>
      <c r="L999" s="285"/>
      <c r="M999" s="251"/>
    </row>
    <row r="1000" spans="1:13" s="288" customFormat="1">
      <c r="A1000" s="1"/>
      <c r="B1000" s="284"/>
      <c r="C1000" s="300"/>
      <c r="D1000" s="284"/>
      <c r="E1000" s="284"/>
      <c r="F1000" s="286"/>
      <c r="G1000" s="286"/>
      <c r="H1000" s="286"/>
      <c r="I1000" s="284"/>
      <c r="J1000" s="284"/>
      <c r="K1000" s="300"/>
      <c r="L1000" s="285"/>
      <c r="M1000" s="251"/>
    </row>
    <row r="1001" spans="1:13" s="288" customFormat="1">
      <c r="A1001" s="1"/>
      <c r="B1001" s="284"/>
      <c r="C1001" s="300"/>
      <c r="D1001" s="284"/>
      <c r="E1001" s="284"/>
      <c r="F1001" s="286"/>
      <c r="G1001" s="286"/>
      <c r="H1001" s="286"/>
      <c r="I1001" s="284"/>
      <c r="J1001" s="284"/>
      <c r="K1001" s="300"/>
      <c r="L1001" s="285"/>
      <c r="M1001" s="251"/>
    </row>
    <row r="1002" spans="1:13" s="288" customFormat="1">
      <c r="A1002" s="1"/>
      <c r="B1002" s="284"/>
      <c r="C1002" s="300"/>
      <c r="D1002" s="284"/>
      <c r="E1002" s="284"/>
      <c r="F1002" s="286"/>
      <c r="G1002" s="286"/>
      <c r="H1002" s="286"/>
      <c r="I1002" s="284"/>
      <c r="J1002" s="284"/>
      <c r="K1002" s="300"/>
      <c r="L1002" s="285"/>
      <c r="M1002" s="251"/>
    </row>
    <row r="1003" spans="1:13" s="288" customFormat="1">
      <c r="A1003" s="1"/>
      <c r="B1003" s="284"/>
      <c r="C1003" s="300"/>
      <c r="D1003" s="284"/>
      <c r="E1003" s="284"/>
      <c r="F1003" s="286"/>
      <c r="G1003" s="286"/>
      <c r="H1003" s="286"/>
      <c r="I1003" s="284"/>
      <c r="J1003" s="284"/>
      <c r="K1003" s="300"/>
      <c r="L1003" s="285"/>
      <c r="M1003" s="251"/>
    </row>
    <row r="1004" spans="1:13" s="288" customFormat="1">
      <c r="A1004" s="1"/>
      <c r="B1004" s="284"/>
      <c r="C1004" s="300"/>
      <c r="D1004" s="284"/>
      <c r="E1004" s="284"/>
      <c r="F1004" s="286"/>
      <c r="G1004" s="286"/>
      <c r="H1004" s="286"/>
      <c r="I1004" s="284"/>
      <c r="J1004" s="284"/>
      <c r="K1004" s="300"/>
      <c r="L1004" s="285"/>
      <c r="M1004" s="251"/>
    </row>
    <row r="1005" spans="1:13" s="288" customFormat="1">
      <c r="A1005" s="1"/>
      <c r="B1005" s="284"/>
      <c r="C1005" s="300"/>
      <c r="D1005" s="284"/>
      <c r="E1005" s="284"/>
      <c r="F1005" s="286"/>
      <c r="G1005" s="286"/>
      <c r="H1005" s="286"/>
      <c r="I1005" s="284"/>
      <c r="J1005" s="284"/>
      <c r="K1005" s="300"/>
      <c r="L1005" s="285"/>
      <c r="M1005" s="251"/>
    </row>
    <row r="1006" spans="1:13" s="288" customFormat="1">
      <c r="A1006" s="1"/>
      <c r="B1006" s="284"/>
      <c r="C1006" s="300"/>
      <c r="D1006" s="284"/>
      <c r="E1006" s="284"/>
      <c r="F1006" s="286"/>
      <c r="G1006" s="286"/>
      <c r="H1006" s="286"/>
      <c r="I1006" s="284"/>
      <c r="J1006" s="284"/>
      <c r="K1006" s="300"/>
      <c r="L1006" s="285"/>
      <c r="M1006" s="251"/>
    </row>
    <row r="1007" spans="1:13" s="181" customFormat="1">
      <c r="A1007" s="5"/>
      <c r="B1007" s="3"/>
      <c r="C1007" s="132"/>
      <c r="D1007" s="3"/>
      <c r="E1007" s="3"/>
      <c r="F1007" s="142"/>
      <c r="G1007" s="142"/>
      <c r="H1007" s="142"/>
      <c r="I1007" s="3"/>
      <c r="J1007" s="3"/>
      <c r="K1007" s="132"/>
      <c r="L1007" s="137"/>
      <c r="M1007" s="198"/>
    </row>
    <row r="1008" spans="1:13" s="208" customFormat="1">
      <c r="A1008" s="2"/>
      <c r="B1008" s="291" t="s">
        <v>708</v>
      </c>
      <c r="C1008" s="292"/>
      <c r="D1008" s="271"/>
      <c r="E1008" s="271"/>
      <c r="F1008" s="271"/>
      <c r="G1008" s="271"/>
      <c r="H1008" s="271"/>
      <c r="I1008" s="271"/>
      <c r="J1008" s="271"/>
      <c r="K1008" s="273"/>
      <c r="L1008" s="273"/>
      <c r="M1008" s="277">
        <v>0</v>
      </c>
    </row>
    <row r="1009" spans="1:13" s="208" customFormat="1">
      <c r="A1009" s="2"/>
      <c r="B1009" s="275" t="s">
        <v>16</v>
      </c>
      <c r="C1009" s="473" t="s">
        <v>770</v>
      </c>
      <c r="D1009" s="474"/>
      <c r="E1009" s="474"/>
      <c r="F1009" s="474"/>
      <c r="G1009" s="474"/>
      <c r="H1009" s="474"/>
      <c r="I1009" s="474"/>
      <c r="J1009" s="474"/>
      <c r="K1009" s="474"/>
      <c r="L1009" s="475"/>
      <c r="M1009" s="277">
        <v>0</v>
      </c>
    </row>
    <row r="1010" spans="1:13" s="283" customFormat="1">
      <c r="A1010" s="1"/>
      <c r="B1010" s="278" t="s">
        <v>18</v>
      </c>
      <c r="C1010" s="279" t="s">
        <v>19</v>
      </c>
      <c r="D1010" s="330"/>
      <c r="E1010" s="312"/>
      <c r="F1010" s="331"/>
      <c r="G1010" s="332"/>
      <c r="H1010" s="332"/>
      <c r="I1010" s="333"/>
      <c r="J1010" s="333"/>
      <c r="K1010" s="334"/>
      <c r="L1010" s="294"/>
      <c r="M1010" s="281">
        <v>0</v>
      </c>
    </row>
    <row r="1011" spans="1:13">
      <c r="B1011" s="284"/>
      <c r="E1011" s="300"/>
      <c r="F1011" s="335"/>
      <c r="G1011" s="336"/>
      <c r="H1011" s="336"/>
      <c r="I1011" s="337"/>
      <c r="J1011" s="337"/>
      <c r="K1011" s="338"/>
      <c r="L1011" s="285"/>
      <c r="M1011" s="251"/>
    </row>
    <row r="1012" spans="1:13">
      <c r="B1012" s="284"/>
      <c r="E1012" s="300"/>
      <c r="F1012" s="335"/>
      <c r="G1012" s="336"/>
      <c r="H1012" s="336"/>
      <c r="I1012" s="337"/>
      <c r="J1012" s="337"/>
      <c r="K1012" s="338"/>
      <c r="L1012" s="285"/>
      <c r="M1012" s="251"/>
    </row>
    <row r="1013" spans="1:13">
      <c r="B1013" s="284"/>
      <c r="E1013" s="300"/>
      <c r="F1013" s="335"/>
      <c r="G1013" s="336"/>
      <c r="H1013" s="336"/>
      <c r="I1013" s="337"/>
      <c r="J1013" s="337"/>
      <c r="K1013" s="338"/>
      <c r="L1013" s="285"/>
      <c r="M1013" s="251"/>
    </row>
    <row r="1014" spans="1:13">
      <c r="B1014" s="284"/>
      <c r="E1014" s="300"/>
      <c r="F1014" s="335"/>
      <c r="G1014" s="336"/>
      <c r="H1014" s="336"/>
      <c r="I1014" s="337"/>
      <c r="J1014" s="337"/>
      <c r="K1014" s="338"/>
      <c r="L1014" s="285"/>
      <c r="M1014" s="251"/>
    </row>
    <row r="1015" spans="1:13">
      <c r="B1015" s="284"/>
      <c r="E1015" s="300"/>
      <c r="F1015" s="335"/>
      <c r="G1015" s="336"/>
      <c r="H1015" s="336"/>
      <c r="I1015" s="337"/>
      <c r="J1015" s="337"/>
      <c r="K1015" s="338"/>
      <c r="L1015" s="285"/>
      <c r="M1015" s="251"/>
    </row>
    <row r="1016" spans="1:13">
      <c r="B1016" s="284"/>
      <c r="E1016" s="300"/>
      <c r="F1016" s="335"/>
      <c r="G1016" s="336"/>
      <c r="H1016" s="336"/>
      <c r="I1016" s="337"/>
      <c r="J1016" s="337"/>
      <c r="K1016" s="338"/>
      <c r="L1016" s="285"/>
      <c r="M1016" s="251"/>
    </row>
    <row r="1017" spans="1:13">
      <c r="B1017" s="284"/>
      <c r="E1017" s="300"/>
      <c r="F1017" s="335"/>
      <c r="G1017" s="336"/>
      <c r="H1017" s="336"/>
      <c r="I1017" s="337"/>
      <c r="J1017" s="337"/>
      <c r="K1017" s="338"/>
      <c r="L1017" s="285"/>
      <c r="M1017" s="251"/>
    </row>
    <row r="1018" spans="1:13">
      <c r="B1018" s="284"/>
      <c r="E1018" s="300"/>
      <c r="F1018" s="335"/>
      <c r="G1018" s="336"/>
      <c r="H1018" s="336"/>
      <c r="I1018" s="337"/>
      <c r="J1018" s="337"/>
      <c r="K1018" s="338"/>
      <c r="L1018" s="285"/>
      <c r="M1018" s="251"/>
    </row>
    <row r="1019" spans="1:13">
      <c r="B1019" s="284"/>
      <c r="E1019" s="300"/>
      <c r="F1019" s="335"/>
      <c r="G1019" s="336"/>
      <c r="H1019" s="336"/>
      <c r="I1019" s="337"/>
      <c r="J1019" s="337"/>
      <c r="K1019" s="338"/>
      <c r="L1019" s="285"/>
      <c r="M1019" s="251"/>
    </row>
    <row r="1020" spans="1:13">
      <c r="B1020" s="284"/>
      <c r="E1020" s="300"/>
      <c r="F1020" s="335"/>
      <c r="G1020" s="336"/>
      <c r="H1020" s="336"/>
      <c r="I1020" s="337"/>
      <c r="J1020" s="337"/>
      <c r="K1020" s="338"/>
      <c r="L1020" s="285"/>
      <c r="M1020" s="251"/>
    </row>
    <row r="1021" spans="1:13">
      <c r="B1021" s="284"/>
      <c r="E1021" s="300"/>
      <c r="F1021" s="335"/>
      <c r="G1021" s="336"/>
      <c r="H1021" s="336"/>
      <c r="I1021" s="337"/>
      <c r="J1021" s="337"/>
      <c r="K1021" s="338"/>
      <c r="L1021" s="285"/>
      <c r="M1021" s="251"/>
    </row>
    <row r="1022" spans="1:13">
      <c r="B1022" s="284"/>
      <c r="E1022" s="300"/>
      <c r="F1022" s="335"/>
      <c r="G1022" s="336"/>
      <c r="H1022" s="336"/>
      <c r="I1022" s="337"/>
      <c r="J1022" s="337"/>
      <c r="K1022" s="338"/>
      <c r="L1022" s="285"/>
      <c r="M1022" s="251"/>
    </row>
    <row r="1023" spans="1:13">
      <c r="B1023" s="284"/>
      <c r="E1023" s="300"/>
      <c r="F1023" s="335"/>
      <c r="G1023" s="336"/>
      <c r="H1023" s="336"/>
      <c r="I1023" s="337"/>
      <c r="J1023" s="337"/>
      <c r="K1023" s="338"/>
      <c r="L1023" s="285"/>
      <c r="M1023" s="251"/>
    </row>
    <row r="1024" spans="1:13">
      <c r="B1024" s="284"/>
      <c r="E1024" s="300"/>
      <c r="F1024" s="335"/>
      <c r="G1024" s="336"/>
      <c r="H1024" s="336"/>
      <c r="I1024" s="337"/>
      <c r="J1024" s="337"/>
      <c r="K1024" s="338"/>
      <c r="L1024" s="285"/>
      <c r="M1024" s="251"/>
    </row>
    <row r="1025" spans="1:13">
      <c r="B1025" s="284"/>
      <c r="E1025" s="300"/>
      <c r="F1025" s="335"/>
      <c r="G1025" s="336"/>
      <c r="H1025" s="336"/>
      <c r="I1025" s="337"/>
      <c r="J1025" s="337"/>
      <c r="K1025" s="338"/>
      <c r="L1025" s="285"/>
      <c r="M1025" s="251"/>
    </row>
    <row r="1026" spans="1:13">
      <c r="B1026" s="284"/>
      <c r="E1026" s="300"/>
      <c r="F1026" s="335"/>
      <c r="G1026" s="336"/>
      <c r="H1026" s="336"/>
      <c r="I1026" s="337"/>
      <c r="J1026" s="337"/>
      <c r="K1026" s="338"/>
      <c r="L1026" s="285"/>
      <c r="M1026" s="251"/>
    </row>
    <row r="1027" spans="1:13">
      <c r="B1027" s="284"/>
      <c r="E1027" s="300"/>
      <c r="F1027" s="335"/>
      <c r="G1027" s="336"/>
      <c r="H1027" s="336"/>
      <c r="I1027" s="337"/>
      <c r="J1027" s="337"/>
      <c r="K1027" s="338"/>
      <c r="L1027" s="285"/>
      <c r="M1027" s="251"/>
    </row>
    <row r="1028" spans="1:13">
      <c r="B1028" s="284"/>
      <c r="E1028" s="300"/>
      <c r="F1028" s="335"/>
      <c r="G1028" s="336"/>
      <c r="H1028" s="336"/>
      <c r="I1028" s="337"/>
      <c r="J1028" s="337"/>
      <c r="K1028" s="338"/>
      <c r="L1028" s="285"/>
      <c r="M1028" s="251"/>
    </row>
    <row r="1029" spans="1:13">
      <c r="B1029" s="284"/>
      <c r="E1029" s="300"/>
      <c r="F1029" s="335"/>
      <c r="G1029" s="336"/>
      <c r="H1029" s="336"/>
      <c r="I1029" s="337"/>
      <c r="J1029" s="337"/>
      <c r="K1029" s="338"/>
      <c r="L1029" s="285"/>
      <c r="M1029" s="251"/>
    </row>
    <row r="1030" spans="1:13">
      <c r="B1030" s="284"/>
      <c r="E1030" s="300"/>
      <c r="F1030" s="335"/>
      <c r="G1030" s="336"/>
      <c r="H1030" s="336"/>
      <c r="I1030" s="337"/>
      <c r="J1030" s="337"/>
      <c r="K1030" s="338"/>
      <c r="L1030" s="285"/>
      <c r="M1030" s="251"/>
    </row>
    <row r="1031" spans="1:13">
      <c r="B1031" s="284"/>
      <c r="E1031" s="300"/>
      <c r="F1031" s="335"/>
      <c r="G1031" s="336"/>
      <c r="H1031" s="336"/>
      <c r="I1031" s="337"/>
      <c r="J1031" s="337"/>
      <c r="K1031" s="338"/>
      <c r="L1031" s="285"/>
      <c r="M1031" s="251"/>
    </row>
    <row r="1032" spans="1:13">
      <c r="B1032" s="284"/>
      <c r="E1032" s="300"/>
      <c r="F1032" s="335"/>
      <c r="G1032" s="336"/>
      <c r="H1032" s="336"/>
      <c r="I1032" s="337"/>
      <c r="J1032" s="337"/>
      <c r="K1032" s="338"/>
      <c r="L1032" s="285"/>
      <c r="M1032" s="251"/>
    </row>
    <row r="1033" spans="1:13">
      <c r="B1033" s="284"/>
      <c r="E1033" s="300"/>
      <c r="F1033" s="335"/>
      <c r="G1033" s="336"/>
      <c r="H1033" s="336"/>
      <c r="I1033" s="337"/>
      <c r="J1033" s="337"/>
      <c r="K1033" s="338"/>
      <c r="L1033" s="285"/>
      <c r="M1033" s="251"/>
    </row>
    <row r="1034" spans="1:13" s="5" customFormat="1">
      <c r="B1034" s="130"/>
      <c r="C1034" s="131"/>
      <c r="D1034" s="130"/>
      <c r="E1034" s="132"/>
      <c r="F1034" s="133"/>
      <c r="G1034" s="134"/>
      <c r="H1034" s="134"/>
      <c r="I1034" s="135"/>
      <c r="J1034" s="135"/>
      <c r="K1034" s="136"/>
      <c r="L1034" s="137"/>
      <c r="M1034" s="230"/>
    </row>
    <row r="1035" spans="1:13" s="283" customFormat="1">
      <c r="A1035" s="1"/>
      <c r="B1035" s="278" t="s">
        <v>26</v>
      </c>
      <c r="C1035" s="476" t="s">
        <v>769</v>
      </c>
      <c r="D1035" s="477"/>
      <c r="E1035" s="477"/>
      <c r="F1035" s="477"/>
      <c r="G1035" s="477"/>
      <c r="H1035" s="477"/>
      <c r="I1035" s="477"/>
      <c r="J1035" s="477"/>
      <c r="K1035" s="477"/>
      <c r="L1035" s="478"/>
      <c r="M1035" s="281">
        <v>0</v>
      </c>
    </row>
    <row r="1036" spans="1:13">
      <c r="B1036" s="284"/>
      <c r="C1036" s="325"/>
      <c r="E1036" s="300"/>
      <c r="F1036" s="335"/>
      <c r="G1036" s="336"/>
      <c r="H1036" s="336"/>
      <c r="I1036" s="337"/>
      <c r="J1036" s="337"/>
      <c r="K1036" s="338"/>
      <c r="L1036" s="285"/>
      <c r="M1036" s="251"/>
    </row>
    <row r="1037" spans="1:13">
      <c r="B1037" s="284"/>
      <c r="C1037" s="325"/>
      <c r="E1037" s="300"/>
      <c r="F1037" s="335"/>
      <c r="G1037" s="336"/>
      <c r="H1037" s="336"/>
      <c r="I1037" s="337"/>
      <c r="J1037" s="337"/>
      <c r="K1037" s="338"/>
      <c r="L1037" s="285"/>
      <c r="M1037" s="251"/>
    </row>
    <row r="1038" spans="1:13">
      <c r="B1038" s="284"/>
      <c r="C1038" s="325"/>
      <c r="E1038" s="300"/>
      <c r="F1038" s="335"/>
      <c r="G1038" s="336"/>
      <c r="H1038" s="336"/>
      <c r="I1038" s="337"/>
      <c r="J1038" s="337"/>
      <c r="K1038" s="338"/>
      <c r="L1038" s="285"/>
      <c r="M1038" s="251"/>
    </row>
    <row r="1039" spans="1:13">
      <c r="B1039" s="284"/>
      <c r="C1039" s="325"/>
      <c r="E1039" s="300"/>
      <c r="F1039" s="335"/>
      <c r="G1039" s="336"/>
      <c r="H1039" s="336"/>
      <c r="I1039" s="337"/>
      <c r="J1039" s="337"/>
      <c r="K1039" s="338"/>
      <c r="L1039" s="285"/>
      <c r="M1039" s="251"/>
    </row>
    <row r="1040" spans="1:13">
      <c r="B1040" s="284"/>
      <c r="C1040" s="325"/>
      <c r="E1040" s="300"/>
      <c r="F1040" s="335"/>
      <c r="G1040" s="336"/>
      <c r="H1040" s="336"/>
      <c r="I1040" s="337"/>
      <c r="J1040" s="337"/>
      <c r="K1040" s="338"/>
      <c r="L1040" s="285"/>
      <c r="M1040" s="251"/>
    </row>
    <row r="1041" spans="2:13">
      <c r="B1041" s="284"/>
      <c r="C1041" s="325"/>
      <c r="E1041" s="300"/>
      <c r="F1041" s="335"/>
      <c r="G1041" s="336"/>
      <c r="H1041" s="336"/>
      <c r="I1041" s="337"/>
      <c r="J1041" s="337"/>
      <c r="K1041" s="338"/>
      <c r="L1041" s="285"/>
      <c r="M1041" s="251"/>
    </row>
    <row r="1042" spans="2:13">
      <c r="B1042" s="284"/>
      <c r="C1042" s="325"/>
      <c r="E1042" s="300"/>
      <c r="F1042" s="335"/>
      <c r="G1042" s="336"/>
      <c r="H1042" s="336"/>
      <c r="I1042" s="337"/>
      <c r="J1042" s="337"/>
      <c r="K1042" s="338"/>
      <c r="L1042" s="285"/>
      <c r="M1042" s="251"/>
    </row>
    <row r="1043" spans="2:13">
      <c r="B1043" s="284"/>
      <c r="C1043" s="325"/>
      <c r="E1043" s="300"/>
      <c r="F1043" s="335"/>
      <c r="G1043" s="336"/>
      <c r="H1043" s="336"/>
      <c r="I1043" s="337"/>
      <c r="J1043" s="337"/>
      <c r="K1043" s="338"/>
      <c r="L1043" s="285"/>
      <c r="M1043" s="251"/>
    </row>
    <row r="1044" spans="2:13">
      <c r="B1044" s="284"/>
      <c r="C1044" s="325"/>
      <c r="E1044" s="300"/>
      <c r="F1044" s="335"/>
      <c r="G1044" s="336"/>
      <c r="H1044" s="336"/>
      <c r="I1044" s="337"/>
      <c r="J1044" s="337"/>
      <c r="K1044" s="338"/>
      <c r="L1044" s="285"/>
      <c r="M1044" s="251"/>
    </row>
    <row r="1045" spans="2:13">
      <c r="B1045" s="284"/>
      <c r="C1045" s="325"/>
      <c r="E1045" s="300"/>
      <c r="F1045" s="335"/>
      <c r="G1045" s="336"/>
      <c r="H1045" s="336"/>
      <c r="I1045" s="337"/>
      <c r="J1045" s="337"/>
      <c r="K1045" s="338"/>
      <c r="L1045" s="285"/>
      <c r="M1045" s="251"/>
    </row>
    <row r="1046" spans="2:13">
      <c r="B1046" s="284"/>
      <c r="C1046" s="325"/>
      <c r="E1046" s="300"/>
      <c r="F1046" s="335"/>
      <c r="G1046" s="336"/>
      <c r="H1046" s="336"/>
      <c r="I1046" s="337"/>
      <c r="J1046" s="337"/>
      <c r="K1046" s="338"/>
      <c r="L1046" s="285"/>
      <c r="M1046" s="251"/>
    </row>
    <row r="1047" spans="2:13">
      <c r="B1047" s="284"/>
      <c r="C1047" s="325"/>
      <c r="E1047" s="300"/>
      <c r="F1047" s="335"/>
      <c r="G1047" s="336"/>
      <c r="H1047" s="336"/>
      <c r="I1047" s="337"/>
      <c r="J1047" s="337"/>
      <c r="K1047" s="338"/>
      <c r="L1047" s="285"/>
      <c r="M1047" s="251"/>
    </row>
    <row r="1048" spans="2:13">
      <c r="B1048" s="284"/>
      <c r="C1048" s="325"/>
      <c r="E1048" s="300"/>
      <c r="F1048" s="335"/>
      <c r="G1048" s="336"/>
      <c r="H1048" s="336"/>
      <c r="I1048" s="337"/>
      <c r="J1048" s="337"/>
      <c r="K1048" s="338"/>
      <c r="L1048" s="285"/>
      <c r="M1048" s="251"/>
    </row>
    <row r="1049" spans="2:13">
      <c r="B1049" s="284"/>
      <c r="C1049" s="325"/>
      <c r="E1049" s="300"/>
      <c r="F1049" s="335"/>
      <c r="G1049" s="336"/>
      <c r="H1049" s="336"/>
      <c r="I1049" s="337"/>
      <c r="J1049" s="337"/>
      <c r="K1049" s="338"/>
      <c r="L1049" s="285"/>
      <c r="M1049" s="251"/>
    </row>
    <row r="1050" spans="2:13">
      <c r="B1050" s="284"/>
      <c r="C1050" s="325"/>
      <c r="E1050" s="300"/>
      <c r="F1050" s="335"/>
      <c r="G1050" s="336"/>
      <c r="H1050" s="336"/>
      <c r="I1050" s="337"/>
      <c r="J1050" s="337"/>
      <c r="K1050" s="338"/>
      <c r="L1050" s="285"/>
      <c r="M1050" s="251"/>
    </row>
    <row r="1051" spans="2:13">
      <c r="B1051" s="284"/>
      <c r="C1051" s="325"/>
      <c r="E1051" s="300"/>
      <c r="F1051" s="335"/>
      <c r="G1051" s="336"/>
      <c r="H1051" s="336"/>
      <c r="I1051" s="337"/>
      <c r="J1051" s="337"/>
      <c r="K1051" s="338"/>
      <c r="L1051" s="285"/>
      <c r="M1051" s="251"/>
    </row>
    <row r="1052" spans="2:13">
      <c r="B1052" s="284"/>
      <c r="C1052" s="325"/>
      <c r="E1052" s="300"/>
      <c r="F1052" s="335"/>
      <c r="G1052" s="336"/>
      <c r="H1052" s="336"/>
      <c r="I1052" s="337"/>
      <c r="J1052" s="337"/>
      <c r="K1052" s="338"/>
      <c r="L1052" s="285"/>
      <c r="M1052" s="251"/>
    </row>
    <row r="1053" spans="2:13">
      <c r="B1053" s="284"/>
      <c r="C1053" s="325"/>
      <c r="E1053" s="300"/>
      <c r="F1053" s="335"/>
      <c r="G1053" s="336"/>
      <c r="H1053" s="336"/>
      <c r="I1053" s="337"/>
      <c r="J1053" s="337"/>
      <c r="K1053" s="338"/>
      <c r="L1053" s="285"/>
      <c r="M1053" s="251"/>
    </row>
    <row r="1054" spans="2:13">
      <c r="B1054" s="284"/>
      <c r="C1054" s="325"/>
      <c r="E1054" s="300"/>
      <c r="F1054" s="335"/>
      <c r="G1054" s="336"/>
      <c r="H1054" s="336"/>
      <c r="I1054" s="337"/>
      <c r="J1054" s="337"/>
      <c r="K1054" s="338"/>
      <c r="L1054" s="285"/>
      <c r="M1054" s="251"/>
    </row>
    <row r="1055" spans="2:13">
      <c r="B1055" s="284"/>
      <c r="C1055" s="325"/>
      <c r="E1055" s="300"/>
      <c r="F1055" s="335"/>
      <c r="G1055" s="336"/>
      <c r="H1055" s="336"/>
      <c r="I1055" s="337"/>
      <c r="J1055" s="337"/>
      <c r="K1055" s="338"/>
      <c r="L1055" s="285"/>
      <c r="M1055" s="251"/>
    </row>
    <row r="1056" spans="2:13">
      <c r="B1056" s="284"/>
      <c r="C1056" s="325"/>
      <c r="E1056" s="300"/>
      <c r="F1056" s="335"/>
      <c r="G1056" s="336"/>
      <c r="H1056" s="336"/>
      <c r="I1056" s="337"/>
      <c r="J1056" s="337"/>
      <c r="K1056" s="338"/>
      <c r="L1056" s="285"/>
      <c r="M1056" s="251"/>
    </row>
    <row r="1057" spans="2:13">
      <c r="B1057" s="284"/>
      <c r="C1057" s="325"/>
      <c r="E1057" s="300"/>
      <c r="F1057" s="335"/>
      <c r="G1057" s="336"/>
      <c r="H1057" s="336"/>
      <c r="I1057" s="337"/>
      <c r="J1057" s="337"/>
      <c r="K1057" s="338"/>
      <c r="L1057" s="285"/>
      <c r="M1057" s="251"/>
    </row>
    <row r="1058" spans="2:13">
      <c r="B1058" s="284"/>
      <c r="C1058" s="325"/>
      <c r="E1058" s="300"/>
      <c r="F1058" s="335"/>
      <c r="G1058" s="336"/>
      <c r="H1058" s="336"/>
      <c r="I1058" s="337"/>
      <c r="J1058" s="337"/>
      <c r="K1058" s="338"/>
      <c r="L1058" s="285"/>
      <c r="M1058" s="251"/>
    </row>
    <row r="1059" spans="2:13">
      <c r="B1059" s="284"/>
      <c r="C1059" s="325"/>
      <c r="E1059" s="300"/>
      <c r="F1059" s="335"/>
      <c r="G1059" s="336"/>
      <c r="H1059" s="336"/>
      <c r="I1059" s="337"/>
      <c r="J1059" s="337"/>
      <c r="K1059" s="338"/>
      <c r="L1059" s="285"/>
      <c r="M1059" s="251"/>
    </row>
    <row r="1060" spans="2:13">
      <c r="B1060" s="284"/>
      <c r="C1060" s="325"/>
      <c r="E1060" s="300"/>
      <c r="F1060" s="335"/>
      <c r="G1060" s="336"/>
      <c r="H1060" s="336"/>
      <c r="I1060" s="337"/>
      <c r="J1060" s="337"/>
      <c r="K1060" s="338"/>
      <c r="L1060" s="285"/>
      <c r="M1060" s="251"/>
    </row>
    <row r="1061" spans="2:13">
      <c r="B1061" s="284"/>
      <c r="C1061" s="325"/>
      <c r="E1061" s="300"/>
      <c r="F1061" s="335"/>
      <c r="G1061" s="336"/>
      <c r="H1061" s="336"/>
      <c r="I1061" s="337"/>
      <c r="J1061" s="337"/>
      <c r="K1061" s="338"/>
      <c r="L1061" s="285"/>
      <c r="M1061" s="251"/>
    </row>
    <row r="1062" spans="2:13">
      <c r="B1062" s="284"/>
      <c r="C1062" s="325"/>
      <c r="E1062" s="300"/>
      <c r="F1062" s="335"/>
      <c r="G1062" s="336"/>
      <c r="H1062" s="336"/>
      <c r="I1062" s="337"/>
      <c r="J1062" s="337"/>
      <c r="K1062" s="338"/>
      <c r="L1062" s="285"/>
      <c r="M1062" s="251"/>
    </row>
    <row r="1063" spans="2:13">
      <c r="B1063" s="284"/>
      <c r="C1063" s="325"/>
      <c r="E1063" s="300"/>
      <c r="F1063" s="335"/>
      <c r="G1063" s="336"/>
      <c r="H1063" s="336"/>
      <c r="I1063" s="337"/>
      <c r="J1063" s="337"/>
      <c r="K1063" s="338"/>
      <c r="L1063" s="285"/>
      <c r="M1063" s="251"/>
    </row>
    <row r="1064" spans="2:13">
      <c r="B1064" s="284"/>
      <c r="C1064" s="325"/>
      <c r="E1064" s="300"/>
      <c r="F1064" s="335"/>
      <c r="G1064" s="336"/>
      <c r="H1064" s="336"/>
      <c r="I1064" s="337"/>
      <c r="J1064" s="337"/>
      <c r="K1064" s="338"/>
      <c r="L1064" s="285"/>
      <c r="M1064" s="251"/>
    </row>
    <row r="1065" spans="2:13">
      <c r="B1065" s="284"/>
      <c r="C1065" s="325"/>
      <c r="E1065" s="300"/>
      <c r="F1065" s="335"/>
      <c r="G1065" s="336"/>
      <c r="H1065" s="336"/>
      <c r="I1065" s="337"/>
      <c r="J1065" s="337"/>
      <c r="K1065" s="338"/>
      <c r="L1065" s="285"/>
      <c r="M1065" s="251"/>
    </row>
    <row r="1066" spans="2:13">
      <c r="B1066" s="284"/>
      <c r="C1066" s="325"/>
      <c r="E1066" s="300"/>
      <c r="F1066" s="335"/>
      <c r="G1066" s="336"/>
      <c r="H1066" s="336"/>
      <c r="I1066" s="337"/>
      <c r="J1066" s="337"/>
      <c r="K1066" s="338"/>
      <c r="L1066" s="285"/>
      <c r="M1066" s="251"/>
    </row>
    <row r="1067" spans="2:13">
      <c r="B1067" s="284"/>
      <c r="C1067" s="325"/>
      <c r="E1067" s="300"/>
      <c r="F1067" s="335"/>
      <c r="G1067" s="336"/>
      <c r="H1067" s="336"/>
      <c r="I1067" s="337"/>
      <c r="J1067" s="337"/>
      <c r="K1067" s="338"/>
      <c r="L1067" s="285"/>
      <c r="M1067" s="251"/>
    </row>
    <row r="1068" spans="2:13">
      <c r="B1068" s="284"/>
      <c r="C1068" s="325"/>
      <c r="E1068" s="300"/>
      <c r="F1068" s="335"/>
      <c r="G1068" s="336"/>
      <c r="H1068" s="336"/>
      <c r="I1068" s="337"/>
      <c r="J1068" s="337"/>
      <c r="K1068" s="338"/>
      <c r="L1068" s="285"/>
      <c r="M1068" s="251"/>
    </row>
    <row r="1069" spans="2:13">
      <c r="B1069" s="284"/>
      <c r="C1069" s="325"/>
      <c r="E1069" s="300"/>
      <c r="F1069" s="335"/>
      <c r="G1069" s="336"/>
      <c r="H1069" s="336"/>
      <c r="I1069" s="337"/>
      <c r="J1069" s="337"/>
      <c r="K1069" s="338"/>
      <c r="L1069" s="285"/>
      <c r="M1069" s="251"/>
    </row>
    <row r="1070" spans="2:13">
      <c r="B1070" s="284"/>
      <c r="C1070" s="325"/>
      <c r="E1070" s="300"/>
      <c r="F1070" s="335"/>
      <c r="G1070" s="336"/>
      <c r="H1070" s="336"/>
      <c r="I1070" s="337"/>
      <c r="J1070" s="337"/>
      <c r="K1070" s="338"/>
      <c r="L1070" s="285"/>
      <c r="M1070" s="251"/>
    </row>
    <row r="1071" spans="2:13">
      <c r="B1071" s="284"/>
      <c r="C1071" s="325"/>
      <c r="E1071" s="300"/>
      <c r="F1071" s="335"/>
      <c r="G1071" s="336"/>
      <c r="H1071" s="336"/>
      <c r="I1071" s="337"/>
      <c r="J1071" s="337"/>
      <c r="K1071" s="338"/>
      <c r="L1071" s="285"/>
      <c r="M1071" s="251"/>
    </row>
    <row r="1072" spans="2:13">
      <c r="B1072" s="284"/>
      <c r="C1072" s="325"/>
      <c r="E1072" s="300"/>
      <c r="F1072" s="335"/>
      <c r="G1072" s="336"/>
      <c r="H1072" s="336"/>
      <c r="I1072" s="337"/>
      <c r="J1072" s="337"/>
      <c r="K1072" s="338"/>
      <c r="L1072" s="285"/>
      <c r="M1072" s="251"/>
    </row>
    <row r="1073" spans="2:13">
      <c r="B1073" s="284"/>
      <c r="C1073" s="325"/>
      <c r="E1073" s="300"/>
      <c r="F1073" s="335"/>
      <c r="G1073" s="336"/>
      <c r="H1073" s="336"/>
      <c r="I1073" s="337"/>
      <c r="J1073" s="337"/>
      <c r="K1073" s="338"/>
      <c r="L1073" s="285"/>
      <c r="M1073" s="251"/>
    </row>
    <row r="1074" spans="2:13">
      <c r="B1074" s="284"/>
      <c r="C1074" s="325"/>
      <c r="E1074" s="300"/>
      <c r="F1074" s="335"/>
      <c r="G1074" s="336"/>
      <c r="H1074" s="336"/>
      <c r="I1074" s="337"/>
      <c r="J1074" s="337"/>
      <c r="K1074" s="338"/>
      <c r="L1074" s="285"/>
      <c r="M1074" s="251"/>
    </row>
    <row r="1075" spans="2:13">
      <c r="B1075" s="284"/>
      <c r="C1075" s="325"/>
      <c r="E1075" s="300"/>
      <c r="F1075" s="335"/>
      <c r="G1075" s="336"/>
      <c r="H1075" s="336"/>
      <c r="I1075" s="337"/>
      <c r="J1075" s="337"/>
      <c r="K1075" s="338"/>
      <c r="L1075" s="285"/>
      <c r="M1075" s="251"/>
    </row>
    <row r="1076" spans="2:13">
      <c r="B1076" s="284"/>
      <c r="C1076" s="325"/>
      <c r="E1076" s="300"/>
      <c r="F1076" s="335"/>
      <c r="G1076" s="336"/>
      <c r="H1076" s="336"/>
      <c r="I1076" s="337"/>
      <c r="J1076" s="337"/>
      <c r="K1076" s="338"/>
      <c r="L1076" s="285"/>
      <c r="M1076" s="251"/>
    </row>
    <row r="1077" spans="2:13">
      <c r="B1077" s="284"/>
      <c r="C1077" s="325"/>
      <c r="E1077" s="300"/>
      <c r="F1077" s="335"/>
      <c r="G1077" s="336"/>
      <c r="H1077" s="336"/>
      <c r="I1077" s="337"/>
      <c r="J1077" s="337"/>
      <c r="K1077" s="338"/>
      <c r="L1077" s="285"/>
      <c r="M1077" s="251"/>
    </row>
    <row r="1078" spans="2:13">
      <c r="B1078" s="284"/>
      <c r="C1078" s="325"/>
      <c r="E1078" s="300"/>
      <c r="F1078" s="335"/>
      <c r="G1078" s="336"/>
      <c r="H1078" s="336"/>
      <c r="I1078" s="337"/>
      <c r="J1078" s="337"/>
      <c r="K1078" s="338"/>
      <c r="L1078" s="285"/>
      <c r="M1078" s="251"/>
    </row>
    <row r="1079" spans="2:13">
      <c r="B1079" s="284"/>
      <c r="C1079" s="325"/>
      <c r="E1079" s="300"/>
      <c r="F1079" s="335"/>
      <c r="G1079" s="336"/>
      <c r="H1079" s="336"/>
      <c r="I1079" s="337"/>
      <c r="J1079" s="337"/>
      <c r="K1079" s="338"/>
      <c r="L1079" s="285"/>
      <c r="M1079" s="251"/>
    </row>
    <row r="1080" spans="2:13">
      <c r="B1080" s="284"/>
      <c r="C1080" s="325"/>
      <c r="E1080" s="300"/>
      <c r="F1080" s="335"/>
      <c r="G1080" s="336"/>
      <c r="H1080" s="336"/>
      <c r="I1080" s="337"/>
      <c r="J1080" s="337"/>
      <c r="K1080" s="338"/>
      <c r="L1080" s="285"/>
      <c r="M1080" s="251"/>
    </row>
    <row r="1081" spans="2:13">
      <c r="B1081" s="284"/>
      <c r="C1081" s="325"/>
      <c r="E1081" s="300"/>
      <c r="F1081" s="335"/>
      <c r="G1081" s="336"/>
      <c r="H1081" s="336"/>
      <c r="I1081" s="337"/>
      <c r="J1081" s="337"/>
      <c r="K1081" s="338"/>
      <c r="L1081" s="285"/>
      <c r="M1081" s="251"/>
    </row>
    <row r="1082" spans="2:13">
      <c r="B1082" s="284"/>
      <c r="C1082" s="325"/>
      <c r="E1082" s="300"/>
      <c r="F1082" s="335"/>
      <c r="G1082" s="336"/>
      <c r="H1082" s="336"/>
      <c r="I1082" s="337"/>
      <c r="J1082" s="337"/>
      <c r="K1082" s="338"/>
      <c r="L1082" s="285"/>
      <c r="M1082" s="251"/>
    </row>
    <row r="1083" spans="2:13">
      <c r="B1083" s="284"/>
      <c r="C1083" s="325"/>
      <c r="E1083" s="300"/>
      <c r="F1083" s="335"/>
      <c r="G1083" s="336"/>
      <c r="H1083" s="336"/>
      <c r="I1083" s="337"/>
      <c r="J1083" s="337"/>
      <c r="K1083" s="338"/>
      <c r="L1083" s="285"/>
      <c r="M1083" s="251"/>
    </row>
    <row r="1084" spans="2:13">
      <c r="B1084" s="284"/>
      <c r="C1084" s="325"/>
      <c r="E1084" s="300"/>
      <c r="F1084" s="335"/>
      <c r="G1084" s="336"/>
      <c r="H1084" s="336"/>
      <c r="I1084" s="337"/>
      <c r="J1084" s="337"/>
      <c r="K1084" s="338"/>
      <c r="L1084" s="285"/>
      <c r="M1084" s="251"/>
    </row>
    <row r="1085" spans="2:13">
      <c r="B1085" s="284"/>
      <c r="C1085" s="325"/>
      <c r="E1085" s="300"/>
      <c r="F1085" s="335"/>
      <c r="G1085" s="336"/>
      <c r="H1085" s="336"/>
      <c r="I1085" s="337"/>
      <c r="J1085" s="337"/>
      <c r="K1085" s="338"/>
      <c r="L1085" s="285"/>
      <c r="M1085" s="251"/>
    </row>
    <row r="1086" spans="2:13">
      <c r="B1086" s="284"/>
      <c r="C1086" s="325"/>
      <c r="E1086" s="300"/>
      <c r="F1086" s="335"/>
      <c r="G1086" s="336"/>
      <c r="H1086" s="336"/>
      <c r="I1086" s="337"/>
      <c r="J1086" s="337"/>
      <c r="K1086" s="338"/>
      <c r="L1086" s="285"/>
      <c r="M1086" s="251"/>
    </row>
    <row r="1087" spans="2:13">
      <c r="B1087" s="284"/>
      <c r="C1087" s="325"/>
      <c r="E1087" s="300"/>
      <c r="F1087" s="335"/>
      <c r="G1087" s="336"/>
      <c r="H1087" s="336"/>
      <c r="I1087" s="337"/>
      <c r="J1087" s="337"/>
      <c r="K1087" s="338"/>
      <c r="L1087" s="285"/>
      <c r="M1087" s="251"/>
    </row>
    <row r="1088" spans="2:13" s="5" customFormat="1">
      <c r="B1088" s="3"/>
      <c r="C1088" s="132"/>
      <c r="D1088" s="130"/>
      <c r="E1088" s="132"/>
      <c r="F1088" s="133"/>
      <c r="G1088" s="134"/>
      <c r="H1088" s="134"/>
      <c r="I1088" s="135"/>
      <c r="J1088" s="135"/>
      <c r="K1088" s="136"/>
      <c r="L1088" s="137"/>
      <c r="M1088" s="230"/>
    </row>
    <row r="1089" spans="1:13" s="208" customFormat="1">
      <c r="A1089" s="1"/>
      <c r="B1089" s="275" t="s">
        <v>43</v>
      </c>
      <c r="C1089" s="291" t="s">
        <v>44</v>
      </c>
      <c r="D1089" s="339"/>
      <c r="E1089" s="315"/>
      <c r="F1089" s="340"/>
      <c r="G1089" s="341"/>
      <c r="H1089" s="341"/>
      <c r="I1089" s="342"/>
      <c r="J1089" s="342"/>
      <c r="K1089" s="343"/>
      <c r="L1089" s="273"/>
      <c r="M1089" s="277">
        <v>0</v>
      </c>
    </row>
    <row r="1090" spans="1:13">
      <c r="B1090" s="284"/>
      <c r="C1090" s="300"/>
      <c r="D1090" s="304"/>
      <c r="E1090" s="300"/>
      <c r="F1090" s="335"/>
      <c r="G1090" s="336"/>
      <c r="H1090" s="336"/>
      <c r="I1090" s="337"/>
      <c r="J1090" s="337"/>
      <c r="K1090" s="338"/>
      <c r="L1090" s="285"/>
      <c r="M1090" s="251"/>
    </row>
    <row r="1091" spans="1:13">
      <c r="B1091" s="344"/>
      <c r="D1091" s="304"/>
      <c r="E1091" s="300"/>
      <c r="F1091" s="335"/>
      <c r="G1091" s="336"/>
      <c r="H1091" s="336"/>
      <c r="I1091" s="337"/>
      <c r="J1091" s="337"/>
      <c r="K1091" s="338"/>
      <c r="L1091" s="285"/>
      <c r="M1091" s="251"/>
    </row>
    <row r="1092" spans="1:13">
      <c r="B1092" s="284"/>
      <c r="D1092" s="304"/>
      <c r="E1092" s="300"/>
      <c r="F1092" s="335"/>
      <c r="G1092" s="336"/>
      <c r="H1092" s="336"/>
      <c r="I1092" s="337"/>
      <c r="J1092" s="337"/>
      <c r="K1092" s="338"/>
      <c r="L1092" s="285"/>
      <c r="M1092" s="251"/>
    </row>
    <row r="1093" spans="1:13">
      <c r="B1093" s="344"/>
      <c r="D1093" s="304"/>
      <c r="E1093" s="300"/>
      <c r="F1093" s="335"/>
      <c r="G1093" s="336"/>
      <c r="H1093" s="336"/>
      <c r="I1093" s="337"/>
      <c r="J1093" s="337"/>
      <c r="K1093" s="338"/>
      <c r="L1093" s="285"/>
      <c r="M1093" s="251"/>
    </row>
    <row r="1094" spans="1:13">
      <c r="B1094" s="284"/>
      <c r="D1094" s="304"/>
      <c r="E1094" s="300"/>
      <c r="F1094" s="335"/>
      <c r="G1094" s="336"/>
      <c r="H1094" s="336"/>
      <c r="I1094" s="337"/>
      <c r="J1094" s="337"/>
      <c r="K1094" s="338"/>
      <c r="L1094" s="285"/>
      <c r="M1094" s="251"/>
    </row>
    <row r="1095" spans="1:13">
      <c r="B1095" s="344"/>
      <c r="D1095" s="304"/>
      <c r="E1095" s="300"/>
      <c r="F1095" s="335"/>
      <c r="G1095" s="336"/>
      <c r="H1095" s="336"/>
      <c r="I1095" s="337"/>
      <c r="J1095" s="337"/>
      <c r="K1095" s="338"/>
      <c r="L1095" s="285"/>
      <c r="M1095" s="251"/>
    </row>
    <row r="1096" spans="1:13" s="5" customFormat="1">
      <c r="B1096" s="130"/>
      <c r="C1096" s="137"/>
      <c r="D1096" s="3"/>
      <c r="E1096" s="3"/>
      <c r="F1096" s="142"/>
      <c r="G1096" s="142"/>
      <c r="H1096" s="142"/>
      <c r="I1096" s="3"/>
      <c r="J1096" s="3"/>
      <c r="K1096" s="137"/>
      <c r="L1096" s="137"/>
      <c r="M1096" s="230"/>
    </row>
    <row r="1097" spans="1:13" s="208" customFormat="1">
      <c r="A1097" s="5"/>
      <c r="B1097" s="291" t="s">
        <v>709</v>
      </c>
      <c r="C1097" s="292"/>
      <c r="D1097" s="271"/>
      <c r="E1097" s="271"/>
      <c r="F1097" s="272"/>
      <c r="G1097" s="272"/>
      <c r="H1097" s="272"/>
      <c r="I1097" s="271"/>
      <c r="J1097" s="271"/>
      <c r="K1097" s="273"/>
      <c r="L1097" s="273"/>
      <c r="M1097" s="277">
        <v>0</v>
      </c>
    </row>
    <row r="1098" spans="1:13" s="208" customFormat="1">
      <c r="A1098" s="5"/>
      <c r="B1098" s="275" t="s">
        <v>16</v>
      </c>
      <c r="C1098" s="276" t="s">
        <v>770</v>
      </c>
      <c r="D1098" s="275"/>
      <c r="E1098" s="291"/>
      <c r="F1098" s="301"/>
      <c r="G1098" s="272"/>
      <c r="H1098" s="272"/>
      <c r="I1098" s="271"/>
      <c r="J1098" s="271"/>
      <c r="K1098" s="273"/>
      <c r="L1098" s="273"/>
      <c r="M1098" s="277">
        <v>0</v>
      </c>
    </row>
    <row r="1099" spans="1:13" s="283" customFormat="1">
      <c r="A1099" s="5"/>
      <c r="B1099" s="278" t="s">
        <v>18</v>
      </c>
      <c r="C1099" s="279" t="s">
        <v>19</v>
      </c>
      <c r="D1099" s="293"/>
      <c r="E1099" s="293"/>
      <c r="F1099" s="311"/>
      <c r="G1099" s="311"/>
      <c r="H1099" s="311"/>
      <c r="I1099" s="293"/>
      <c r="J1099" s="293"/>
      <c r="K1099" s="294"/>
      <c r="L1099" s="294"/>
      <c r="M1099" s="281">
        <v>0</v>
      </c>
    </row>
    <row r="1100" spans="1:13" s="288" customFormat="1">
      <c r="A1100" s="181"/>
      <c r="B1100" s="284"/>
      <c r="C1100" s="285"/>
      <c r="D1100" s="284"/>
      <c r="E1100" s="284"/>
      <c r="F1100" s="303"/>
      <c r="G1100" s="303"/>
      <c r="H1100" s="303"/>
      <c r="I1100" s="284"/>
      <c r="J1100" s="284"/>
      <c r="K1100" s="285"/>
      <c r="L1100" s="285"/>
      <c r="M1100" s="251"/>
    </row>
    <row r="1101" spans="1:13" s="288" customFormat="1">
      <c r="A1101" s="181"/>
      <c r="B1101" s="284"/>
      <c r="C1101" s="285"/>
      <c r="D1101" s="284"/>
      <c r="E1101" s="284"/>
      <c r="F1101" s="303"/>
      <c r="G1101" s="303"/>
      <c r="H1101" s="303"/>
      <c r="I1101" s="284"/>
      <c r="J1101" s="284"/>
      <c r="K1101" s="285"/>
      <c r="L1101" s="285"/>
      <c r="M1101" s="251"/>
    </row>
    <row r="1102" spans="1:13" s="288" customFormat="1">
      <c r="A1102" s="181"/>
      <c r="B1102" s="284"/>
      <c r="C1102" s="285"/>
      <c r="D1102" s="284"/>
      <c r="E1102" s="284"/>
      <c r="F1102" s="303"/>
      <c r="G1102" s="303"/>
      <c r="H1102" s="303"/>
      <c r="I1102" s="284"/>
      <c r="J1102" s="284"/>
      <c r="K1102" s="285"/>
      <c r="L1102" s="285"/>
      <c r="M1102" s="251"/>
    </row>
    <row r="1103" spans="1:13" s="181" customFormat="1">
      <c r="B1103" s="3"/>
      <c r="C1103" s="137"/>
      <c r="D1103" s="3"/>
      <c r="E1103" s="3"/>
      <c r="F1103" s="133"/>
      <c r="G1103" s="133"/>
      <c r="H1103" s="133"/>
      <c r="I1103" s="3"/>
      <c r="J1103" s="3"/>
      <c r="K1103" s="137"/>
      <c r="L1103" s="137"/>
      <c r="M1103" s="198"/>
    </row>
    <row r="1104" spans="1:13" s="283" customFormat="1">
      <c r="A1104" s="5"/>
      <c r="B1104" s="278" t="s">
        <v>26</v>
      </c>
      <c r="C1104" s="279" t="s">
        <v>769</v>
      </c>
      <c r="D1104" s="293"/>
      <c r="E1104" s="293"/>
      <c r="F1104" s="311"/>
      <c r="G1104" s="311"/>
      <c r="H1104" s="311"/>
      <c r="I1104" s="293"/>
      <c r="J1104" s="293"/>
      <c r="K1104" s="294"/>
      <c r="L1104" s="294"/>
      <c r="M1104" s="281">
        <v>0</v>
      </c>
    </row>
    <row r="1105" spans="1:13" s="288" customFormat="1">
      <c r="A1105" s="181"/>
      <c r="B1105" s="284"/>
      <c r="C1105" s="325"/>
      <c r="D1105" s="284"/>
      <c r="E1105" s="284"/>
      <c r="F1105" s="303"/>
      <c r="G1105" s="303"/>
      <c r="H1105" s="303"/>
      <c r="I1105" s="284"/>
      <c r="J1105" s="284"/>
      <c r="K1105" s="285"/>
      <c r="L1105" s="285"/>
      <c r="M1105" s="251"/>
    </row>
    <row r="1106" spans="1:13" s="288" customFormat="1">
      <c r="A1106" s="181"/>
      <c r="B1106" s="284"/>
      <c r="C1106" s="325"/>
      <c r="D1106" s="284"/>
      <c r="E1106" s="284"/>
      <c r="F1106" s="303"/>
      <c r="G1106" s="303"/>
      <c r="H1106" s="303"/>
      <c r="I1106" s="284"/>
      <c r="J1106" s="284"/>
      <c r="K1106" s="285"/>
      <c r="L1106" s="285"/>
      <c r="M1106" s="251"/>
    </row>
    <row r="1107" spans="1:13" s="288" customFormat="1">
      <c r="A1107" s="181"/>
      <c r="B1107" s="284"/>
      <c r="C1107" s="325"/>
      <c r="D1107" s="284"/>
      <c r="E1107" s="284"/>
      <c r="F1107" s="303"/>
      <c r="G1107" s="303"/>
      <c r="H1107" s="303"/>
      <c r="I1107" s="284"/>
      <c r="J1107" s="284"/>
      <c r="K1107" s="285"/>
      <c r="L1107" s="285"/>
      <c r="M1107" s="251"/>
    </row>
    <row r="1108" spans="1:13" s="288" customFormat="1">
      <c r="A1108" s="181"/>
      <c r="B1108" s="284"/>
      <c r="C1108" s="325"/>
      <c r="D1108" s="284"/>
      <c r="E1108" s="284"/>
      <c r="F1108" s="303"/>
      <c r="G1108" s="303"/>
      <c r="H1108" s="303"/>
      <c r="I1108" s="284"/>
      <c r="J1108" s="284"/>
      <c r="K1108" s="285"/>
      <c r="L1108" s="285"/>
      <c r="M1108" s="251"/>
    </row>
    <row r="1109" spans="1:13" s="288" customFormat="1">
      <c r="A1109" s="181"/>
      <c r="B1109" s="284"/>
      <c r="C1109" s="325"/>
      <c r="D1109" s="284"/>
      <c r="E1109" s="284"/>
      <c r="F1109" s="303"/>
      <c r="G1109" s="303"/>
      <c r="H1109" s="303"/>
      <c r="I1109" s="284"/>
      <c r="J1109" s="284"/>
      <c r="K1109" s="285"/>
      <c r="L1109" s="285"/>
      <c r="M1109" s="251"/>
    </row>
    <row r="1110" spans="1:13" s="288" customFormat="1">
      <c r="A1110" s="181"/>
      <c r="B1110" s="284"/>
      <c r="C1110" s="325"/>
      <c r="D1110" s="284"/>
      <c r="E1110" s="284"/>
      <c r="F1110" s="303"/>
      <c r="G1110" s="303"/>
      <c r="H1110" s="303"/>
      <c r="I1110" s="284"/>
      <c r="J1110" s="284"/>
      <c r="K1110" s="285"/>
      <c r="L1110" s="285"/>
      <c r="M1110" s="251"/>
    </row>
    <row r="1111" spans="1:13" s="288" customFormat="1">
      <c r="A1111" s="181"/>
      <c r="B1111" s="284"/>
      <c r="C1111" s="325"/>
      <c r="D1111" s="284"/>
      <c r="E1111" s="284"/>
      <c r="F1111" s="303"/>
      <c r="G1111" s="303"/>
      <c r="H1111" s="303"/>
      <c r="I1111" s="284"/>
      <c r="J1111" s="284"/>
      <c r="K1111" s="285"/>
      <c r="L1111" s="285"/>
      <c r="M1111" s="251"/>
    </row>
    <row r="1112" spans="1:13" s="288" customFormat="1">
      <c r="A1112" s="181"/>
      <c r="B1112" s="284"/>
      <c r="C1112" s="325"/>
      <c r="D1112" s="284"/>
      <c r="E1112" s="284"/>
      <c r="F1112" s="303"/>
      <c r="G1112" s="303"/>
      <c r="H1112" s="303"/>
      <c r="I1112" s="284"/>
      <c r="J1112" s="284"/>
      <c r="K1112" s="285"/>
      <c r="L1112" s="285"/>
      <c r="M1112" s="251"/>
    </row>
    <row r="1113" spans="1:13" s="288" customFormat="1">
      <c r="A1113" s="181"/>
      <c r="B1113" s="284"/>
      <c r="C1113" s="325"/>
      <c r="D1113" s="284"/>
      <c r="E1113" s="284"/>
      <c r="F1113" s="303"/>
      <c r="G1113" s="303"/>
      <c r="H1113" s="303"/>
      <c r="I1113" s="284"/>
      <c r="J1113" s="284"/>
      <c r="K1113" s="285"/>
      <c r="L1113" s="285"/>
      <c r="M1113" s="251"/>
    </row>
    <row r="1114" spans="1:13" s="288" customFormat="1">
      <c r="A1114" s="181"/>
      <c r="B1114" s="284"/>
      <c r="C1114" s="325"/>
      <c r="D1114" s="284"/>
      <c r="E1114" s="284"/>
      <c r="F1114" s="303"/>
      <c r="G1114" s="306"/>
      <c r="H1114" s="303"/>
      <c r="I1114" s="284"/>
      <c r="J1114" s="284"/>
      <c r="K1114" s="285"/>
      <c r="L1114" s="285"/>
      <c r="M1114" s="251"/>
    </row>
    <row r="1115" spans="1:13" s="288" customFormat="1">
      <c r="A1115" s="181"/>
      <c r="B1115" s="284"/>
      <c r="C1115" s="325"/>
      <c r="D1115" s="284"/>
      <c r="E1115" s="284"/>
      <c r="F1115" s="303"/>
      <c r="G1115" s="303"/>
      <c r="H1115" s="303"/>
      <c r="I1115" s="284"/>
      <c r="J1115" s="284"/>
      <c r="K1115" s="285"/>
      <c r="L1115" s="285"/>
      <c r="M1115" s="251"/>
    </row>
    <row r="1116" spans="1:13" s="288" customFormat="1">
      <c r="A1116" s="181"/>
      <c r="B1116" s="284"/>
      <c r="C1116" s="325"/>
      <c r="D1116" s="284"/>
      <c r="E1116" s="284"/>
      <c r="F1116" s="303"/>
      <c r="G1116" s="303"/>
      <c r="H1116" s="303"/>
      <c r="I1116" s="284"/>
      <c r="J1116" s="284"/>
      <c r="K1116" s="285"/>
      <c r="L1116" s="285"/>
      <c r="M1116" s="251"/>
    </row>
    <row r="1117" spans="1:13" s="288" customFormat="1">
      <c r="A1117" s="181"/>
      <c r="B1117" s="284"/>
      <c r="C1117" s="325"/>
      <c r="D1117" s="284"/>
      <c r="E1117" s="284"/>
      <c r="F1117" s="303"/>
      <c r="G1117" s="303"/>
      <c r="H1117" s="303"/>
      <c r="I1117" s="284"/>
      <c r="J1117" s="284"/>
      <c r="K1117" s="285"/>
      <c r="L1117" s="285"/>
      <c r="M1117" s="251"/>
    </row>
    <row r="1118" spans="1:13" s="288" customFormat="1">
      <c r="A1118" s="181"/>
      <c r="B1118" s="284"/>
      <c r="C1118" s="325"/>
      <c r="D1118" s="284"/>
      <c r="E1118" s="284"/>
      <c r="F1118" s="303"/>
      <c r="G1118" s="303"/>
      <c r="H1118" s="303"/>
      <c r="I1118" s="284"/>
      <c r="J1118" s="284"/>
      <c r="K1118" s="285"/>
      <c r="L1118" s="285"/>
      <c r="M1118" s="251"/>
    </row>
    <row r="1119" spans="1:13" s="288" customFormat="1">
      <c r="A1119" s="181"/>
      <c r="B1119" s="284"/>
      <c r="C1119" s="325"/>
      <c r="D1119" s="284"/>
      <c r="E1119" s="284"/>
      <c r="F1119" s="303"/>
      <c r="G1119" s="303"/>
      <c r="H1119" s="303"/>
      <c r="I1119" s="284"/>
      <c r="J1119" s="284"/>
      <c r="K1119" s="285"/>
      <c r="L1119" s="285"/>
      <c r="M1119" s="251"/>
    </row>
    <row r="1120" spans="1:13" s="288" customFormat="1">
      <c r="A1120" s="181"/>
      <c r="B1120" s="284"/>
      <c r="C1120" s="325"/>
      <c r="D1120" s="284"/>
      <c r="E1120" s="284"/>
      <c r="F1120" s="303"/>
      <c r="G1120" s="303"/>
      <c r="H1120" s="303"/>
      <c r="I1120" s="284"/>
      <c r="J1120" s="284"/>
      <c r="K1120" s="285"/>
      <c r="L1120" s="285"/>
      <c r="M1120" s="251"/>
    </row>
    <row r="1121" spans="1:13" s="288" customFormat="1">
      <c r="A1121" s="181"/>
      <c r="B1121" s="284"/>
      <c r="C1121" s="325"/>
      <c r="D1121" s="284"/>
      <c r="E1121" s="284"/>
      <c r="F1121" s="303"/>
      <c r="G1121" s="303"/>
      <c r="H1121" s="303"/>
      <c r="I1121" s="284"/>
      <c r="J1121" s="284"/>
      <c r="K1121" s="285"/>
      <c r="L1121" s="285"/>
      <c r="M1121" s="251"/>
    </row>
    <row r="1122" spans="1:13" s="288" customFormat="1">
      <c r="A1122" s="181"/>
      <c r="B1122" s="284"/>
      <c r="C1122" s="325"/>
      <c r="D1122" s="284"/>
      <c r="E1122" s="284"/>
      <c r="F1122" s="303"/>
      <c r="G1122" s="303"/>
      <c r="H1122" s="303"/>
      <c r="I1122" s="284"/>
      <c r="J1122" s="284"/>
      <c r="K1122" s="285"/>
      <c r="L1122" s="285"/>
      <c r="M1122" s="251"/>
    </row>
    <row r="1123" spans="1:13" s="288" customFormat="1">
      <c r="A1123" s="181"/>
      <c r="B1123" s="284"/>
      <c r="C1123" s="325"/>
      <c r="D1123" s="284"/>
      <c r="E1123" s="284"/>
      <c r="F1123" s="303"/>
      <c r="G1123" s="303"/>
      <c r="H1123" s="303"/>
      <c r="I1123" s="284"/>
      <c r="J1123" s="284"/>
      <c r="K1123" s="285"/>
      <c r="L1123" s="285"/>
      <c r="M1123" s="251"/>
    </row>
    <row r="1124" spans="1:13" s="288" customFormat="1">
      <c r="A1124" s="181"/>
      <c r="B1124" s="284"/>
      <c r="C1124" s="325"/>
      <c r="D1124" s="284"/>
      <c r="E1124" s="284"/>
      <c r="F1124" s="303"/>
      <c r="G1124" s="303"/>
      <c r="H1124" s="303"/>
      <c r="I1124" s="284"/>
      <c r="J1124" s="284"/>
      <c r="K1124" s="285"/>
      <c r="L1124" s="285"/>
      <c r="M1124" s="251"/>
    </row>
    <row r="1125" spans="1:13" s="288" customFormat="1">
      <c r="A1125" s="181"/>
      <c r="B1125" s="284"/>
      <c r="C1125" s="325"/>
      <c r="D1125" s="284"/>
      <c r="E1125" s="284"/>
      <c r="F1125" s="303"/>
      <c r="G1125" s="303"/>
      <c r="H1125" s="303"/>
      <c r="I1125" s="284"/>
      <c r="J1125" s="284"/>
      <c r="K1125" s="285"/>
      <c r="L1125" s="285"/>
      <c r="M1125" s="251"/>
    </row>
    <row r="1126" spans="1:13" s="288" customFormat="1">
      <c r="A1126" s="181"/>
      <c r="B1126" s="284"/>
      <c r="C1126" s="325"/>
      <c r="D1126" s="284"/>
      <c r="E1126" s="284"/>
      <c r="F1126" s="303"/>
      <c r="G1126" s="303"/>
      <c r="H1126" s="303"/>
      <c r="I1126" s="284"/>
      <c r="J1126" s="284"/>
      <c r="K1126" s="285"/>
      <c r="L1126" s="285"/>
      <c r="M1126" s="251"/>
    </row>
    <row r="1127" spans="1:13" s="288" customFormat="1">
      <c r="A1127" s="181"/>
      <c r="B1127" s="284"/>
      <c r="C1127" s="325"/>
      <c r="D1127" s="284"/>
      <c r="E1127" s="284"/>
      <c r="F1127" s="303"/>
      <c r="G1127" s="303"/>
      <c r="H1127" s="303"/>
      <c r="I1127" s="284"/>
      <c r="J1127" s="284"/>
      <c r="K1127" s="285"/>
      <c r="L1127" s="285"/>
      <c r="M1127" s="251"/>
    </row>
    <row r="1128" spans="1:13" s="288" customFormat="1">
      <c r="A1128" s="181"/>
      <c r="B1128" s="284"/>
      <c r="C1128" s="325"/>
      <c r="D1128" s="284"/>
      <c r="E1128" s="284"/>
      <c r="F1128" s="303"/>
      <c r="G1128" s="303"/>
      <c r="H1128" s="303"/>
      <c r="I1128" s="284"/>
      <c r="J1128" s="284"/>
      <c r="K1128" s="285"/>
      <c r="L1128" s="285"/>
      <c r="M1128" s="251"/>
    </row>
    <row r="1129" spans="1:13" s="288" customFormat="1">
      <c r="A1129" s="181"/>
      <c r="B1129" s="284"/>
      <c r="C1129" s="325"/>
      <c r="D1129" s="284"/>
      <c r="E1129" s="284"/>
      <c r="F1129" s="303"/>
      <c r="G1129" s="303"/>
      <c r="H1129" s="303"/>
      <c r="I1129" s="284"/>
      <c r="J1129" s="284"/>
      <c r="K1129" s="285"/>
      <c r="L1129" s="285"/>
      <c r="M1129" s="251"/>
    </row>
    <row r="1130" spans="1:13" s="288" customFormat="1">
      <c r="A1130" s="181"/>
      <c r="B1130" s="284"/>
      <c r="C1130" s="325"/>
      <c r="D1130" s="284"/>
      <c r="E1130" s="284"/>
      <c r="F1130" s="303"/>
      <c r="G1130" s="303"/>
      <c r="H1130" s="303"/>
      <c r="I1130" s="284"/>
      <c r="J1130" s="284"/>
      <c r="K1130" s="285"/>
      <c r="L1130" s="285"/>
      <c r="M1130" s="251"/>
    </row>
    <row r="1131" spans="1:13" s="288" customFormat="1">
      <c r="A1131" s="181"/>
      <c r="B1131" s="284"/>
      <c r="C1131" s="325"/>
      <c r="D1131" s="284"/>
      <c r="E1131" s="284"/>
      <c r="F1131" s="303"/>
      <c r="G1131" s="303"/>
      <c r="H1131" s="303"/>
      <c r="I1131" s="284"/>
      <c r="J1131" s="284"/>
      <c r="K1131" s="285"/>
      <c r="L1131" s="285"/>
      <c r="M1131" s="251"/>
    </row>
    <row r="1132" spans="1:13" s="288" customFormat="1">
      <c r="A1132" s="181"/>
      <c r="B1132" s="284"/>
      <c r="C1132" s="325"/>
      <c r="D1132" s="284"/>
      <c r="E1132" s="284"/>
      <c r="F1132" s="303"/>
      <c r="G1132" s="303"/>
      <c r="H1132" s="303"/>
      <c r="I1132" s="284"/>
      <c r="J1132" s="284"/>
      <c r="K1132" s="285"/>
      <c r="L1132" s="285"/>
      <c r="M1132" s="251"/>
    </row>
    <row r="1133" spans="1:13" s="288" customFormat="1">
      <c r="A1133" s="181"/>
      <c r="B1133" s="284"/>
      <c r="C1133" s="325"/>
      <c r="D1133" s="284"/>
      <c r="E1133" s="284"/>
      <c r="F1133" s="303"/>
      <c r="G1133" s="303"/>
      <c r="H1133" s="303"/>
      <c r="I1133" s="284"/>
      <c r="J1133" s="284"/>
      <c r="K1133" s="285"/>
      <c r="L1133" s="285"/>
      <c r="M1133" s="251"/>
    </row>
    <row r="1134" spans="1:13" s="288" customFormat="1">
      <c r="A1134" s="181"/>
      <c r="B1134" s="284"/>
      <c r="C1134" s="325"/>
      <c r="D1134" s="284"/>
      <c r="E1134" s="284"/>
      <c r="F1134" s="303"/>
      <c r="G1134" s="303"/>
      <c r="H1134" s="303"/>
      <c r="I1134" s="284"/>
      <c r="J1134" s="284"/>
      <c r="K1134" s="285"/>
      <c r="L1134" s="285"/>
      <c r="M1134" s="251"/>
    </row>
    <row r="1135" spans="1:13" s="288" customFormat="1">
      <c r="A1135" s="181"/>
      <c r="B1135" s="284"/>
      <c r="C1135" s="325"/>
      <c r="D1135" s="284"/>
      <c r="E1135" s="284"/>
      <c r="F1135" s="303"/>
      <c r="G1135" s="303"/>
      <c r="H1135" s="303"/>
      <c r="I1135" s="284"/>
      <c r="J1135" s="284"/>
      <c r="K1135" s="285"/>
      <c r="L1135" s="285"/>
      <c r="M1135" s="251"/>
    </row>
    <row r="1136" spans="1:13" s="288" customFormat="1">
      <c r="A1136" s="181"/>
      <c r="B1136" s="284"/>
      <c r="C1136" s="325"/>
      <c r="D1136" s="284"/>
      <c r="E1136" s="284"/>
      <c r="F1136" s="303"/>
      <c r="G1136" s="303"/>
      <c r="H1136" s="303"/>
      <c r="I1136" s="284"/>
      <c r="J1136" s="284"/>
      <c r="K1136" s="285"/>
      <c r="L1136" s="285"/>
      <c r="M1136" s="251"/>
    </row>
    <row r="1137" spans="1:13" s="288" customFormat="1">
      <c r="A1137" s="181"/>
      <c r="B1137" s="284"/>
      <c r="C1137" s="325"/>
      <c r="D1137" s="284"/>
      <c r="E1137" s="284"/>
      <c r="F1137" s="303"/>
      <c r="G1137" s="303"/>
      <c r="H1137" s="303"/>
      <c r="I1137" s="284"/>
      <c r="J1137" s="284"/>
      <c r="K1137" s="285"/>
      <c r="L1137" s="285"/>
      <c r="M1137" s="251"/>
    </row>
    <row r="1138" spans="1:13" s="288" customFormat="1">
      <c r="A1138" s="181"/>
      <c r="B1138" s="284"/>
      <c r="C1138" s="325"/>
      <c r="D1138" s="284"/>
      <c r="E1138" s="284"/>
      <c r="F1138" s="303"/>
      <c r="G1138" s="303"/>
      <c r="H1138" s="303"/>
      <c r="I1138" s="284"/>
      <c r="J1138" s="284"/>
      <c r="K1138" s="285"/>
      <c r="L1138" s="285"/>
      <c r="M1138" s="251"/>
    </row>
    <row r="1139" spans="1:13" s="288" customFormat="1">
      <c r="A1139" s="181"/>
      <c r="B1139" s="284"/>
      <c r="C1139" s="325"/>
      <c r="D1139" s="284"/>
      <c r="E1139" s="284"/>
      <c r="F1139" s="303"/>
      <c r="G1139" s="303"/>
      <c r="H1139" s="303"/>
      <c r="I1139" s="284"/>
      <c r="J1139" s="284"/>
      <c r="K1139" s="285"/>
      <c r="L1139" s="285"/>
      <c r="M1139" s="251"/>
    </row>
    <row r="1140" spans="1:13" s="288" customFormat="1">
      <c r="A1140" s="181"/>
      <c r="B1140" s="284"/>
      <c r="C1140" s="325"/>
      <c r="D1140" s="284"/>
      <c r="E1140" s="284"/>
      <c r="F1140" s="303"/>
      <c r="G1140" s="303"/>
      <c r="H1140" s="303"/>
      <c r="I1140" s="284"/>
      <c r="J1140" s="284"/>
      <c r="K1140" s="285"/>
      <c r="L1140" s="285"/>
      <c r="M1140" s="251"/>
    </row>
    <row r="1141" spans="1:13" s="288" customFormat="1">
      <c r="A1141" s="181"/>
      <c r="B1141" s="284"/>
      <c r="C1141" s="325"/>
      <c r="D1141" s="284"/>
      <c r="E1141" s="284"/>
      <c r="F1141" s="303"/>
      <c r="G1141" s="303"/>
      <c r="H1141" s="303"/>
      <c r="I1141" s="284"/>
      <c r="J1141" s="284"/>
      <c r="K1141" s="285"/>
      <c r="L1141" s="285"/>
      <c r="M1141" s="251"/>
    </row>
    <row r="1142" spans="1:13" s="288" customFormat="1">
      <c r="A1142" s="181"/>
      <c r="B1142" s="284"/>
      <c r="C1142" s="325"/>
      <c r="D1142" s="284"/>
      <c r="E1142" s="284"/>
      <c r="F1142" s="303"/>
      <c r="G1142" s="303"/>
      <c r="H1142" s="303"/>
      <c r="I1142" s="284"/>
      <c r="J1142" s="284"/>
      <c r="K1142" s="285"/>
      <c r="L1142" s="285"/>
      <c r="M1142" s="251"/>
    </row>
    <row r="1143" spans="1:13" s="288" customFormat="1">
      <c r="A1143" s="181"/>
      <c r="B1143" s="284"/>
      <c r="C1143" s="325"/>
      <c r="D1143" s="284"/>
      <c r="E1143" s="284"/>
      <c r="F1143" s="303"/>
      <c r="G1143" s="303"/>
      <c r="H1143" s="303"/>
      <c r="I1143" s="284"/>
      <c r="J1143" s="284"/>
      <c r="K1143" s="285"/>
      <c r="L1143" s="285"/>
      <c r="M1143" s="251"/>
    </row>
    <row r="1144" spans="1:13" s="288" customFormat="1">
      <c r="A1144" s="181"/>
      <c r="B1144" s="284"/>
      <c r="C1144" s="325"/>
      <c r="D1144" s="284"/>
      <c r="E1144" s="284"/>
      <c r="F1144" s="303"/>
      <c r="G1144" s="303"/>
      <c r="H1144" s="303"/>
      <c r="I1144" s="284"/>
      <c r="J1144" s="284"/>
      <c r="K1144" s="285"/>
      <c r="L1144" s="285"/>
      <c r="M1144" s="251"/>
    </row>
    <row r="1145" spans="1:13" s="288" customFormat="1">
      <c r="A1145" s="181"/>
      <c r="B1145" s="284"/>
      <c r="C1145" s="325"/>
      <c r="D1145" s="284"/>
      <c r="E1145" s="284"/>
      <c r="F1145" s="303"/>
      <c r="G1145" s="303"/>
      <c r="H1145" s="303"/>
      <c r="I1145" s="284"/>
      <c r="J1145" s="284"/>
      <c r="K1145" s="285"/>
      <c r="L1145" s="285"/>
      <c r="M1145" s="251"/>
    </row>
    <row r="1146" spans="1:13" s="288" customFormat="1">
      <c r="A1146" s="181"/>
      <c r="B1146" s="284"/>
      <c r="C1146" s="325"/>
      <c r="D1146" s="284"/>
      <c r="E1146" s="284"/>
      <c r="F1146" s="303"/>
      <c r="G1146" s="303"/>
      <c r="H1146" s="303"/>
      <c r="I1146" s="284"/>
      <c r="J1146" s="284"/>
      <c r="K1146" s="285"/>
      <c r="L1146" s="285"/>
      <c r="M1146" s="251"/>
    </row>
    <row r="1147" spans="1:13" s="288" customFormat="1">
      <c r="A1147" s="181"/>
      <c r="B1147" s="284"/>
      <c r="C1147" s="325"/>
      <c r="D1147" s="284"/>
      <c r="E1147" s="284"/>
      <c r="F1147" s="303"/>
      <c r="G1147" s="303"/>
      <c r="H1147" s="303"/>
      <c r="I1147" s="284"/>
      <c r="J1147" s="284"/>
      <c r="K1147" s="285"/>
      <c r="L1147" s="285"/>
      <c r="M1147" s="251"/>
    </row>
    <row r="1148" spans="1:13" s="288" customFormat="1">
      <c r="A1148" s="181"/>
      <c r="B1148" s="284"/>
      <c r="C1148" s="325"/>
      <c r="D1148" s="284"/>
      <c r="E1148" s="284"/>
      <c r="F1148" s="303"/>
      <c r="G1148" s="303"/>
      <c r="H1148" s="303"/>
      <c r="I1148" s="284"/>
      <c r="J1148" s="284"/>
      <c r="K1148" s="285"/>
      <c r="L1148" s="285"/>
      <c r="M1148" s="251"/>
    </row>
    <row r="1149" spans="1:13" s="288" customFormat="1">
      <c r="A1149" s="181"/>
      <c r="B1149" s="284"/>
      <c r="C1149" s="325"/>
      <c r="D1149" s="284"/>
      <c r="E1149" s="284"/>
      <c r="F1149" s="303"/>
      <c r="G1149" s="303"/>
      <c r="H1149" s="303"/>
      <c r="I1149" s="284"/>
      <c r="J1149" s="284"/>
      <c r="K1149" s="285"/>
      <c r="L1149" s="285"/>
      <c r="M1149" s="251"/>
    </row>
    <row r="1150" spans="1:13" s="181" customFormat="1">
      <c r="B1150" s="3"/>
      <c r="C1150" s="132"/>
      <c r="D1150" s="3"/>
      <c r="E1150" s="3"/>
      <c r="F1150" s="133"/>
      <c r="G1150" s="133"/>
      <c r="H1150" s="133"/>
      <c r="I1150" s="3"/>
      <c r="J1150" s="3"/>
      <c r="K1150" s="137"/>
      <c r="L1150" s="137"/>
      <c r="M1150" s="198"/>
    </row>
    <row r="1151" spans="1:13" s="208" customFormat="1">
      <c r="A1151" s="5"/>
      <c r="B1151" s="275" t="s">
        <v>43</v>
      </c>
      <c r="C1151" s="291" t="s">
        <v>44</v>
      </c>
      <c r="D1151" s="271"/>
      <c r="E1151" s="271"/>
      <c r="F1151" s="314"/>
      <c r="G1151" s="314"/>
      <c r="H1151" s="314"/>
      <c r="I1151" s="271"/>
      <c r="J1151" s="271"/>
      <c r="K1151" s="273"/>
      <c r="L1151" s="273"/>
      <c r="M1151" s="277">
        <v>0</v>
      </c>
    </row>
    <row r="1152" spans="1:13" s="288" customFormat="1">
      <c r="A1152" s="181"/>
      <c r="B1152" s="284"/>
      <c r="C1152" s="285"/>
      <c r="D1152" s="284"/>
      <c r="E1152" s="284"/>
      <c r="F1152" s="303"/>
      <c r="G1152" s="303"/>
      <c r="H1152" s="303"/>
      <c r="I1152" s="284"/>
      <c r="J1152" s="284"/>
      <c r="K1152" s="285"/>
      <c r="L1152" s="285"/>
      <c r="M1152" s="251"/>
    </row>
    <row r="1153" spans="1:13" s="288" customFormat="1">
      <c r="A1153" s="181"/>
      <c r="B1153" s="284"/>
      <c r="C1153" s="285"/>
      <c r="D1153" s="284"/>
      <c r="E1153" s="284"/>
      <c r="F1153" s="303"/>
      <c r="G1153" s="303"/>
      <c r="H1153" s="303"/>
      <c r="I1153" s="284"/>
      <c r="J1153" s="284"/>
      <c r="K1153" s="285"/>
      <c r="L1153" s="285"/>
      <c r="M1153" s="251"/>
    </row>
    <row r="1154" spans="1:13" s="181" customFormat="1">
      <c r="B1154" s="3"/>
      <c r="C1154" s="137"/>
      <c r="D1154" s="3"/>
      <c r="E1154" s="3"/>
      <c r="F1154" s="142"/>
      <c r="G1154" s="142"/>
      <c r="H1154" s="142"/>
      <c r="I1154" s="3"/>
      <c r="J1154" s="3"/>
      <c r="K1154" s="137"/>
      <c r="L1154" s="137"/>
      <c r="M1154" s="198"/>
    </row>
    <row r="1155" spans="1:13" s="208" customFormat="1">
      <c r="A1155" s="2"/>
      <c r="B1155" s="291" t="s">
        <v>710</v>
      </c>
      <c r="C1155" s="292"/>
      <c r="D1155" s="271"/>
      <c r="E1155" s="271"/>
      <c r="F1155" s="272"/>
      <c r="G1155" s="272"/>
      <c r="H1155" s="272"/>
      <c r="I1155" s="271"/>
      <c r="J1155" s="271"/>
      <c r="K1155" s="273"/>
      <c r="L1155" s="273"/>
      <c r="M1155" s="277">
        <v>0</v>
      </c>
    </row>
    <row r="1156" spans="1:13" s="208" customFormat="1">
      <c r="A1156" s="2"/>
      <c r="B1156" s="275" t="s">
        <v>16</v>
      </c>
      <c r="C1156" s="276" t="s">
        <v>770</v>
      </c>
      <c r="D1156" s="275"/>
      <c r="E1156" s="291"/>
      <c r="F1156" s="301"/>
      <c r="G1156" s="272"/>
      <c r="H1156" s="272"/>
      <c r="I1156" s="271"/>
      <c r="J1156" s="271"/>
      <c r="K1156" s="273"/>
      <c r="L1156" s="273"/>
      <c r="M1156" s="277">
        <v>0</v>
      </c>
    </row>
    <row r="1157" spans="1:13" s="283" customFormat="1">
      <c r="A1157" s="1"/>
      <c r="B1157" s="278" t="s">
        <v>18</v>
      </c>
      <c r="C1157" s="279" t="s">
        <v>19</v>
      </c>
      <c r="D1157" s="293"/>
      <c r="E1157" s="293"/>
      <c r="F1157" s="308"/>
      <c r="G1157" s="299"/>
      <c r="H1157" s="299"/>
      <c r="I1157" s="293"/>
      <c r="J1157" s="293"/>
      <c r="K1157" s="294"/>
      <c r="L1157" s="294"/>
      <c r="M1157" s="281">
        <v>0</v>
      </c>
    </row>
    <row r="1158" spans="1:13" s="288" customFormat="1">
      <c r="A1158" s="180"/>
      <c r="B1158" s="284"/>
      <c r="C1158" s="285"/>
      <c r="D1158" s="284"/>
      <c r="E1158" s="284"/>
      <c r="F1158" s="305"/>
      <c r="G1158" s="286"/>
      <c r="H1158" s="286"/>
      <c r="I1158" s="284"/>
      <c r="J1158" s="284"/>
      <c r="K1158" s="285"/>
      <c r="L1158" s="285"/>
      <c r="M1158" s="251"/>
    </row>
    <row r="1159" spans="1:13" s="288" customFormat="1">
      <c r="A1159" s="180"/>
      <c r="B1159" s="284"/>
      <c r="C1159" s="285"/>
      <c r="D1159" s="284"/>
      <c r="E1159" s="284"/>
      <c r="F1159" s="305"/>
      <c r="G1159" s="286"/>
      <c r="H1159" s="286"/>
      <c r="I1159" s="284"/>
      <c r="J1159" s="284"/>
      <c r="K1159" s="285"/>
      <c r="L1159" s="285"/>
      <c r="M1159" s="251"/>
    </row>
    <row r="1160" spans="1:13" s="288" customFormat="1">
      <c r="A1160" s="180"/>
      <c r="B1160" s="284"/>
      <c r="C1160" s="285"/>
      <c r="D1160" s="284"/>
      <c r="E1160" s="284"/>
      <c r="F1160" s="305"/>
      <c r="G1160" s="286"/>
      <c r="H1160" s="286"/>
      <c r="I1160" s="284"/>
      <c r="J1160" s="284"/>
      <c r="K1160" s="285"/>
      <c r="L1160" s="285"/>
      <c r="M1160" s="251"/>
    </row>
    <row r="1161" spans="1:13" s="288" customFormat="1">
      <c r="A1161" s="180"/>
      <c r="B1161" s="284"/>
      <c r="C1161" s="285"/>
      <c r="D1161" s="284"/>
      <c r="E1161" s="284"/>
      <c r="F1161" s="305"/>
      <c r="G1161" s="286"/>
      <c r="H1161" s="286"/>
      <c r="I1161" s="284"/>
      <c r="J1161" s="284"/>
      <c r="K1161" s="285"/>
      <c r="L1161" s="285"/>
      <c r="M1161" s="251"/>
    </row>
    <row r="1162" spans="1:13" s="288" customFormat="1">
      <c r="A1162" s="180"/>
      <c r="B1162" s="284"/>
      <c r="C1162" s="285"/>
      <c r="D1162" s="284"/>
      <c r="E1162" s="284"/>
      <c r="F1162" s="305"/>
      <c r="G1162" s="286"/>
      <c r="H1162" s="286"/>
      <c r="I1162" s="284"/>
      <c r="J1162" s="284"/>
      <c r="K1162" s="285"/>
      <c r="L1162" s="285"/>
      <c r="M1162" s="251"/>
    </row>
    <row r="1163" spans="1:13" s="288" customFormat="1">
      <c r="A1163" s="180"/>
      <c r="B1163" s="284"/>
      <c r="C1163" s="285"/>
      <c r="D1163" s="284"/>
      <c r="E1163" s="284"/>
      <c r="F1163" s="305"/>
      <c r="G1163" s="286"/>
      <c r="H1163" s="286"/>
      <c r="I1163" s="284"/>
      <c r="J1163" s="284"/>
      <c r="K1163" s="285"/>
      <c r="L1163" s="285"/>
      <c r="M1163" s="251"/>
    </row>
    <row r="1164" spans="1:13" s="288" customFormat="1">
      <c r="A1164" s="180"/>
      <c r="B1164" s="284"/>
      <c r="C1164" s="285"/>
      <c r="D1164" s="284"/>
      <c r="E1164" s="284"/>
      <c r="F1164" s="305"/>
      <c r="G1164" s="286"/>
      <c r="H1164" s="286"/>
      <c r="I1164" s="284"/>
      <c r="J1164" s="284"/>
      <c r="K1164" s="285"/>
      <c r="L1164" s="285"/>
      <c r="M1164" s="251"/>
    </row>
    <row r="1165" spans="1:13" s="288" customFormat="1">
      <c r="A1165" s="180"/>
      <c r="B1165" s="284"/>
      <c r="C1165" s="285"/>
      <c r="D1165" s="284"/>
      <c r="E1165" s="284"/>
      <c r="F1165" s="305"/>
      <c r="G1165" s="286"/>
      <c r="H1165" s="286"/>
      <c r="I1165" s="284"/>
      <c r="J1165" s="284"/>
      <c r="K1165" s="285"/>
      <c r="L1165" s="285"/>
      <c r="M1165" s="251"/>
    </row>
    <row r="1166" spans="1:13" s="288" customFormat="1">
      <c r="A1166" s="180"/>
      <c r="B1166" s="284"/>
      <c r="C1166" s="285"/>
      <c r="D1166" s="284"/>
      <c r="E1166" s="284"/>
      <c r="F1166" s="305"/>
      <c r="G1166" s="286"/>
      <c r="H1166" s="286"/>
      <c r="I1166" s="284"/>
      <c r="J1166" s="284"/>
      <c r="K1166" s="285"/>
      <c r="L1166" s="285"/>
      <c r="M1166" s="251"/>
    </row>
    <row r="1167" spans="1:13" s="288" customFormat="1">
      <c r="A1167" s="180"/>
      <c r="B1167" s="284"/>
      <c r="C1167" s="285"/>
      <c r="D1167" s="284"/>
      <c r="E1167" s="284"/>
      <c r="F1167" s="305"/>
      <c r="G1167" s="286"/>
      <c r="H1167" s="286"/>
      <c r="I1167" s="284"/>
      <c r="J1167" s="284"/>
      <c r="K1167" s="285"/>
      <c r="L1167" s="285"/>
      <c r="M1167" s="251"/>
    </row>
    <row r="1168" spans="1:13" s="288" customFormat="1">
      <c r="A1168" s="180"/>
      <c r="B1168" s="284"/>
      <c r="C1168" s="285"/>
      <c r="D1168" s="284"/>
      <c r="E1168" s="284"/>
      <c r="F1168" s="305"/>
      <c r="G1168" s="286"/>
      <c r="H1168" s="286"/>
      <c r="I1168" s="284"/>
      <c r="J1168" s="284"/>
      <c r="K1168" s="285"/>
      <c r="L1168" s="285"/>
      <c r="M1168" s="251"/>
    </row>
    <row r="1169" spans="1:13" s="181" customFormat="1">
      <c r="B1169" s="3"/>
      <c r="C1169" s="137"/>
      <c r="D1169" s="3"/>
      <c r="E1169" s="3"/>
      <c r="F1169" s="143"/>
      <c r="G1169" s="142"/>
      <c r="H1169" s="142"/>
      <c r="I1169" s="3"/>
      <c r="J1169" s="3"/>
      <c r="K1169" s="137"/>
      <c r="L1169" s="137"/>
      <c r="M1169" s="198"/>
    </row>
    <row r="1170" spans="1:13" s="283" customFormat="1">
      <c r="A1170" s="1"/>
      <c r="B1170" s="278" t="s">
        <v>26</v>
      </c>
      <c r="C1170" s="279" t="s">
        <v>769</v>
      </c>
      <c r="D1170" s="293"/>
      <c r="E1170" s="293"/>
      <c r="F1170" s="308"/>
      <c r="G1170" s="299"/>
      <c r="H1170" s="299"/>
      <c r="I1170" s="293"/>
      <c r="J1170" s="293"/>
      <c r="K1170" s="294"/>
      <c r="L1170" s="294"/>
      <c r="M1170" s="281">
        <v>0</v>
      </c>
    </row>
    <row r="1171" spans="1:13">
      <c r="B1171" s="284"/>
      <c r="C1171" s="325"/>
      <c r="F1171" s="305"/>
      <c r="G1171" s="286"/>
      <c r="H1171" s="286"/>
      <c r="L1171" s="285"/>
      <c r="M1171" s="251"/>
    </row>
    <row r="1172" spans="1:13">
      <c r="B1172" s="284"/>
      <c r="C1172" s="325"/>
      <c r="F1172" s="305"/>
      <c r="G1172" s="286"/>
      <c r="H1172" s="286"/>
      <c r="L1172" s="285"/>
      <c r="M1172" s="251"/>
    </row>
    <row r="1173" spans="1:13">
      <c r="B1173" s="284"/>
      <c r="C1173" s="325"/>
      <c r="F1173" s="305"/>
      <c r="G1173" s="286"/>
      <c r="H1173" s="286"/>
      <c r="L1173" s="285"/>
      <c r="M1173" s="251"/>
    </row>
    <row r="1174" spans="1:13">
      <c r="B1174" s="284"/>
      <c r="C1174" s="325"/>
      <c r="F1174" s="305"/>
      <c r="G1174" s="286"/>
      <c r="H1174" s="286"/>
      <c r="L1174" s="285"/>
      <c r="M1174" s="251"/>
    </row>
    <row r="1175" spans="1:13">
      <c r="B1175" s="284"/>
      <c r="C1175" s="325"/>
      <c r="F1175" s="305"/>
      <c r="G1175" s="286"/>
      <c r="H1175" s="286"/>
      <c r="L1175" s="285"/>
      <c r="M1175" s="251"/>
    </row>
    <row r="1176" spans="1:13">
      <c r="B1176" s="284"/>
      <c r="C1176" s="325"/>
      <c r="F1176" s="305"/>
      <c r="G1176" s="286"/>
      <c r="H1176" s="286"/>
      <c r="L1176" s="285"/>
      <c r="M1176" s="251"/>
    </row>
    <row r="1177" spans="1:13" s="288" customFormat="1">
      <c r="A1177" s="180"/>
      <c r="B1177" s="284"/>
      <c r="C1177" s="325"/>
      <c r="D1177" s="284"/>
      <c r="E1177" s="284"/>
      <c r="F1177" s="305"/>
      <c r="G1177" s="286"/>
      <c r="H1177" s="286"/>
      <c r="I1177" s="284"/>
      <c r="J1177" s="284"/>
      <c r="K1177" s="285"/>
      <c r="L1177" s="285"/>
      <c r="M1177" s="251"/>
    </row>
    <row r="1178" spans="1:13" s="288" customFormat="1">
      <c r="A1178" s="180"/>
      <c r="B1178" s="284"/>
      <c r="C1178" s="325"/>
      <c r="D1178" s="284"/>
      <c r="E1178" s="284"/>
      <c r="F1178" s="305"/>
      <c r="G1178" s="286"/>
      <c r="H1178" s="286"/>
      <c r="I1178" s="284"/>
      <c r="J1178" s="284"/>
      <c r="K1178" s="285"/>
      <c r="L1178" s="285"/>
      <c r="M1178" s="251"/>
    </row>
    <row r="1179" spans="1:13" s="288" customFormat="1">
      <c r="A1179" s="180"/>
      <c r="B1179" s="284"/>
      <c r="C1179" s="325"/>
      <c r="D1179" s="284"/>
      <c r="E1179" s="284"/>
      <c r="F1179" s="305"/>
      <c r="G1179" s="286"/>
      <c r="H1179" s="286"/>
      <c r="I1179" s="284"/>
      <c r="J1179" s="284"/>
      <c r="K1179" s="285"/>
      <c r="L1179" s="285"/>
      <c r="M1179" s="251"/>
    </row>
    <row r="1180" spans="1:13" s="288" customFormat="1">
      <c r="A1180" s="180"/>
      <c r="B1180" s="284"/>
      <c r="C1180" s="325"/>
      <c r="D1180" s="284"/>
      <c r="E1180" s="284"/>
      <c r="F1180" s="305"/>
      <c r="G1180" s="286"/>
      <c r="H1180" s="286"/>
      <c r="I1180" s="284"/>
      <c r="J1180" s="284"/>
      <c r="K1180" s="285"/>
      <c r="L1180" s="285"/>
      <c r="M1180" s="251"/>
    </row>
    <row r="1181" spans="1:13" s="288" customFormat="1">
      <c r="A1181" s="180"/>
      <c r="B1181" s="284"/>
      <c r="C1181" s="325"/>
      <c r="D1181" s="284"/>
      <c r="E1181" s="284"/>
      <c r="F1181" s="305"/>
      <c r="G1181" s="286"/>
      <c r="H1181" s="286"/>
      <c r="I1181" s="284"/>
      <c r="J1181" s="284"/>
      <c r="K1181" s="285"/>
      <c r="L1181" s="285"/>
      <c r="M1181" s="251"/>
    </row>
    <row r="1182" spans="1:13" s="288" customFormat="1">
      <c r="A1182" s="180"/>
      <c r="B1182" s="284"/>
      <c r="C1182" s="325"/>
      <c r="D1182" s="284"/>
      <c r="E1182" s="284"/>
      <c r="F1182" s="305"/>
      <c r="G1182" s="286"/>
      <c r="H1182" s="286"/>
      <c r="I1182" s="284"/>
      <c r="J1182" s="284"/>
      <c r="K1182" s="285"/>
      <c r="L1182" s="285"/>
      <c r="M1182" s="251"/>
    </row>
    <row r="1183" spans="1:13" s="288" customFormat="1">
      <c r="A1183" s="180"/>
      <c r="B1183" s="284"/>
      <c r="C1183" s="325"/>
      <c r="D1183" s="284"/>
      <c r="E1183" s="284"/>
      <c r="F1183" s="305"/>
      <c r="G1183" s="286"/>
      <c r="H1183" s="286"/>
      <c r="I1183" s="284"/>
      <c r="J1183" s="284"/>
      <c r="K1183" s="285"/>
      <c r="L1183" s="285"/>
      <c r="M1183" s="251"/>
    </row>
    <row r="1184" spans="1:13" s="288" customFormat="1">
      <c r="A1184" s="180"/>
      <c r="B1184" s="284"/>
      <c r="C1184" s="325"/>
      <c r="D1184" s="284"/>
      <c r="E1184" s="284"/>
      <c r="F1184" s="305"/>
      <c r="G1184" s="286"/>
      <c r="H1184" s="286"/>
      <c r="I1184" s="284"/>
      <c r="J1184" s="284"/>
      <c r="K1184" s="285"/>
      <c r="L1184" s="285"/>
      <c r="M1184" s="251"/>
    </row>
    <row r="1185" spans="1:13" s="288" customFormat="1">
      <c r="A1185" s="180"/>
      <c r="B1185" s="284"/>
      <c r="C1185" s="325"/>
      <c r="D1185" s="284"/>
      <c r="E1185" s="284"/>
      <c r="F1185" s="305"/>
      <c r="G1185" s="286"/>
      <c r="H1185" s="286"/>
      <c r="I1185" s="284"/>
      <c r="J1185" s="284"/>
      <c r="K1185" s="285"/>
      <c r="L1185" s="285"/>
      <c r="M1185" s="251"/>
    </row>
    <row r="1186" spans="1:13" s="288" customFormat="1">
      <c r="A1186" s="180"/>
      <c r="B1186" s="284"/>
      <c r="C1186" s="325"/>
      <c r="D1186" s="284"/>
      <c r="E1186" s="284"/>
      <c r="F1186" s="305"/>
      <c r="G1186" s="286"/>
      <c r="H1186" s="286"/>
      <c r="I1186" s="284"/>
      <c r="J1186" s="284"/>
      <c r="K1186" s="285"/>
      <c r="L1186" s="285"/>
      <c r="M1186" s="251"/>
    </row>
    <row r="1187" spans="1:13" s="288" customFormat="1">
      <c r="A1187" s="180"/>
      <c r="B1187" s="284"/>
      <c r="C1187" s="325"/>
      <c r="D1187" s="284"/>
      <c r="E1187" s="284"/>
      <c r="F1187" s="305"/>
      <c r="G1187" s="286"/>
      <c r="H1187" s="286"/>
      <c r="I1187" s="284"/>
      <c r="J1187" s="284"/>
      <c r="K1187" s="285"/>
      <c r="L1187" s="285"/>
      <c r="M1187" s="251"/>
    </row>
    <row r="1188" spans="1:13" s="288" customFormat="1">
      <c r="A1188" s="180"/>
      <c r="B1188" s="284"/>
      <c r="C1188" s="325"/>
      <c r="D1188" s="284"/>
      <c r="E1188" s="284"/>
      <c r="F1188" s="305"/>
      <c r="G1188" s="286"/>
      <c r="H1188" s="286"/>
      <c r="I1188" s="284"/>
      <c r="J1188" s="284"/>
      <c r="K1188" s="285"/>
      <c r="L1188" s="285"/>
      <c r="M1188" s="251"/>
    </row>
    <row r="1189" spans="1:13" s="288" customFormat="1">
      <c r="A1189" s="180"/>
      <c r="B1189" s="284"/>
      <c r="C1189" s="325"/>
      <c r="D1189" s="284"/>
      <c r="E1189" s="284"/>
      <c r="F1189" s="305"/>
      <c r="G1189" s="286"/>
      <c r="H1189" s="286"/>
      <c r="I1189" s="284"/>
      <c r="J1189" s="284"/>
      <c r="K1189" s="285"/>
      <c r="L1189" s="285"/>
      <c r="M1189" s="251"/>
    </row>
    <row r="1190" spans="1:13" s="288" customFormat="1">
      <c r="A1190" s="180"/>
      <c r="B1190" s="284"/>
      <c r="C1190" s="325"/>
      <c r="D1190" s="284"/>
      <c r="E1190" s="284"/>
      <c r="F1190" s="305"/>
      <c r="G1190" s="286"/>
      <c r="H1190" s="286"/>
      <c r="I1190" s="284"/>
      <c r="J1190" s="284"/>
      <c r="K1190" s="285"/>
      <c r="L1190" s="285"/>
      <c r="M1190" s="251"/>
    </row>
    <row r="1191" spans="1:13" s="288" customFormat="1">
      <c r="A1191" s="180"/>
      <c r="B1191" s="284"/>
      <c r="C1191" s="325"/>
      <c r="D1191" s="284"/>
      <c r="E1191" s="284"/>
      <c r="F1191" s="305"/>
      <c r="G1191" s="286"/>
      <c r="H1191" s="286"/>
      <c r="I1191" s="284"/>
      <c r="J1191" s="284"/>
      <c r="K1191" s="285"/>
      <c r="L1191" s="285"/>
      <c r="M1191" s="251"/>
    </row>
    <row r="1192" spans="1:13" s="288" customFormat="1">
      <c r="A1192" s="180"/>
      <c r="B1192" s="284"/>
      <c r="C1192" s="325"/>
      <c r="D1192" s="284"/>
      <c r="E1192" s="284"/>
      <c r="F1192" s="305"/>
      <c r="G1192" s="286"/>
      <c r="H1192" s="286"/>
      <c r="I1192" s="284"/>
      <c r="J1192" s="284"/>
      <c r="K1192" s="285"/>
      <c r="L1192" s="285"/>
      <c r="M1192" s="251"/>
    </row>
    <row r="1193" spans="1:13" s="288" customFormat="1">
      <c r="A1193" s="180"/>
      <c r="B1193" s="284"/>
      <c r="C1193" s="325"/>
      <c r="D1193" s="284"/>
      <c r="E1193" s="284"/>
      <c r="F1193" s="305"/>
      <c r="G1193" s="286"/>
      <c r="H1193" s="286"/>
      <c r="I1193" s="284"/>
      <c r="J1193" s="284"/>
      <c r="K1193" s="285"/>
      <c r="L1193" s="285"/>
      <c r="M1193" s="251"/>
    </row>
    <row r="1194" spans="1:13" s="288" customFormat="1">
      <c r="A1194" s="180"/>
      <c r="B1194" s="284"/>
      <c r="C1194" s="325"/>
      <c r="D1194" s="284"/>
      <c r="E1194" s="284"/>
      <c r="F1194" s="305"/>
      <c r="G1194" s="286"/>
      <c r="H1194" s="286"/>
      <c r="I1194" s="284"/>
      <c r="J1194" s="284"/>
      <c r="K1194" s="285"/>
      <c r="L1194" s="285"/>
      <c r="M1194" s="251"/>
    </row>
    <row r="1195" spans="1:13" s="288" customFormat="1">
      <c r="A1195" s="180"/>
      <c r="B1195" s="284"/>
      <c r="C1195" s="325"/>
      <c r="D1195" s="284"/>
      <c r="E1195" s="284"/>
      <c r="F1195" s="305"/>
      <c r="G1195" s="286"/>
      <c r="H1195" s="286"/>
      <c r="I1195" s="284"/>
      <c r="J1195" s="284"/>
      <c r="K1195" s="285"/>
      <c r="L1195" s="285"/>
      <c r="M1195" s="251"/>
    </row>
    <row r="1196" spans="1:13" s="288" customFormat="1">
      <c r="A1196" s="180"/>
      <c r="B1196" s="284"/>
      <c r="C1196" s="325"/>
      <c r="D1196" s="284"/>
      <c r="E1196" s="284"/>
      <c r="F1196" s="305"/>
      <c r="G1196" s="286"/>
      <c r="H1196" s="286"/>
      <c r="I1196" s="284"/>
      <c r="J1196" s="284"/>
      <c r="K1196" s="285"/>
      <c r="L1196" s="285"/>
      <c r="M1196" s="251"/>
    </row>
    <row r="1197" spans="1:13" s="288" customFormat="1">
      <c r="A1197" s="180"/>
      <c r="B1197" s="284"/>
      <c r="C1197" s="325"/>
      <c r="D1197" s="284"/>
      <c r="E1197" s="284"/>
      <c r="F1197" s="305"/>
      <c r="G1197" s="286"/>
      <c r="H1197" s="286"/>
      <c r="I1197" s="284"/>
      <c r="J1197" s="284"/>
      <c r="K1197" s="285"/>
      <c r="L1197" s="285"/>
      <c r="M1197" s="251"/>
    </row>
    <row r="1198" spans="1:13" s="288" customFormat="1">
      <c r="A1198" s="180"/>
      <c r="B1198" s="284"/>
      <c r="C1198" s="325"/>
      <c r="D1198" s="284"/>
      <c r="E1198" s="284"/>
      <c r="F1198" s="305"/>
      <c r="G1198" s="286"/>
      <c r="H1198" s="286"/>
      <c r="I1198" s="284"/>
      <c r="J1198" s="284"/>
      <c r="K1198" s="285"/>
      <c r="L1198" s="285"/>
      <c r="M1198" s="251"/>
    </row>
    <row r="1199" spans="1:13" s="288" customFormat="1">
      <c r="A1199" s="180"/>
      <c r="B1199" s="284"/>
      <c r="C1199" s="325"/>
      <c r="D1199" s="284"/>
      <c r="E1199" s="284"/>
      <c r="F1199" s="305"/>
      <c r="G1199" s="286"/>
      <c r="H1199" s="286"/>
      <c r="I1199" s="284"/>
      <c r="J1199" s="284"/>
      <c r="K1199" s="285"/>
      <c r="L1199" s="285"/>
      <c r="M1199" s="251"/>
    </row>
    <row r="1200" spans="1:13" s="288" customFormat="1">
      <c r="A1200" s="180"/>
      <c r="B1200" s="284"/>
      <c r="C1200" s="325"/>
      <c r="D1200" s="284"/>
      <c r="E1200" s="284"/>
      <c r="F1200" s="305"/>
      <c r="G1200" s="286"/>
      <c r="H1200" s="286"/>
      <c r="I1200" s="284"/>
      <c r="J1200" s="284"/>
      <c r="K1200" s="285"/>
      <c r="L1200" s="285"/>
      <c r="M1200" s="251"/>
    </row>
    <row r="1201" spans="1:13" s="288" customFormat="1">
      <c r="A1201" s="180"/>
      <c r="B1201" s="284"/>
      <c r="C1201" s="325"/>
      <c r="D1201" s="284"/>
      <c r="E1201" s="284"/>
      <c r="F1201" s="305"/>
      <c r="G1201" s="286"/>
      <c r="H1201" s="286"/>
      <c r="I1201" s="284"/>
      <c r="J1201" s="284"/>
      <c r="K1201" s="285"/>
      <c r="L1201" s="285"/>
      <c r="M1201" s="251"/>
    </row>
    <row r="1202" spans="1:13" s="288" customFormat="1">
      <c r="A1202" s="180"/>
      <c r="B1202" s="284"/>
      <c r="C1202" s="325"/>
      <c r="D1202" s="284"/>
      <c r="E1202" s="284"/>
      <c r="F1202" s="305"/>
      <c r="G1202" s="286"/>
      <c r="H1202" s="286"/>
      <c r="I1202" s="284"/>
      <c r="J1202" s="284"/>
      <c r="K1202" s="285"/>
      <c r="L1202" s="285"/>
      <c r="M1202" s="251"/>
    </row>
    <row r="1203" spans="1:13" s="288" customFormat="1">
      <c r="A1203" s="180"/>
      <c r="B1203" s="284"/>
      <c r="C1203" s="325"/>
      <c r="D1203" s="284"/>
      <c r="E1203" s="284"/>
      <c r="F1203" s="305"/>
      <c r="G1203" s="286"/>
      <c r="H1203" s="286"/>
      <c r="I1203" s="284"/>
      <c r="J1203" s="284"/>
      <c r="K1203" s="285"/>
      <c r="L1203" s="285"/>
      <c r="M1203" s="251"/>
    </row>
    <row r="1204" spans="1:13" s="288" customFormat="1">
      <c r="A1204" s="180"/>
      <c r="B1204" s="284"/>
      <c r="C1204" s="325"/>
      <c r="D1204" s="284"/>
      <c r="E1204" s="284"/>
      <c r="F1204" s="305"/>
      <c r="G1204" s="286"/>
      <c r="H1204" s="286"/>
      <c r="I1204" s="284"/>
      <c r="J1204" s="284"/>
      <c r="K1204" s="285"/>
      <c r="L1204" s="285"/>
      <c r="M1204" s="251"/>
    </row>
    <row r="1205" spans="1:13" s="288" customFormat="1">
      <c r="A1205" s="180"/>
      <c r="B1205" s="284"/>
      <c r="C1205" s="325"/>
      <c r="D1205" s="284"/>
      <c r="E1205" s="284"/>
      <c r="F1205" s="305"/>
      <c r="G1205" s="286"/>
      <c r="H1205" s="286"/>
      <c r="I1205" s="284"/>
      <c r="J1205" s="284"/>
      <c r="K1205" s="285"/>
      <c r="L1205" s="285"/>
      <c r="M1205" s="251"/>
    </row>
    <row r="1206" spans="1:13" s="288" customFormat="1">
      <c r="A1206" s="180"/>
      <c r="B1206" s="284"/>
      <c r="C1206" s="325"/>
      <c r="D1206" s="284"/>
      <c r="E1206" s="284"/>
      <c r="F1206" s="305"/>
      <c r="G1206" s="286"/>
      <c r="H1206" s="286"/>
      <c r="I1206" s="284"/>
      <c r="J1206" s="284"/>
      <c r="K1206" s="285"/>
      <c r="L1206" s="285"/>
      <c r="M1206" s="251"/>
    </row>
    <row r="1207" spans="1:13" s="181" customFormat="1">
      <c r="B1207" s="3"/>
      <c r="C1207" s="132"/>
      <c r="D1207" s="3"/>
      <c r="E1207" s="3"/>
      <c r="F1207" s="143"/>
      <c r="G1207" s="142"/>
      <c r="H1207" s="142"/>
      <c r="I1207" s="3"/>
      <c r="J1207" s="3"/>
      <c r="K1207" s="137"/>
      <c r="L1207" s="137"/>
      <c r="M1207" s="198"/>
    </row>
    <row r="1208" spans="1:13" s="208" customFormat="1">
      <c r="A1208" s="1"/>
      <c r="B1208" s="275" t="s">
        <v>43</v>
      </c>
      <c r="C1208" s="291" t="s">
        <v>44</v>
      </c>
      <c r="D1208" s="271"/>
      <c r="E1208" s="271"/>
      <c r="F1208" s="301"/>
      <c r="G1208" s="272"/>
      <c r="H1208" s="272"/>
      <c r="I1208" s="271"/>
      <c r="J1208" s="271"/>
      <c r="K1208" s="273"/>
      <c r="L1208" s="273"/>
      <c r="M1208" s="277">
        <v>0</v>
      </c>
    </row>
    <row r="1209" spans="1:13">
      <c r="B1209" s="284"/>
      <c r="F1209" s="305"/>
      <c r="G1209" s="286"/>
      <c r="H1209" s="286"/>
      <c r="L1209" s="285"/>
      <c r="M1209" s="251"/>
    </row>
    <row r="1210" spans="1:13">
      <c r="B1210" s="284"/>
      <c r="F1210" s="305"/>
      <c r="G1210" s="286"/>
      <c r="H1210" s="286"/>
      <c r="L1210" s="285"/>
      <c r="M1210" s="251"/>
    </row>
    <row r="1211" spans="1:13">
      <c r="B1211" s="284"/>
      <c r="F1211" s="305"/>
      <c r="G1211" s="286"/>
      <c r="H1211" s="286"/>
      <c r="L1211" s="285"/>
      <c r="M1211" s="251"/>
    </row>
    <row r="1212" spans="1:13">
      <c r="B1212" s="284"/>
      <c r="F1212" s="305"/>
      <c r="G1212" s="286"/>
      <c r="H1212" s="286"/>
      <c r="L1212" s="285"/>
      <c r="M1212" s="251"/>
    </row>
    <row r="1213" spans="1:13">
      <c r="B1213" s="284"/>
      <c r="F1213" s="305"/>
      <c r="G1213" s="286"/>
      <c r="H1213" s="286"/>
      <c r="L1213" s="285"/>
      <c r="M1213" s="251"/>
    </row>
    <row r="1214" spans="1:13">
      <c r="B1214" s="284"/>
      <c r="F1214" s="305"/>
      <c r="G1214" s="286"/>
      <c r="H1214" s="286"/>
      <c r="L1214" s="285"/>
      <c r="M1214" s="251"/>
    </row>
    <row r="1215" spans="1:13">
      <c r="B1215" s="284"/>
      <c r="F1215" s="305"/>
      <c r="G1215" s="286"/>
      <c r="H1215" s="286"/>
      <c r="L1215" s="285"/>
      <c r="M1215" s="251"/>
    </row>
    <row r="1216" spans="1:13" s="5" customFormat="1">
      <c r="B1216" s="130"/>
      <c r="C1216" s="137"/>
      <c r="D1216" s="3"/>
      <c r="E1216" s="3"/>
      <c r="F1216" s="142"/>
      <c r="G1216" s="142"/>
      <c r="H1216" s="142"/>
      <c r="I1216" s="3"/>
      <c r="J1216" s="3"/>
      <c r="K1216" s="137"/>
      <c r="L1216" s="137"/>
      <c r="M1216" s="230"/>
    </row>
    <row r="1217" spans="1:13" s="208" customFormat="1">
      <c r="A1217" s="2"/>
      <c r="B1217" s="291" t="s">
        <v>711</v>
      </c>
      <c r="C1217" s="292"/>
      <c r="D1217" s="271"/>
      <c r="E1217" s="271"/>
      <c r="F1217" s="272"/>
      <c r="G1217" s="272"/>
      <c r="H1217" s="272"/>
      <c r="I1217" s="271"/>
      <c r="J1217" s="271"/>
      <c r="K1217" s="273"/>
      <c r="L1217" s="273"/>
      <c r="M1217" s="277">
        <v>0</v>
      </c>
    </row>
    <row r="1218" spans="1:13" s="208" customFormat="1">
      <c r="A1218" s="5"/>
      <c r="B1218" s="275" t="s">
        <v>16</v>
      </c>
      <c r="C1218" s="276" t="s">
        <v>770</v>
      </c>
      <c r="D1218" s="271"/>
      <c r="E1218" s="271"/>
      <c r="F1218" s="272"/>
      <c r="G1218" s="272"/>
      <c r="H1218" s="272"/>
      <c r="I1218" s="271"/>
      <c r="J1218" s="271"/>
      <c r="K1218" s="273"/>
      <c r="L1218" s="273"/>
      <c r="M1218" s="277">
        <v>0</v>
      </c>
    </row>
    <row r="1219" spans="1:13" s="283" customFormat="1">
      <c r="A1219" s="5"/>
      <c r="B1219" s="278" t="s">
        <v>18</v>
      </c>
      <c r="C1219" s="279" t="s">
        <v>19</v>
      </c>
      <c r="D1219" s="293"/>
      <c r="E1219" s="293"/>
      <c r="F1219" s="299"/>
      <c r="G1219" s="299"/>
      <c r="H1219" s="299"/>
      <c r="I1219" s="293"/>
      <c r="J1219" s="293"/>
      <c r="K1219" s="294"/>
      <c r="L1219" s="294"/>
      <c r="M1219" s="281">
        <v>0</v>
      </c>
    </row>
    <row r="1220" spans="1:13" s="288" customFormat="1">
      <c r="A1220" s="5"/>
      <c r="B1220" s="284"/>
      <c r="C1220" s="285"/>
      <c r="D1220" s="284"/>
      <c r="E1220" s="284"/>
      <c r="F1220" s="286"/>
      <c r="G1220" s="286"/>
      <c r="H1220" s="286"/>
      <c r="I1220" s="284"/>
      <c r="J1220" s="284"/>
      <c r="K1220" s="285"/>
      <c r="L1220" s="285"/>
      <c r="M1220" s="251"/>
    </row>
    <row r="1221" spans="1:13" s="288" customFormat="1">
      <c r="A1221" s="5"/>
      <c r="B1221" s="284"/>
      <c r="C1221" s="285"/>
      <c r="D1221" s="284"/>
      <c r="E1221" s="284"/>
      <c r="F1221" s="286"/>
      <c r="G1221" s="286"/>
      <c r="H1221" s="286"/>
      <c r="I1221" s="284"/>
      <c r="J1221" s="284"/>
      <c r="K1221" s="285"/>
      <c r="L1221" s="285"/>
      <c r="M1221" s="251"/>
    </row>
    <row r="1222" spans="1:13" s="288" customFormat="1">
      <c r="A1222" s="5"/>
      <c r="B1222" s="284"/>
      <c r="C1222" s="285"/>
      <c r="D1222" s="284"/>
      <c r="E1222" s="284"/>
      <c r="F1222" s="286"/>
      <c r="G1222" s="286"/>
      <c r="H1222" s="286"/>
      <c r="I1222" s="284"/>
      <c r="J1222" s="284"/>
      <c r="K1222" s="285"/>
      <c r="L1222" s="285"/>
      <c r="M1222" s="251"/>
    </row>
    <row r="1223" spans="1:13" s="288" customFormat="1">
      <c r="A1223" s="5"/>
      <c r="B1223" s="284"/>
      <c r="C1223" s="285"/>
      <c r="D1223" s="284"/>
      <c r="E1223" s="284"/>
      <c r="F1223" s="286"/>
      <c r="G1223" s="286"/>
      <c r="H1223" s="286"/>
      <c r="I1223" s="284"/>
      <c r="J1223" s="284"/>
      <c r="K1223" s="285"/>
      <c r="L1223" s="285"/>
      <c r="M1223" s="251"/>
    </row>
    <row r="1224" spans="1:13" s="288" customFormat="1">
      <c r="A1224" s="5"/>
      <c r="B1224" s="284"/>
      <c r="C1224" s="285"/>
      <c r="D1224" s="284"/>
      <c r="E1224" s="284"/>
      <c r="F1224" s="286"/>
      <c r="G1224" s="286"/>
      <c r="H1224" s="286"/>
      <c r="I1224" s="284"/>
      <c r="J1224" s="284"/>
      <c r="K1224" s="285"/>
      <c r="L1224" s="285"/>
      <c r="M1224" s="251"/>
    </row>
    <row r="1225" spans="1:13" s="288" customFormat="1">
      <c r="A1225" s="5"/>
      <c r="B1225" s="284"/>
      <c r="C1225" s="285"/>
      <c r="D1225" s="284"/>
      <c r="E1225" s="284"/>
      <c r="F1225" s="286"/>
      <c r="G1225" s="286"/>
      <c r="H1225" s="286"/>
      <c r="I1225" s="284"/>
      <c r="J1225" s="284"/>
      <c r="K1225" s="285"/>
      <c r="L1225" s="285"/>
      <c r="M1225" s="251"/>
    </row>
    <row r="1226" spans="1:13" s="288" customFormat="1">
      <c r="A1226" s="5"/>
      <c r="B1226" s="284"/>
      <c r="C1226" s="285"/>
      <c r="D1226" s="284"/>
      <c r="E1226" s="284"/>
      <c r="F1226" s="286"/>
      <c r="G1226" s="286"/>
      <c r="H1226" s="286"/>
      <c r="I1226" s="284"/>
      <c r="J1226" s="284"/>
      <c r="K1226" s="285"/>
      <c r="L1226" s="285"/>
      <c r="M1226" s="251"/>
    </row>
    <row r="1227" spans="1:13" s="288" customFormat="1">
      <c r="A1227" s="5"/>
      <c r="B1227" s="284"/>
      <c r="C1227" s="285"/>
      <c r="D1227" s="284"/>
      <c r="E1227" s="284"/>
      <c r="F1227" s="286"/>
      <c r="G1227" s="286"/>
      <c r="H1227" s="286"/>
      <c r="I1227" s="284"/>
      <c r="J1227" s="284"/>
      <c r="K1227" s="285"/>
      <c r="L1227" s="285"/>
      <c r="M1227" s="251"/>
    </row>
    <row r="1228" spans="1:13" s="288" customFormat="1">
      <c r="A1228" s="5"/>
      <c r="B1228" s="284"/>
      <c r="C1228" s="285"/>
      <c r="D1228" s="284"/>
      <c r="E1228" s="284"/>
      <c r="F1228" s="286"/>
      <c r="G1228" s="286"/>
      <c r="H1228" s="286"/>
      <c r="I1228" s="284"/>
      <c r="J1228" s="284"/>
      <c r="K1228" s="285"/>
      <c r="L1228" s="285"/>
      <c r="M1228" s="251"/>
    </row>
    <row r="1229" spans="1:13" s="288" customFormat="1">
      <c r="A1229" s="5"/>
      <c r="B1229" s="284"/>
      <c r="C1229" s="285"/>
      <c r="D1229" s="284"/>
      <c r="E1229" s="284"/>
      <c r="F1229" s="286"/>
      <c r="G1229" s="286"/>
      <c r="H1229" s="286"/>
      <c r="I1229" s="284"/>
      <c r="J1229" s="284"/>
      <c r="K1229" s="285"/>
      <c r="L1229" s="285"/>
      <c r="M1229" s="251"/>
    </row>
    <row r="1230" spans="1:13" s="288" customFormat="1">
      <c r="A1230" s="5"/>
      <c r="B1230" s="284"/>
      <c r="C1230" s="285"/>
      <c r="D1230" s="284"/>
      <c r="E1230" s="284"/>
      <c r="F1230" s="286"/>
      <c r="G1230" s="286"/>
      <c r="H1230" s="286"/>
      <c r="I1230" s="284"/>
      <c r="J1230" s="284"/>
      <c r="K1230" s="285"/>
      <c r="L1230" s="285"/>
      <c r="M1230" s="251"/>
    </row>
    <row r="1231" spans="1:13" s="288" customFormat="1">
      <c r="A1231" s="5"/>
      <c r="B1231" s="284"/>
      <c r="C1231" s="285"/>
      <c r="D1231" s="284"/>
      <c r="E1231" s="284"/>
      <c r="F1231" s="286"/>
      <c r="G1231" s="286"/>
      <c r="H1231" s="286"/>
      <c r="I1231" s="284"/>
      <c r="J1231" s="284"/>
      <c r="K1231" s="285"/>
      <c r="L1231" s="285"/>
      <c r="M1231" s="251"/>
    </row>
    <row r="1232" spans="1:13" s="288" customFormat="1">
      <c r="A1232" s="5"/>
      <c r="B1232" s="284"/>
      <c r="C1232" s="285"/>
      <c r="D1232" s="284"/>
      <c r="E1232" s="284"/>
      <c r="F1232" s="286"/>
      <c r="G1232" s="286"/>
      <c r="H1232" s="286"/>
      <c r="I1232" s="284"/>
      <c r="J1232" s="284"/>
      <c r="K1232" s="285"/>
      <c r="L1232" s="285"/>
      <c r="M1232" s="251"/>
    </row>
    <row r="1233" spans="1:13" s="288" customFormat="1">
      <c r="A1233" s="5"/>
      <c r="B1233" s="284"/>
      <c r="C1233" s="285"/>
      <c r="D1233" s="284"/>
      <c r="E1233" s="284"/>
      <c r="F1233" s="286"/>
      <c r="G1233" s="286"/>
      <c r="H1233" s="286"/>
      <c r="I1233" s="284"/>
      <c r="J1233" s="284"/>
      <c r="K1233" s="285"/>
      <c r="L1233" s="285"/>
      <c r="M1233" s="251"/>
    </row>
    <row r="1234" spans="1:13" s="288" customFormat="1">
      <c r="A1234" s="5"/>
      <c r="B1234" s="284"/>
      <c r="C1234" s="285"/>
      <c r="D1234" s="284"/>
      <c r="E1234" s="284"/>
      <c r="F1234" s="286"/>
      <c r="G1234" s="286"/>
      <c r="H1234" s="286"/>
      <c r="I1234" s="284"/>
      <c r="J1234" s="284"/>
      <c r="K1234" s="285"/>
      <c r="L1234" s="285"/>
      <c r="M1234" s="251"/>
    </row>
    <row r="1235" spans="1:13" s="288" customFormat="1">
      <c r="A1235" s="5"/>
      <c r="B1235" s="284"/>
      <c r="C1235" s="285"/>
      <c r="D1235" s="284"/>
      <c r="E1235" s="284"/>
      <c r="F1235" s="286"/>
      <c r="G1235" s="286"/>
      <c r="H1235" s="286"/>
      <c r="I1235" s="284"/>
      <c r="J1235" s="284"/>
      <c r="K1235" s="285"/>
      <c r="L1235" s="285"/>
      <c r="M1235" s="251"/>
    </row>
    <row r="1236" spans="1:13" s="288" customFormat="1">
      <c r="A1236" s="5"/>
      <c r="B1236" s="284"/>
      <c r="C1236" s="285"/>
      <c r="D1236" s="284"/>
      <c r="E1236" s="284"/>
      <c r="F1236" s="286"/>
      <c r="G1236" s="286"/>
      <c r="H1236" s="286"/>
      <c r="I1236" s="284"/>
      <c r="J1236" s="284"/>
      <c r="K1236" s="285"/>
      <c r="L1236" s="285"/>
      <c r="M1236" s="251"/>
    </row>
    <row r="1237" spans="1:13" s="288" customFormat="1">
      <c r="A1237" s="5"/>
      <c r="B1237" s="284"/>
      <c r="C1237" s="285"/>
      <c r="D1237" s="284"/>
      <c r="E1237" s="284"/>
      <c r="F1237" s="286"/>
      <c r="G1237" s="286"/>
      <c r="H1237" s="286"/>
      <c r="I1237" s="284"/>
      <c r="J1237" s="284"/>
      <c r="K1237" s="285"/>
      <c r="L1237" s="285"/>
      <c r="M1237" s="251"/>
    </row>
    <row r="1238" spans="1:13" s="288" customFormat="1">
      <c r="A1238" s="5"/>
      <c r="B1238" s="284"/>
      <c r="C1238" s="285"/>
      <c r="D1238" s="284"/>
      <c r="E1238" s="284"/>
      <c r="F1238" s="286"/>
      <c r="G1238" s="286"/>
      <c r="H1238" s="286"/>
      <c r="I1238" s="284"/>
      <c r="J1238" s="284"/>
      <c r="K1238" s="285"/>
      <c r="L1238" s="285"/>
      <c r="M1238" s="251"/>
    </row>
    <row r="1239" spans="1:13" s="288" customFormat="1">
      <c r="A1239" s="5"/>
      <c r="B1239" s="284"/>
      <c r="C1239" s="285"/>
      <c r="D1239" s="284"/>
      <c r="E1239" s="284"/>
      <c r="F1239" s="286"/>
      <c r="G1239" s="286"/>
      <c r="H1239" s="286"/>
      <c r="I1239" s="284"/>
      <c r="J1239" s="284"/>
      <c r="K1239" s="285"/>
      <c r="L1239" s="285"/>
      <c r="M1239" s="251"/>
    </row>
    <row r="1240" spans="1:13" s="288" customFormat="1">
      <c r="A1240" s="5"/>
      <c r="B1240" s="284"/>
      <c r="C1240" s="285"/>
      <c r="D1240" s="284"/>
      <c r="E1240" s="284"/>
      <c r="F1240" s="286"/>
      <c r="G1240" s="286"/>
      <c r="H1240" s="286"/>
      <c r="I1240" s="284"/>
      <c r="J1240" s="284"/>
      <c r="K1240" s="285"/>
      <c r="L1240" s="285"/>
      <c r="M1240" s="251"/>
    </row>
    <row r="1241" spans="1:13" s="288" customFormat="1">
      <c r="A1241" s="5"/>
      <c r="B1241" s="284"/>
      <c r="C1241" s="285"/>
      <c r="D1241" s="284"/>
      <c r="E1241" s="284"/>
      <c r="F1241" s="286"/>
      <c r="G1241" s="286"/>
      <c r="H1241" s="286"/>
      <c r="I1241" s="284"/>
      <c r="J1241" s="284"/>
      <c r="K1241" s="285"/>
      <c r="L1241" s="285"/>
      <c r="M1241" s="251"/>
    </row>
    <row r="1242" spans="1:13" s="288" customFormat="1">
      <c r="A1242" s="5"/>
      <c r="B1242" s="284"/>
      <c r="C1242" s="285"/>
      <c r="D1242" s="284"/>
      <c r="E1242" s="284"/>
      <c r="F1242" s="286"/>
      <c r="G1242" s="286"/>
      <c r="H1242" s="286"/>
      <c r="I1242" s="284"/>
      <c r="J1242" s="284"/>
      <c r="K1242" s="285"/>
      <c r="L1242" s="285"/>
      <c r="M1242" s="251"/>
    </row>
    <row r="1243" spans="1:13" s="288" customFormat="1">
      <c r="A1243" s="5"/>
      <c r="B1243" s="284"/>
      <c r="C1243" s="285"/>
      <c r="D1243" s="284"/>
      <c r="E1243" s="284"/>
      <c r="F1243" s="286"/>
      <c r="G1243" s="286"/>
      <c r="H1243" s="286"/>
      <c r="I1243" s="284"/>
      <c r="J1243" s="284"/>
      <c r="K1243" s="285"/>
      <c r="L1243" s="285"/>
      <c r="M1243" s="251"/>
    </row>
    <row r="1244" spans="1:13" s="288" customFormat="1">
      <c r="A1244" s="5"/>
      <c r="B1244" s="284"/>
      <c r="C1244" s="285"/>
      <c r="D1244" s="284"/>
      <c r="E1244" s="284"/>
      <c r="F1244" s="286"/>
      <c r="G1244" s="286"/>
      <c r="H1244" s="286"/>
      <c r="I1244" s="284"/>
      <c r="J1244" s="284"/>
      <c r="K1244" s="285"/>
      <c r="L1244" s="285"/>
      <c r="M1244" s="251"/>
    </row>
    <row r="1245" spans="1:13" s="288" customFormat="1">
      <c r="A1245" s="5"/>
      <c r="B1245" s="284"/>
      <c r="C1245" s="285"/>
      <c r="D1245" s="284"/>
      <c r="E1245" s="284"/>
      <c r="F1245" s="286"/>
      <c r="G1245" s="286"/>
      <c r="H1245" s="286"/>
      <c r="I1245" s="284"/>
      <c r="J1245" s="284"/>
      <c r="K1245" s="285"/>
      <c r="L1245" s="285"/>
      <c r="M1245" s="251"/>
    </row>
    <row r="1246" spans="1:13" s="288" customFormat="1">
      <c r="A1246" s="5"/>
      <c r="B1246" s="284"/>
      <c r="C1246" s="285"/>
      <c r="D1246" s="284"/>
      <c r="E1246" s="284"/>
      <c r="F1246" s="286"/>
      <c r="G1246" s="286"/>
      <c r="H1246" s="286"/>
      <c r="I1246" s="284"/>
      <c r="J1246" s="284"/>
      <c r="K1246" s="285"/>
      <c r="L1246" s="285"/>
      <c r="M1246" s="251"/>
    </row>
    <row r="1247" spans="1:13" s="288" customFormat="1">
      <c r="A1247" s="5"/>
      <c r="B1247" s="284"/>
      <c r="C1247" s="285"/>
      <c r="D1247" s="284"/>
      <c r="E1247" s="284"/>
      <c r="F1247" s="286"/>
      <c r="G1247" s="286"/>
      <c r="H1247" s="286"/>
      <c r="I1247" s="284"/>
      <c r="J1247" s="284"/>
      <c r="K1247" s="285"/>
      <c r="L1247" s="285"/>
      <c r="M1247" s="251"/>
    </row>
    <row r="1248" spans="1:13" s="288" customFormat="1">
      <c r="A1248" s="5"/>
      <c r="B1248" s="284"/>
      <c r="C1248" s="285"/>
      <c r="D1248" s="284"/>
      <c r="E1248" s="284"/>
      <c r="F1248" s="286"/>
      <c r="G1248" s="286"/>
      <c r="H1248" s="286"/>
      <c r="I1248" s="284"/>
      <c r="J1248" s="284"/>
      <c r="K1248" s="285"/>
      <c r="L1248" s="285"/>
      <c r="M1248" s="251"/>
    </row>
    <row r="1249" spans="1:13" s="288" customFormat="1">
      <c r="A1249" s="5"/>
      <c r="B1249" s="284"/>
      <c r="C1249" s="285"/>
      <c r="D1249" s="284"/>
      <c r="E1249" s="284"/>
      <c r="F1249" s="286"/>
      <c r="G1249" s="286"/>
      <c r="H1249" s="286"/>
      <c r="I1249" s="284"/>
      <c r="J1249" s="284"/>
      <c r="K1249" s="285"/>
      <c r="L1249" s="285"/>
      <c r="M1249" s="251"/>
    </row>
    <row r="1250" spans="1:13" s="288" customFormat="1">
      <c r="A1250" s="5"/>
      <c r="B1250" s="284"/>
      <c r="C1250" s="285"/>
      <c r="D1250" s="284"/>
      <c r="E1250" s="284"/>
      <c r="F1250" s="286"/>
      <c r="G1250" s="286"/>
      <c r="H1250" s="286"/>
      <c r="I1250" s="284"/>
      <c r="J1250" s="284"/>
      <c r="K1250" s="285"/>
      <c r="L1250" s="285"/>
      <c r="M1250" s="251"/>
    </row>
    <row r="1251" spans="1:13" s="288" customFormat="1">
      <c r="A1251" s="5"/>
      <c r="B1251" s="284"/>
      <c r="C1251" s="285"/>
      <c r="D1251" s="284"/>
      <c r="E1251" s="284"/>
      <c r="F1251" s="286"/>
      <c r="G1251" s="286"/>
      <c r="H1251" s="286"/>
      <c r="I1251" s="284"/>
      <c r="J1251" s="284"/>
      <c r="K1251" s="285"/>
      <c r="L1251" s="285"/>
      <c r="M1251" s="251"/>
    </row>
    <row r="1252" spans="1:13" s="288" customFormat="1">
      <c r="A1252" s="5"/>
      <c r="B1252" s="284"/>
      <c r="C1252" s="285"/>
      <c r="D1252" s="284"/>
      <c r="E1252" s="284"/>
      <c r="F1252" s="286"/>
      <c r="G1252" s="286"/>
      <c r="H1252" s="286"/>
      <c r="I1252" s="284"/>
      <c r="J1252" s="284"/>
      <c r="K1252" s="285"/>
      <c r="L1252" s="285"/>
      <c r="M1252" s="251"/>
    </row>
    <row r="1253" spans="1:13" s="288" customFormat="1">
      <c r="A1253" s="5"/>
      <c r="B1253" s="284"/>
      <c r="C1253" s="285"/>
      <c r="D1253" s="284"/>
      <c r="E1253" s="284"/>
      <c r="F1253" s="286"/>
      <c r="G1253" s="286"/>
      <c r="H1253" s="286"/>
      <c r="I1253" s="284"/>
      <c r="J1253" s="284"/>
      <c r="K1253" s="285"/>
      <c r="L1253" s="285"/>
      <c r="M1253" s="251"/>
    </row>
    <row r="1254" spans="1:13" s="288" customFormat="1">
      <c r="A1254" s="5"/>
      <c r="B1254" s="284"/>
      <c r="C1254" s="285"/>
      <c r="D1254" s="284"/>
      <c r="E1254" s="284"/>
      <c r="F1254" s="286"/>
      <c r="G1254" s="286"/>
      <c r="H1254" s="286"/>
      <c r="I1254" s="284"/>
      <c r="J1254" s="284"/>
      <c r="K1254" s="285"/>
      <c r="L1254" s="285"/>
      <c r="M1254" s="251"/>
    </row>
    <row r="1255" spans="1:13" s="288" customFormat="1">
      <c r="A1255" s="5"/>
      <c r="B1255" s="284"/>
      <c r="C1255" s="285"/>
      <c r="D1255" s="284"/>
      <c r="E1255" s="284"/>
      <c r="F1255" s="286"/>
      <c r="G1255" s="286"/>
      <c r="H1255" s="286"/>
      <c r="I1255" s="284"/>
      <c r="J1255" s="284"/>
      <c r="K1255" s="285"/>
      <c r="L1255" s="285"/>
      <c r="M1255" s="251"/>
    </row>
    <row r="1256" spans="1:13" s="288" customFormat="1">
      <c r="A1256" s="5"/>
      <c r="B1256" s="284"/>
      <c r="C1256" s="285"/>
      <c r="D1256" s="284"/>
      <c r="E1256" s="284"/>
      <c r="F1256" s="286"/>
      <c r="G1256" s="286"/>
      <c r="H1256" s="286"/>
      <c r="I1256" s="284"/>
      <c r="J1256" s="284"/>
      <c r="K1256" s="285"/>
      <c r="L1256" s="285"/>
      <c r="M1256" s="251"/>
    </row>
    <row r="1257" spans="1:13" s="181" customFormat="1">
      <c r="A1257" s="5"/>
      <c r="B1257" s="3"/>
      <c r="C1257" s="137"/>
      <c r="D1257" s="3"/>
      <c r="E1257" s="3"/>
      <c r="F1257" s="142"/>
      <c r="G1257" s="142"/>
      <c r="H1257" s="142"/>
      <c r="I1257" s="3"/>
      <c r="J1257" s="3"/>
      <c r="K1257" s="137"/>
      <c r="L1257" s="137"/>
      <c r="M1257" s="198"/>
    </row>
    <row r="1258" spans="1:13" s="283" customFormat="1">
      <c r="A1258" s="5"/>
      <c r="B1258" s="278" t="s">
        <v>26</v>
      </c>
      <c r="C1258" s="279" t="s">
        <v>769</v>
      </c>
      <c r="D1258" s="293"/>
      <c r="E1258" s="293"/>
      <c r="F1258" s="299"/>
      <c r="G1258" s="299"/>
      <c r="H1258" s="299"/>
      <c r="I1258" s="293"/>
      <c r="J1258" s="293"/>
      <c r="K1258" s="294"/>
      <c r="L1258" s="294"/>
      <c r="M1258" s="281">
        <v>0</v>
      </c>
    </row>
    <row r="1259" spans="1:13" s="288" customFormat="1">
      <c r="A1259" s="5"/>
      <c r="B1259" s="284"/>
      <c r="C1259" s="325"/>
      <c r="D1259" s="284"/>
      <c r="E1259" s="284"/>
      <c r="F1259" s="286"/>
      <c r="G1259" s="286"/>
      <c r="H1259" s="286"/>
      <c r="I1259" s="284"/>
      <c r="J1259" s="284"/>
      <c r="K1259" s="285"/>
      <c r="L1259" s="285"/>
      <c r="M1259" s="251"/>
    </row>
    <row r="1260" spans="1:13" s="288" customFormat="1">
      <c r="A1260" s="5"/>
      <c r="B1260" s="284"/>
      <c r="C1260" s="325"/>
      <c r="D1260" s="284"/>
      <c r="E1260" s="284"/>
      <c r="F1260" s="286"/>
      <c r="G1260" s="286"/>
      <c r="H1260" s="286"/>
      <c r="I1260" s="284"/>
      <c r="J1260" s="284"/>
      <c r="K1260" s="285"/>
      <c r="L1260" s="285"/>
      <c r="M1260" s="251"/>
    </row>
    <row r="1261" spans="1:13" s="288" customFormat="1">
      <c r="A1261" s="5"/>
      <c r="B1261" s="284"/>
      <c r="C1261" s="325"/>
      <c r="D1261" s="284"/>
      <c r="E1261" s="284"/>
      <c r="F1261" s="286"/>
      <c r="G1261" s="286"/>
      <c r="H1261" s="286"/>
      <c r="I1261" s="284"/>
      <c r="J1261" s="284"/>
      <c r="K1261" s="285"/>
      <c r="L1261" s="285"/>
      <c r="M1261" s="251"/>
    </row>
    <row r="1262" spans="1:13" s="288" customFormat="1">
      <c r="A1262" s="5"/>
      <c r="B1262" s="284"/>
      <c r="C1262" s="325"/>
      <c r="D1262" s="284"/>
      <c r="E1262" s="284"/>
      <c r="F1262" s="286"/>
      <c r="G1262" s="286"/>
      <c r="H1262" s="286"/>
      <c r="I1262" s="284"/>
      <c r="J1262" s="284"/>
      <c r="K1262" s="285"/>
      <c r="L1262" s="285"/>
      <c r="M1262" s="251"/>
    </row>
    <row r="1263" spans="1:13" s="288" customFormat="1">
      <c r="A1263" s="5"/>
      <c r="B1263" s="284"/>
      <c r="C1263" s="325"/>
      <c r="D1263" s="284"/>
      <c r="E1263" s="284"/>
      <c r="F1263" s="286"/>
      <c r="G1263" s="286"/>
      <c r="H1263" s="286"/>
      <c r="I1263" s="284"/>
      <c r="J1263" s="284"/>
      <c r="K1263" s="285"/>
      <c r="L1263" s="285"/>
      <c r="M1263" s="251"/>
    </row>
    <row r="1264" spans="1:13" s="288" customFormat="1">
      <c r="A1264" s="5"/>
      <c r="B1264" s="284"/>
      <c r="C1264" s="325"/>
      <c r="D1264" s="284"/>
      <c r="E1264" s="284"/>
      <c r="F1264" s="286"/>
      <c r="G1264" s="286"/>
      <c r="H1264" s="286"/>
      <c r="I1264" s="284"/>
      <c r="J1264" s="284"/>
      <c r="K1264" s="285"/>
      <c r="L1264" s="285"/>
      <c r="M1264" s="251"/>
    </row>
    <row r="1265" spans="1:13" s="288" customFormat="1">
      <c r="A1265" s="5"/>
      <c r="B1265" s="284"/>
      <c r="C1265" s="325"/>
      <c r="D1265" s="284"/>
      <c r="E1265" s="284"/>
      <c r="F1265" s="286"/>
      <c r="G1265" s="286"/>
      <c r="H1265" s="286"/>
      <c r="I1265" s="284"/>
      <c r="J1265" s="284"/>
      <c r="K1265" s="285"/>
      <c r="L1265" s="285"/>
      <c r="M1265" s="251"/>
    </row>
    <row r="1266" spans="1:13" s="288" customFormat="1">
      <c r="A1266" s="5"/>
      <c r="B1266" s="284"/>
      <c r="C1266" s="325"/>
      <c r="D1266" s="284"/>
      <c r="E1266" s="284"/>
      <c r="F1266" s="286"/>
      <c r="G1266" s="286"/>
      <c r="H1266" s="286"/>
      <c r="I1266" s="284"/>
      <c r="J1266" s="284"/>
      <c r="K1266" s="285"/>
      <c r="L1266" s="285"/>
      <c r="M1266" s="251"/>
    </row>
    <row r="1267" spans="1:13" s="288" customFormat="1">
      <c r="A1267" s="5"/>
      <c r="B1267" s="284"/>
      <c r="C1267" s="325"/>
      <c r="D1267" s="284"/>
      <c r="E1267" s="284"/>
      <c r="F1267" s="286"/>
      <c r="G1267" s="286"/>
      <c r="H1267" s="286"/>
      <c r="I1267" s="284"/>
      <c r="J1267" s="284"/>
      <c r="K1267" s="285"/>
      <c r="L1267" s="285"/>
      <c r="M1267" s="251"/>
    </row>
    <row r="1268" spans="1:13" s="288" customFormat="1">
      <c r="A1268" s="5"/>
      <c r="B1268" s="284"/>
      <c r="C1268" s="325"/>
      <c r="D1268" s="284"/>
      <c r="E1268" s="284"/>
      <c r="F1268" s="286"/>
      <c r="G1268" s="286"/>
      <c r="H1268" s="286"/>
      <c r="I1268" s="284"/>
      <c r="J1268" s="284"/>
      <c r="K1268" s="285"/>
      <c r="L1268" s="285"/>
      <c r="M1268" s="251"/>
    </row>
    <row r="1269" spans="1:13" s="288" customFormat="1">
      <c r="A1269" s="5"/>
      <c r="B1269" s="284"/>
      <c r="C1269" s="325"/>
      <c r="D1269" s="284"/>
      <c r="E1269" s="284"/>
      <c r="F1269" s="286"/>
      <c r="G1269" s="286"/>
      <c r="H1269" s="286"/>
      <c r="I1269" s="284"/>
      <c r="J1269" s="284"/>
      <c r="K1269" s="285"/>
      <c r="L1269" s="285"/>
      <c r="M1269" s="251"/>
    </row>
    <row r="1270" spans="1:13" s="288" customFormat="1">
      <c r="A1270" s="5"/>
      <c r="B1270" s="284"/>
      <c r="C1270" s="325"/>
      <c r="D1270" s="284"/>
      <c r="E1270" s="284"/>
      <c r="F1270" s="286"/>
      <c r="G1270" s="286"/>
      <c r="H1270" s="286"/>
      <c r="I1270" s="284"/>
      <c r="J1270" s="284"/>
      <c r="K1270" s="285"/>
      <c r="L1270" s="285"/>
      <c r="M1270" s="251"/>
    </row>
    <row r="1271" spans="1:13" s="288" customFormat="1">
      <c r="A1271" s="5"/>
      <c r="B1271" s="284"/>
      <c r="C1271" s="325"/>
      <c r="D1271" s="284"/>
      <c r="E1271" s="284"/>
      <c r="F1271" s="286"/>
      <c r="G1271" s="286"/>
      <c r="H1271" s="286"/>
      <c r="I1271" s="284"/>
      <c r="J1271" s="284"/>
      <c r="K1271" s="285"/>
      <c r="L1271" s="285"/>
      <c r="M1271" s="251"/>
    </row>
    <row r="1272" spans="1:13" s="288" customFormat="1">
      <c r="A1272" s="5"/>
      <c r="B1272" s="284"/>
      <c r="C1272" s="325"/>
      <c r="D1272" s="284"/>
      <c r="E1272" s="284"/>
      <c r="F1272" s="286"/>
      <c r="G1272" s="286"/>
      <c r="H1272" s="286"/>
      <c r="I1272" s="284"/>
      <c r="J1272" s="284"/>
      <c r="K1272" s="285"/>
      <c r="L1272" s="285"/>
      <c r="M1272" s="251"/>
    </row>
    <row r="1273" spans="1:13" s="288" customFormat="1">
      <c r="A1273" s="5"/>
      <c r="B1273" s="284"/>
      <c r="C1273" s="325"/>
      <c r="D1273" s="284"/>
      <c r="E1273" s="284"/>
      <c r="F1273" s="286"/>
      <c r="G1273" s="286"/>
      <c r="H1273" s="286"/>
      <c r="I1273" s="284"/>
      <c r="J1273" s="284"/>
      <c r="K1273" s="285"/>
      <c r="L1273" s="285"/>
      <c r="M1273" s="251"/>
    </row>
    <row r="1274" spans="1:13" s="288" customFormat="1">
      <c r="A1274" s="5"/>
      <c r="B1274" s="284"/>
      <c r="C1274" s="325"/>
      <c r="D1274" s="284"/>
      <c r="E1274" s="284"/>
      <c r="F1274" s="286"/>
      <c r="G1274" s="286"/>
      <c r="H1274" s="286"/>
      <c r="I1274" s="284"/>
      <c r="J1274" s="284"/>
      <c r="K1274" s="285"/>
      <c r="L1274" s="285"/>
      <c r="M1274" s="251"/>
    </row>
    <row r="1275" spans="1:13" s="288" customFormat="1">
      <c r="A1275" s="5"/>
      <c r="B1275" s="284"/>
      <c r="C1275" s="325"/>
      <c r="D1275" s="284"/>
      <c r="E1275" s="284"/>
      <c r="F1275" s="286"/>
      <c r="G1275" s="286"/>
      <c r="H1275" s="286"/>
      <c r="I1275" s="284"/>
      <c r="J1275" s="284"/>
      <c r="K1275" s="285"/>
      <c r="L1275" s="285"/>
      <c r="M1275" s="251"/>
    </row>
    <row r="1276" spans="1:13" s="288" customFormat="1">
      <c r="A1276" s="5"/>
      <c r="B1276" s="284"/>
      <c r="C1276" s="325"/>
      <c r="D1276" s="284"/>
      <c r="E1276" s="284"/>
      <c r="F1276" s="286"/>
      <c r="G1276" s="286"/>
      <c r="H1276" s="286"/>
      <c r="I1276" s="284"/>
      <c r="J1276" s="284"/>
      <c r="K1276" s="285"/>
      <c r="L1276" s="285"/>
      <c r="M1276" s="251"/>
    </row>
    <row r="1277" spans="1:13" s="288" customFormat="1">
      <c r="A1277" s="5"/>
      <c r="B1277" s="284"/>
      <c r="C1277" s="325"/>
      <c r="D1277" s="284"/>
      <c r="E1277" s="284"/>
      <c r="F1277" s="286"/>
      <c r="G1277" s="286"/>
      <c r="H1277" s="286"/>
      <c r="I1277" s="284"/>
      <c r="J1277" s="284"/>
      <c r="K1277" s="285"/>
      <c r="L1277" s="285"/>
      <c r="M1277" s="251"/>
    </row>
    <row r="1278" spans="1:13" s="288" customFormat="1">
      <c r="A1278" s="5"/>
      <c r="B1278" s="284"/>
      <c r="C1278" s="325"/>
      <c r="D1278" s="284"/>
      <c r="E1278" s="284"/>
      <c r="F1278" s="286"/>
      <c r="G1278" s="286"/>
      <c r="H1278" s="286"/>
      <c r="I1278" s="284"/>
      <c r="J1278" s="284"/>
      <c r="K1278" s="285"/>
      <c r="L1278" s="285"/>
      <c r="M1278" s="251"/>
    </row>
    <row r="1279" spans="1:13" s="288" customFormat="1">
      <c r="A1279" s="5"/>
      <c r="B1279" s="284"/>
      <c r="C1279" s="325"/>
      <c r="D1279" s="284"/>
      <c r="E1279" s="284"/>
      <c r="F1279" s="286"/>
      <c r="G1279" s="286"/>
      <c r="H1279" s="286"/>
      <c r="I1279" s="284"/>
      <c r="J1279" s="284"/>
      <c r="K1279" s="285"/>
      <c r="L1279" s="285"/>
      <c r="M1279" s="251"/>
    </row>
    <row r="1280" spans="1:13" s="288" customFormat="1">
      <c r="A1280" s="5"/>
      <c r="B1280" s="284"/>
      <c r="C1280" s="325"/>
      <c r="D1280" s="284"/>
      <c r="E1280" s="284"/>
      <c r="F1280" s="286"/>
      <c r="G1280" s="286"/>
      <c r="H1280" s="286"/>
      <c r="I1280" s="284"/>
      <c r="J1280" s="284"/>
      <c r="K1280" s="285"/>
      <c r="L1280" s="285"/>
      <c r="M1280" s="251"/>
    </row>
    <row r="1281" spans="1:13" s="288" customFormat="1">
      <c r="A1281" s="5"/>
      <c r="B1281" s="284"/>
      <c r="C1281" s="325"/>
      <c r="D1281" s="284"/>
      <c r="E1281" s="284"/>
      <c r="F1281" s="286"/>
      <c r="G1281" s="286"/>
      <c r="H1281" s="286"/>
      <c r="I1281" s="284"/>
      <c r="J1281" s="284"/>
      <c r="K1281" s="285"/>
      <c r="L1281" s="285"/>
      <c r="M1281" s="251"/>
    </row>
    <row r="1282" spans="1:13" s="288" customFormat="1">
      <c r="A1282" s="5"/>
      <c r="B1282" s="284"/>
      <c r="C1282" s="325"/>
      <c r="D1282" s="284"/>
      <c r="E1282" s="284"/>
      <c r="F1282" s="286"/>
      <c r="G1282" s="286"/>
      <c r="H1282" s="286"/>
      <c r="I1282" s="284"/>
      <c r="J1282" s="284"/>
      <c r="K1282" s="285"/>
      <c r="L1282" s="285"/>
      <c r="M1282" s="251"/>
    </row>
    <row r="1283" spans="1:13" s="288" customFormat="1">
      <c r="A1283" s="5"/>
      <c r="B1283" s="284"/>
      <c r="C1283" s="325"/>
      <c r="D1283" s="284"/>
      <c r="E1283" s="284"/>
      <c r="F1283" s="286"/>
      <c r="G1283" s="286"/>
      <c r="H1283" s="286"/>
      <c r="I1283" s="284"/>
      <c r="J1283" s="284"/>
      <c r="K1283" s="285"/>
      <c r="L1283" s="285"/>
      <c r="M1283" s="251"/>
    </row>
    <row r="1284" spans="1:13" s="288" customFormat="1">
      <c r="A1284" s="5"/>
      <c r="B1284" s="284"/>
      <c r="C1284" s="325"/>
      <c r="D1284" s="284"/>
      <c r="E1284" s="284"/>
      <c r="F1284" s="286"/>
      <c r="G1284" s="286"/>
      <c r="H1284" s="286"/>
      <c r="I1284" s="284"/>
      <c r="J1284" s="284"/>
      <c r="K1284" s="285"/>
      <c r="L1284" s="285"/>
      <c r="M1284" s="251"/>
    </row>
    <row r="1285" spans="1:13" s="288" customFormat="1">
      <c r="A1285" s="5"/>
      <c r="B1285" s="284"/>
      <c r="C1285" s="325"/>
      <c r="D1285" s="284"/>
      <c r="E1285" s="284"/>
      <c r="F1285" s="286"/>
      <c r="G1285" s="286"/>
      <c r="H1285" s="286"/>
      <c r="I1285" s="284"/>
      <c r="J1285" s="284"/>
      <c r="K1285" s="285"/>
      <c r="L1285" s="285"/>
      <c r="M1285" s="251"/>
    </row>
    <row r="1286" spans="1:13" s="288" customFormat="1">
      <c r="A1286" s="5"/>
      <c r="B1286" s="284"/>
      <c r="C1286" s="325"/>
      <c r="D1286" s="284"/>
      <c r="E1286" s="284"/>
      <c r="F1286" s="286"/>
      <c r="G1286" s="286"/>
      <c r="H1286" s="286"/>
      <c r="I1286" s="284"/>
      <c r="J1286" s="284"/>
      <c r="K1286" s="285"/>
      <c r="L1286" s="285"/>
      <c r="M1286" s="251"/>
    </row>
    <row r="1287" spans="1:13" s="288" customFormat="1">
      <c r="A1287" s="5"/>
      <c r="B1287" s="284"/>
      <c r="C1287" s="325"/>
      <c r="D1287" s="284"/>
      <c r="E1287" s="284"/>
      <c r="F1287" s="286"/>
      <c r="G1287" s="286"/>
      <c r="H1287" s="286"/>
      <c r="I1287" s="284"/>
      <c r="J1287" s="284"/>
      <c r="K1287" s="285"/>
      <c r="L1287" s="285"/>
      <c r="M1287" s="251"/>
    </row>
    <row r="1288" spans="1:13" s="288" customFormat="1">
      <c r="A1288" s="5"/>
      <c r="B1288" s="284"/>
      <c r="C1288" s="325"/>
      <c r="D1288" s="284"/>
      <c r="E1288" s="284"/>
      <c r="F1288" s="286"/>
      <c r="G1288" s="286"/>
      <c r="H1288" s="286"/>
      <c r="I1288" s="284"/>
      <c r="J1288" s="284"/>
      <c r="K1288" s="285"/>
      <c r="L1288" s="285"/>
      <c r="M1288" s="251"/>
    </row>
    <row r="1289" spans="1:13" s="288" customFormat="1">
      <c r="A1289" s="5"/>
      <c r="B1289" s="284"/>
      <c r="C1289" s="325"/>
      <c r="D1289" s="284"/>
      <c r="E1289" s="284"/>
      <c r="F1289" s="286"/>
      <c r="G1289" s="286"/>
      <c r="H1289" s="286"/>
      <c r="I1289" s="284"/>
      <c r="J1289" s="284"/>
      <c r="K1289" s="285"/>
      <c r="L1289" s="285"/>
      <c r="M1289" s="251"/>
    </row>
    <row r="1290" spans="1:13" s="288" customFormat="1">
      <c r="A1290" s="5"/>
      <c r="B1290" s="284"/>
      <c r="C1290" s="325"/>
      <c r="D1290" s="284"/>
      <c r="E1290" s="284"/>
      <c r="F1290" s="286"/>
      <c r="G1290" s="286"/>
      <c r="H1290" s="286"/>
      <c r="I1290" s="284"/>
      <c r="J1290" s="284"/>
      <c r="K1290" s="285"/>
      <c r="L1290" s="285"/>
      <c r="M1290" s="251"/>
    </row>
    <row r="1291" spans="1:13" s="288" customFormat="1">
      <c r="A1291" s="5"/>
      <c r="B1291" s="284"/>
      <c r="C1291" s="325"/>
      <c r="D1291" s="284"/>
      <c r="E1291" s="284"/>
      <c r="F1291" s="286"/>
      <c r="G1291" s="286"/>
      <c r="H1291" s="286"/>
      <c r="I1291" s="284"/>
      <c r="J1291" s="284"/>
      <c r="K1291" s="285"/>
      <c r="L1291" s="285"/>
      <c r="M1291" s="251"/>
    </row>
    <row r="1292" spans="1:13" s="288" customFormat="1">
      <c r="A1292" s="5"/>
      <c r="B1292" s="284"/>
      <c r="C1292" s="325"/>
      <c r="D1292" s="284"/>
      <c r="E1292" s="284"/>
      <c r="F1292" s="286"/>
      <c r="G1292" s="286"/>
      <c r="H1292" s="286"/>
      <c r="I1292" s="284"/>
      <c r="J1292" s="284"/>
      <c r="K1292" s="285"/>
      <c r="L1292" s="285"/>
      <c r="M1292" s="251"/>
    </row>
    <row r="1293" spans="1:13" s="288" customFormat="1">
      <c r="A1293" s="5"/>
      <c r="B1293" s="284"/>
      <c r="C1293" s="325"/>
      <c r="D1293" s="284"/>
      <c r="E1293" s="284"/>
      <c r="F1293" s="286"/>
      <c r="G1293" s="286"/>
      <c r="H1293" s="286"/>
      <c r="I1293" s="284"/>
      <c r="J1293" s="284"/>
      <c r="K1293" s="285"/>
      <c r="L1293" s="285"/>
      <c r="M1293" s="251"/>
    </row>
    <row r="1294" spans="1:13" s="288" customFormat="1">
      <c r="A1294" s="5"/>
      <c r="B1294" s="284"/>
      <c r="C1294" s="325"/>
      <c r="D1294" s="284"/>
      <c r="E1294" s="284"/>
      <c r="F1294" s="286"/>
      <c r="G1294" s="286"/>
      <c r="H1294" s="286"/>
      <c r="I1294" s="284"/>
      <c r="J1294" s="284"/>
      <c r="K1294" s="285"/>
      <c r="L1294" s="285"/>
      <c r="M1294" s="251"/>
    </row>
    <row r="1295" spans="1:13" s="288" customFormat="1">
      <c r="A1295" s="5"/>
      <c r="B1295" s="284"/>
      <c r="C1295" s="325"/>
      <c r="D1295" s="284"/>
      <c r="E1295" s="284"/>
      <c r="F1295" s="286"/>
      <c r="G1295" s="286"/>
      <c r="H1295" s="286"/>
      <c r="I1295" s="284"/>
      <c r="J1295" s="284"/>
      <c r="K1295" s="285"/>
      <c r="L1295" s="285"/>
      <c r="M1295" s="251"/>
    </row>
    <row r="1296" spans="1:13" s="288" customFormat="1">
      <c r="A1296" s="5"/>
      <c r="B1296" s="284"/>
      <c r="C1296" s="325"/>
      <c r="D1296" s="284"/>
      <c r="E1296" s="284"/>
      <c r="F1296" s="286"/>
      <c r="G1296" s="286"/>
      <c r="H1296" s="286"/>
      <c r="I1296" s="284"/>
      <c r="J1296" s="284"/>
      <c r="K1296" s="285"/>
      <c r="L1296" s="285"/>
      <c r="M1296" s="251"/>
    </row>
    <row r="1297" spans="1:13" s="288" customFormat="1">
      <c r="A1297" s="5"/>
      <c r="B1297" s="284"/>
      <c r="C1297" s="325"/>
      <c r="D1297" s="284"/>
      <c r="E1297" s="284"/>
      <c r="F1297" s="286"/>
      <c r="G1297" s="286"/>
      <c r="H1297" s="286"/>
      <c r="I1297" s="284"/>
      <c r="J1297" s="284"/>
      <c r="K1297" s="285"/>
      <c r="L1297" s="285"/>
      <c r="M1297" s="251"/>
    </row>
    <row r="1298" spans="1:13" s="288" customFormat="1">
      <c r="A1298" s="5"/>
      <c r="B1298" s="284"/>
      <c r="C1298" s="325"/>
      <c r="D1298" s="284"/>
      <c r="E1298" s="284"/>
      <c r="F1298" s="286"/>
      <c r="G1298" s="286"/>
      <c r="H1298" s="286"/>
      <c r="I1298" s="284"/>
      <c r="J1298" s="284"/>
      <c r="K1298" s="285"/>
      <c r="L1298" s="285"/>
      <c r="M1298" s="251"/>
    </row>
    <row r="1299" spans="1:13" s="181" customFormat="1">
      <c r="A1299" s="5"/>
      <c r="B1299" s="3"/>
      <c r="C1299" s="132"/>
      <c r="D1299" s="3"/>
      <c r="E1299" s="132"/>
      <c r="F1299" s="143"/>
      <c r="G1299" s="142"/>
      <c r="H1299" s="142"/>
      <c r="I1299" s="3"/>
      <c r="J1299" s="3"/>
      <c r="K1299" s="137"/>
      <c r="L1299" s="137"/>
      <c r="M1299" s="198"/>
    </row>
    <row r="1300" spans="1:13" s="208" customFormat="1">
      <c r="A1300" s="1"/>
      <c r="B1300" s="275" t="s">
        <v>43</v>
      </c>
      <c r="C1300" s="291" t="s">
        <v>44</v>
      </c>
      <c r="D1300" s="271"/>
      <c r="E1300" s="273"/>
      <c r="F1300" s="345"/>
      <c r="G1300" s="314"/>
      <c r="H1300" s="314"/>
      <c r="I1300" s="271"/>
      <c r="J1300" s="271"/>
      <c r="K1300" s="273"/>
      <c r="L1300" s="273"/>
      <c r="M1300" s="277">
        <v>0</v>
      </c>
    </row>
    <row r="1301" spans="1:13" s="288" customFormat="1">
      <c r="A1301" s="1"/>
      <c r="B1301" s="284"/>
      <c r="C1301" s="285"/>
      <c r="D1301" s="284"/>
      <c r="E1301" s="285"/>
      <c r="F1301" s="302"/>
      <c r="G1301" s="303"/>
      <c r="H1301" s="303"/>
      <c r="I1301" s="284"/>
      <c r="J1301" s="284"/>
      <c r="K1301" s="285"/>
      <c r="L1301" s="285"/>
      <c r="M1301" s="251"/>
    </row>
    <row r="1302" spans="1:13" s="181" customFormat="1">
      <c r="A1302" s="5"/>
      <c r="B1302" s="3"/>
      <c r="C1302" s="137"/>
      <c r="D1302" s="3"/>
      <c r="E1302" s="137"/>
      <c r="F1302" s="236"/>
      <c r="G1302" s="133"/>
      <c r="H1302" s="133"/>
      <c r="I1302" s="3"/>
      <c r="J1302" s="3"/>
      <c r="K1302" s="137"/>
      <c r="L1302" s="137"/>
      <c r="M1302" s="198"/>
    </row>
    <row r="1303" spans="1:13" s="208" customFormat="1">
      <c r="A1303" s="2"/>
      <c r="B1303" s="291" t="s">
        <v>712</v>
      </c>
      <c r="C1303" s="292"/>
      <c r="D1303" s="271"/>
      <c r="E1303" s="271"/>
      <c r="F1303" s="272"/>
      <c r="G1303" s="272"/>
      <c r="H1303" s="272"/>
      <c r="I1303" s="271"/>
      <c r="J1303" s="271"/>
      <c r="K1303" s="273"/>
      <c r="L1303" s="273"/>
      <c r="M1303" s="277">
        <v>0</v>
      </c>
    </row>
    <row r="1304" spans="1:13" s="208" customFormat="1">
      <c r="A1304" s="2"/>
      <c r="B1304" s="275" t="s">
        <v>16</v>
      </c>
      <c r="C1304" s="276" t="s">
        <v>770</v>
      </c>
      <c r="D1304" s="271"/>
      <c r="E1304" s="271"/>
      <c r="F1304" s="272"/>
      <c r="G1304" s="272"/>
      <c r="H1304" s="272"/>
      <c r="I1304" s="271"/>
      <c r="J1304" s="271"/>
      <c r="K1304" s="273"/>
      <c r="L1304" s="273"/>
      <c r="M1304" s="277">
        <v>0</v>
      </c>
    </row>
    <row r="1305" spans="1:13" s="283" customFormat="1">
      <c r="A1305" s="1"/>
      <c r="B1305" s="278" t="s">
        <v>18</v>
      </c>
      <c r="C1305" s="279" t="s">
        <v>19</v>
      </c>
      <c r="D1305" s="293"/>
      <c r="E1305" s="293"/>
      <c r="F1305" s="299"/>
      <c r="G1305" s="299"/>
      <c r="H1305" s="299"/>
      <c r="I1305" s="293"/>
      <c r="J1305" s="293"/>
      <c r="K1305" s="294"/>
      <c r="L1305" s="294"/>
      <c r="M1305" s="281">
        <v>0</v>
      </c>
    </row>
    <row r="1306" spans="1:13" s="288" customFormat="1">
      <c r="A1306" s="180"/>
      <c r="B1306" s="284"/>
      <c r="C1306" s="285"/>
      <c r="D1306" s="284"/>
      <c r="E1306" s="284"/>
      <c r="F1306" s="286"/>
      <c r="G1306" s="286"/>
      <c r="H1306" s="286"/>
      <c r="I1306" s="284"/>
      <c r="J1306" s="284"/>
      <c r="K1306" s="285"/>
      <c r="L1306" s="285"/>
      <c r="M1306" s="251"/>
    </row>
    <row r="1307" spans="1:13" s="288" customFormat="1">
      <c r="A1307" s="180"/>
      <c r="B1307" s="284"/>
      <c r="C1307" s="285"/>
      <c r="D1307" s="284"/>
      <c r="E1307" s="284"/>
      <c r="F1307" s="286"/>
      <c r="G1307" s="286"/>
      <c r="H1307" s="286"/>
      <c r="I1307" s="284"/>
      <c r="J1307" s="284"/>
      <c r="K1307" s="285"/>
      <c r="L1307" s="285"/>
      <c r="M1307" s="251"/>
    </row>
    <row r="1308" spans="1:13" s="288" customFormat="1">
      <c r="A1308" s="180"/>
      <c r="B1308" s="284"/>
      <c r="C1308" s="285"/>
      <c r="D1308" s="284"/>
      <c r="E1308" s="284"/>
      <c r="F1308" s="286"/>
      <c r="G1308" s="286"/>
      <c r="H1308" s="286"/>
      <c r="I1308" s="284"/>
      <c r="J1308" s="284"/>
      <c r="K1308" s="285"/>
      <c r="L1308" s="285"/>
      <c r="M1308" s="251"/>
    </row>
    <row r="1309" spans="1:13" s="288" customFormat="1">
      <c r="A1309" s="180"/>
      <c r="B1309" s="284"/>
      <c r="C1309" s="285"/>
      <c r="D1309" s="284"/>
      <c r="E1309" s="284"/>
      <c r="F1309" s="286"/>
      <c r="G1309" s="286"/>
      <c r="H1309" s="286"/>
      <c r="I1309" s="284"/>
      <c r="J1309" s="284"/>
      <c r="K1309" s="285"/>
      <c r="L1309" s="285"/>
      <c r="M1309" s="251"/>
    </row>
    <row r="1310" spans="1:13" s="288" customFormat="1">
      <c r="A1310" s="180"/>
      <c r="B1310" s="284"/>
      <c r="C1310" s="285"/>
      <c r="D1310" s="284"/>
      <c r="E1310" s="284"/>
      <c r="F1310" s="286"/>
      <c r="G1310" s="286"/>
      <c r="H1310" s="286"/>
      <c r="I1310" s="284"/>
      <c r="J1310" s="284"/>
      <c r="K1310" s="285"/>
      <c r="L1310" s="285"/>
      <c r="M1310" s="251"/>
    </row>
    <row r="1311" spans="1:13" s="288" customFormat="1">
      <c r="A1311" s="180"/>
      <c r="B1311" s="284"/>
      <c r="C1311" s="285"/>
      <c r="D1311" s="284"/>
      <c r="E1311" s="284"/>
      <c r="F1311" s="286"/>
      <c r="G1311" s="286"/>
      <c r="H1311" s="286"/>
      <c r="I1311" s="284"/>
      <c r="J1311" s="284"/>
      <c r="K1311" s="285"/>
      <c r="L1311" s="285"/>
      <c r="M1311" s="251"/>
    </row>
    <row r="1312" spans="1:13" s="288" customFormat="1">
      <c r="A1312" s="180"/>
      <c r="B1312" s="284"/>
      <c r="C1312" s="285"/>
      <c r="D1312" s="284"/>
      <c r="E1312" s="284"/>
      <c r="F1312" s="286"/>
      <c r="G1312" s="286"/>
      <c r="H1312" s="286"/>
      <c r="I1312" s="284"/>
      <c r="J1312" s="284"/>
      <c r="K1312" s="285"/>
      <c r="L1312" s="285"/>
      <c r="M1312" s="251"/>
    </row>
    <row r="1313" spans="1:13" s="288" customFormat="1">
      <c r="A1313" s="180"/>
      <c r="B1313" s="284"/>
      <c r="C1313" s="285"/>
      <c r="D1313" s="284"/>
      <c r="E1313" s="284"/>
      <c r="F1313" s="286"/>
      <c r="G1313" s="286"/>
      <c r="H1313" s="286"/>
      <c r="I1313" s="284"/>
      <c r="J1313" s="284"/>
      <c r="K1313" s="285"/>
      <c r="L1313" s="285"/>
      <c r="M1313" s="251"/>
    </row>
    <row r="1314" spans="1:13" s="288" customFormat="1">
      <c r="A1314" s="180"/>
      <c r="B1314" s="284"/>
      <c r="C1314" s="285"/>
      <c r="D1314" s="284"/>
      <c r="E1314" s="284"/>
      <c r="F1314" s="286"/>
      <c r="G1314" s="286"/>
      <c r="H1314" s="286"/>
      <c r="I1314" s="284"/>
      <c r="J1314" s="284"/>
      <c r="K1314" s="285"/>
      <c r="L1314" s="285"/>
      <c r="M1314" s="251"/>
    </row>
    <row r="1315" spans="1:13" s="288" customFormat="1">
      <c r="A1315" s="180"/>
      <c r="B1315" s="284"/>
      <c r="C1315" s="285"/>
      <c r="D1315" s="284"/>
      <c r="E1315" s="284"/>
      <c r="F1315" s="286"/>
      <c r="G1315" s="286"/>
      <c r="H1315" s="286"/>
      <c r="I1315" s="284"/>
      <c r="J1315" s="284"/>
      <c r="K1315" s="285"/>
      <c r="L1315" s="285"/>
      <c r="M1315" s="251"/>
    </row>
    <row r="1316" spans="1:13" s="288" customFormat="1">
      <c r="A1316" s="180"/>
      <c r="B1316" s="284"/>
      <c r="C1316" s="285"/>
      <c r="D1316" s="284"/>
      <c r="E1316" s="284"/>
      <c r="F1316" s="286"/>
      <c r="G1316" s="286"/>
      <c r="H1316" s="286"/>
      <c r="I1316" s="284"/>
      <c r="J1316" s="284"/>
      <c r="K1316" s="285"/>
      <c r="L1316" s="285"/>
      <c r="M1316" s="251"/>
    </row>
    <row r="1317" spans="1:13" s="288" customFormat="1">
      <c r="A1317" s="180"/>
      <c r="B1317" s="284"/>
      <c r="C1317" s="285"/>
      <c r="D1317" s="284"/>
      <c r="E1317" s="284"/>
      <c r="F1317" s="286"/>
      <c r="G1317" s="286"/>
      <c r="H1317" s="286"/>
      <c r="I1317" s="284"/>
      <c r="J1317" s="284"/>
      <c r="K1317" s="285"/>
      <c r="L1317" s="285"/>
      <c r="M1317" s="251"/>
    </row>
    <row r="1318" spans="1:13" s="288" customFormat="1">
      <c r="A1318" s="180"/>
      <c r="B1318" s="284"/>
      <c r="C1318" s="285"/>
      <c r="D1318" s="284"/>
      <c r="E1318" s="284"/>
      <c r="F1318" s="286"/>
      <c r="G1318" s="286"/>
      <c r="H1318" s="286"/>
      <c r="I1318" s="284"/>
      <c r="J1318" s="284"/>
      <c r="K1318" s="285"/>
      <c r="L1318" s="285"/>
      <c r="M1318" s="251"/>
    </row>
    <row r="1319" spans="1:13" s="288" customFormat="1">
      <c r="A1319" s="180"/>
      <c r="B1319" s="284"/>
      <c r="C1319" s="285"/>
      <c r="D1319" s="284"/>
      <c r="E1319" s="284"/>
      <c r="F1319" s="286"/>
      <c r="G1319" s="286"/>
      <c r="H1319" s="286"/>
      <c r="I1319" s="284"/>
      <c r="J1319" s="284"/>
      <c r="K1319" s="285"/>
      <c r="L1319" s="285"/>
      <c r="M1319" s="251"/>
    </row>
    <row r="1320" spans="1:13" s="288" customFormat="1">
      <c r="A1320" s="180"/>
      <c r="B1320" s="284"/>
      <c r="C1320" s="285"/>
      <c r="D1320" s="284"/>
      <c r="E1320" s="284"/>
      <c r="F1320" s="286"/>
      <c r="G1320" s="286"/>
      <c r="H1320" s="286"/>
      <c r="I1320" s="284"/>
      <c r="J1320" s="284"/>
      <c r="K1320" s="285"/>
      <c r="L1320" s="285"/>
      <c r="M1320" s="251"/>
    </row>
    <row r="1321" spans="1:13" s="288" customFormat="1">
      <c r="A1321" s="180"/>
      <c r="B1321" s="284"/>
      <c r="C1321" s="285"/>
      <c r="D1321" s="284"/>
      <c r="E1321" s="284"/>
      <c r="F1321" s="286"/>
      <c r="G1321" s="286"/>
      <c r="H1321" s="286"/>
      <c r="I1321" s="284"/>
      <c r="J1321" s="284"/>
      <c r="K1321" s="285"/>
      <c r="L1321" s="285"/>
      <c r="M1321" s="251"/>
    </row>
    <row r="1322" spans="1:13" s="288" customFormat="1">
      <c r="A1322" s="180"/>
      <c r="B1322" s="284"/>
      <c r="C1322" s="285"/>
      <c r="D1322" s="284"/>
      <c r="E1322" s="284"/>
      <c r="F1322" s="286"/>
      <c r="G1322" s="286"/>
      <c r="H1322" s="286"/>
      <c r="I1322" s="284"/>
      <c r="J1322" s="284"/>
      <c r="K1322" s="285"/>
      <c r="L1322" s="285"/>
      <c r="M1322" s="251"/>
    </row>
    <row r="1323" spans="1:13" s="288" customFormat="1">
      <c r="A1323" s="180"/>
      <c r="B1323" s="284"/>
      <c r="C1323" s="285"/>
      <c r="D1323" s="284"/>
      <c r="E1323" s="284"/>
      <c r="F1323" s="286"/>
      <c r="G1323" s="286"/>
      <c r="H1323" s="286"/>
      <c r="I1323" s="284"/>
      <c r="J1323" s="284"/>
      <c r="K1323" s="285"/>
      <c r="L1323" s="285"/>
      <c r="M1323" s="251"/>
    </row>
    <row r="1324" spans="1:13" s="288" customFormat="1">
      <c r="A1324" s="180"/>
      <c r="B1324" s="284"/>
      <c r="C1324" s="285"/>
      <c r="D1324" s="284"/>
      <c r="E1324" s="284"/>
      <c r="F1324" s="286"/>
      <c r="G1324" s="286"/>
      <c r="H1324" s="286"/>
      <c r="I1324" s="284"/>
      <c r="J1324" s="284"/>
      <c r="K1324" s="285"/>
      <c r="L1324" s="285"/>
      <c r="M1324" s="251"/>
    </row>
    <row r="1325" spans="1:13" s="288" customFormat="1">
      <c r="A1325" s="180"/>
      <c r="B1325" s="284"/>
      <c r="C1325" s="285"/>
      <c r="D1325" s="284"/>
      <c r="E1325" s="284"/>
      <c r="F1325" s="286"/>
      <c r="G1325" s="286"/>
      <c r="H1325" s="286"/>
      <c r="I1325" s="284"/>
      <c r="J1325" s="284"/>
      <c r="K1325" s="285"/>
      <c r="L1325" s="285"/>
      <c r="M1325" s="251"/>
    </row>
    <row r="1326" spans="1:13" s="288" customFormat="1">
      <c r="A1326" s="180"/>
      <c r="B1326" s="284"/>
      <c r="C1326" s="285"/>
      <c r="D1326" s="284"/>
      <c r="E1326" s="284"/>
      <c r="F1326" s="286"/>
      <c r="G1326" s="286"/>
      <c r="H1326" s="286"/>
      <c r="I1326" s="284"/>
      <c r="J1326" s="284"/>
      <c r="K1326" s="285"/>
      <c r="L1326" s="285"/>
      <c r="M1326" s="251"/>
    </row>
    <row r="1327" spans="1:13" s="288" customFormat="1">
      <c r="A1327" s="180"/>
      <c r="B1327" s="284"/>
      <c r="C1327" s="285"/>
      <c r="D1327" s="284"/>
      <c r="E1327" s="284"/>
      <c r="F1327" s="286"/>
      <c r="G1327" s="286"/>
      <c r="H1327" s="286"/>
      <c r="I1327" s="284"/>
      <c r="J1327" s="284"/>
      <c r="K1327" s="285"/>
      <c r="L1327" s="285"/>
      <c r="M1327" s="251"/>
    </row>
    <row r="1328" spans="1:13" s="288" customFormat="1">
      <c r="A1328" s="180"/>
      <c r="B1328" s="284"/>
      <c r="C1328" s="285"/>
      <c r="D1328" s="284"/>
      <c r="E1328" s="284"/>
      <c r="F1328" s="286"/>
      <c r="G1328" s="286"/>
      <c r="H1328" s="286"/>
      <c r="I1328" s="284"/>
      <c r="J1328" s="284"/>
      <c r="K1328" s="285"/>
      <c r="L1328" s="285"/>
      <c r="M1328" s="251"/>
    </row>
    <row r="1329" spans="1:13" s="288" customFormat="1">
      <c r="A1329" s="180"/>
      <c r="B1329" s="284"/>
      <c r="C1329" s="285"/>
      <c r="D1329" s="284"/>
      <c r="E1329" s="284"/>
      <c r="F1329" s="286"/>
      <c r="G1329" s="286"/>
      <c r="H1329" s="286"/>
      <c r="I1329" s="284"/>
      <c r="J1329" s="284"/>
      <c r="K1329" s="285"/>
      <c r="L1329" s="285"/>
      <c r="M1329" s="251"/>
    </row>
    <row r="1330" spans="1:13" s="288" customFormat="1">
      <c r="A1330" s="180"/>
      <c r="B1330" s="284"/>
      <c r="C1330" s="285"/>
      <c r="D1330" s="284"/>
      <c r="E1330" s="284"/>
      <c r="F1330" s="286"/>
      <c r="G1330" s="286"/>
      <c r="H1330" s="286"/>
      <c r="I1330" s="284"/>
      <c r="J1330" s="284"/>
      <c r="K1330" s="285"/>
      <c r="L1330" s="285"/>
      <c r="M1330" s="251"/>
    </row>
    <row r="1331" spans="1:13" s="288" customFormat="1">
      <c r="A1331" s="180"/>
      <c r="B1331" s="284"/>
      <c r="C1331" s="285"/>
      <c r="D1331" s="284"/>
      <c r="E1331" s="284"/>
      <c r="F1331" s="286"/>
      <c r="G1331" s="286"/>
      <c r="H1331" s="286"/>
      <c r="I1331" s="284"/>
      <c r="J1331" s="284"/>
      <c r="K1331" s="285"/>
      <c r="L1331" s="285"/>
      <c r="M1331" s="251"/>
    </row>
    <row r="1332" spans="1:13" s="288" customFormat="1">
      <c r="A1332" s="180"/>
      <c r="B1332" s="284"/>
      <c r="C1332" s="285"/>
      <c r="D1332" s="284"/>
      <c r="E1332" s="284"/>
      <c r="F1332" s="286"/>
      <c r="G1332" s="286"/>
      <c r="H1332" s="286"/>
      <c r="I1332" s="284"/>
      <c r="J1332" s="284"/>
      <c r="K1332" s="285"/>
      <c r="L1332" s="285"/>
      <c r="M1332" s="251"/>
    </row>
    <row r="1333" spans="1:13" s="288" customFormat="1">
      <c r="A1333" s="180"/>
      <c r="B1333" s="284"/>
      <c r="C1333" s="285"/>
      <c r="D1333" s="284"/>
      <c r="E1333" s="284"/>
      <c r="F1333" s="286"/>
      <c r="G1333" s="286"/>
      <c r="H1333" s="286"/>
      <c r="I1333" s="284"/>
      <c r="J1333" s="284"/>
      <c r="K1333" s="285"/>
      <c r="L1333" s="285"/>
      <c r="M1333" s="251"/>
    </row>
    <row r="1334" spans="1:13" s="288" customFormat="1">
      <c r="A1334" s="180"/>
      <c r="B1334" s="284"/>
      <c r="C1334" s="285"/>
      <c r="D1334" s="284"/>
      <c r="E1334" s="284"/>
      <c r="F1334" s="286"/>
      <c r="G1334" s="286"/>
      <c r="H1334" s="286"/>
      <c r="I1334" s="284"/>
      <c r="J1334" s="284"/>
      <c r="K1334" s="285"/>
      <c r="L1334" s="285"/>
      <c r="M1334" s="251"/>
    </row>
    <row r="1335" spans="1:13" s="288" customFormat="1">
      <c r="A1335" s="180"/>
      <c r="B1335" s="284"/>
      <c r="C1335" s="285"/>
      <c r="D1335" s="284"/>
      <c r="E1335" s="284"/>
      <c r="F1335" s="286"/>
      <c r="G1335" s="286"/>
      <c r="H1335" s="286"/>
      <c r="I1335" s="284"/>
      <c r="J1335" s="284"/>
      <c r="K1335" s="285"/>
      <c r="L1335" s="285"/>
      <c r="M1335" s="251"/>
    </row>
    <row r="1336" spans="1:13" s="181" customFormat="1">
      <c r="B1336" s="3"/>
      <c r="C1336" s="137"/>
      <c r="D1336" s="3"/>
      <c r="E1336" s="3"/>
      <c r="F1336" s="142"/>
      <c r="G1336" s="142"/>
      <c r="H1336" s="142"/>
      <c r="I1336" s="3"/>
      <c r="J1336" s="3"/>
      <c r="K1336" s="137"/>
      <c r="L1336" s="137"/>
      <c r="M1336" s="198"/>
    </row>
    <row r="1337" spans="1:13" s="283" customFormat="1">
      <c r="A1337" s="1"/>
      <c r="B1337" s="278" t="s">
        <v>26</v>
      </c>
      <c r="C1337" s="279" t="s">
        <v>769</v>
      </c>
      <c r="D1337" s="293"/>
      <c r="E1337" s="293"/>
      <c r="F1337" s="299"/>
      <c r="G1337" s="299"/>
      <c r="H1337" s="299"/>
      <c r="I1337" s="293"/>
      <c r="J1337" s="293"/>
      <c r="K1337" s="294"/>
      <c r="L1337" s="294"/>
      <c r="M1337" s="281">
        <v>0</v>
      </c>
    </row>
    <row r="1338" spans="1:13" s="288" customFormat="1">
      <c r="A1338" s="180"/>
      <c r="B1338" s="284"/>
      <c r="C1338" s="325"/>
      <c r="D1338" s="284"/>
      <c r="E1338" s="284"/>
      <c r="F1338" s="286"/>
      <c r="G1338" s="286"/>
      <c r="H1338" s="286"/>
      <c r="I1338" s="284"/>
      <c r="J1338" s="284"/>
      <c r="K1338" s="285"/>
      <c r="L1338" s="285"/>
      <c r="M1338" s="251"/>
    </row>
    <row r="1339" spans="1:13" s="288" customFormat="1">
      <c r="A1339" s="180"/>
      <c r="B1339" s="284"/>
      <c r="C1339" s="325"/>
      <c r="D1339" s="284"/>
      <c r="E1339" s="284"/>
      <c r="F1339" s="286"/>
      <c r="G1339" s="286"/>
      <c r="H1339" s="286"/>
      <c r="I1339" s="284"/>
      <c r="J1339" s="284"/>
      <c r="K1339" s="285"/>
      <c r="L1339" s="285"/>
      <c r="M1339" s="251"/>
    </row>
    <row r="1340" spans="1:13" s="288" customFormat="1">
      <c r="A1340" s="180"/>
      <c r="B1340" s="284"/>
      <c r="C1340" s="325"/>
      <c r="D1340" s="284"/>
      <c r="E1340" s="284"/>
      <c r="F1340" s="286"/>
      <c r="G1340" s="286"/>
      <c r="H1340" s="286"/>
      <c r="I1340" s="284"/>
      <c r="J1340" s="284"/>
      <c r="K1340" s="285"/>
      <c r="L1340" s="285"/>
      <c r="M1340" s="251"/>
    </row>
    <row r="1341" spans="1:13" s="288" customFormat="1">
      <c r="A1341" s="180"/>
      <c r="B1341" s="284"/>
      <c r="C1341" s="325"/>
      <c r="D1341" s="284"/>
      <c r="E1341" s="284"/>
      <c r="F1341" s="286"/>
      <c r="G1341" s="286"/>
      <c r="H1341" s="286"/>
      <c r="I1341" s="284"/>
      <c r="J1341" s="284"/>
      <c r="K1341" s="285"/>
      <c r="L1341" s="285"/>
      <c r="M1341" s="251"/>
    </row>
    <row r="1342" spans="1:13" s="288" customFormat="1">
      <c r="A1342" s="180"/>
      <c r="B1342" s="284"/>
      <c r="C1342" s="325"/>
      <c r="D1342" s="284"/>
      <c r="E1342" s="284"/>
      <c r="F1342" s="286"/>
      <c r="G1342" s="286"/>
      <c r="H1342" s="286"/>
      <c r="I1342" s="284"/>
      <c r="J1342" s="284"/>
      <c r="K1342" s="285"/>
      <c r="L1342" s="285"/>
      <c r="M1342" s="251"/>
    </row>
    <row r="1343" spans="1:13" s="288" customFormat="1">
      <c r="A1343" s="180"/>
      <c r="B1343" s="284"/>
      <c r="C1343" s="325"/>
      <c r="D1343" s="284"/>
      <c r="E1343" s="284"/>
      <c r="F1343" s="286"/>
      <c r="G1343" s="286"/>
      <c r="H1343" s="286"/>
      <c r="I1343" s="284"/>
      <c r="J1343" s="284"/>
      <c r="K1343" s="285"/>
      <c r="L1343" s="285"/>
      <c r="M1343" s="251"/>
    </row>
    <row r="1344" spans="1:13" s="288" customFormat="1">
      <c r="A1344" s="180"/>
      <c r="B1344" s="284"/>
      <c r="C1344" s="325"/>
      <c r="D1344" s="284"/>
      <c r="E1344" s="284"/>
      <c r="F1344" s="286"/>
      <c r="G1344" s="286"/>
      <c r="H1344" s="286"/>
      <c r="I1344" s="284"/>
      <c r="J1344" s="284"/>
      <c r="K1344" s="285"/>
      <c r="L1344" s="285"/>
      <c r="M1344" s="251"/>
    </row>
    <row r="1345" spans="1:13" s="288" customFormat="1">
      <c r="A1345" s="180"/>
      <c r="B1345" s="284"/>
      <c r="C1345" s="325"/>
      <c r="D1345" s="284"/>
      <c r="E1345" s="284"/>
      <c r="F1345" s="286"/>
      <c r="G1345" s="286"/>
      <c r="H1345" s="286"/>
      <c r="I1345" s="284"/>
      <c r="J1345" s="284"/>
      <c r="K1345" s="285"/>
      <c r="L1345" s="285"/>
      <c r="M1345" s="251"/>
    </row>
    <row r="1346" spans="1:13" s="288" customFormat="1">
      <c r="A1346" s="180"/>
      <c r="B1346" s="284"/>
      <c r="C1346" s="325"/>
      <c r="D1346" s="284"/>
      <c r="E1346" s="284"/>
      <c r="F1346" s="286"/>
      <c r="G1346" s="286"/>
      <c r="H1346" s="286"/>
      <c r="I1346" s="284"/>
      <c r="J1346" s="284"/>
      <c r="K1346" s="285"/>
      <c r="L1346" s="285"/>
      <c r="M1346" s="251"/>
    </row>
    <row r="1347" spans="1:13" s="288" customFormat="1">
      <c r="A1347" s="180"/>
      <c r="B1347" s="284"/>
      <c r="C1347" s="325"/>
      <c r="D1347" s="284"/>
      <c r="E1347" s="284"/>
      <c r="F1347" s="286"/>
      <c r="G1347" s="286"/>
      <c r="H1347" s="286"/>
      <c r="I1347" s="284"/>
      <c r="J1347" s="284"/>
      <c r="K1347" s="285"/>
      <c r="L1347" s="285"/>
      <c r="M1347" s="251"/>
    </row>
    <row r="1348" spans="1:13" s="288" customFormat="1">
      <c r="A1348" s="180"/>
      <c r="B1348" s="284"/>
      <c r="C1348" s="325"/>
      <c r="D1348" s="284"/>
      <c r="E1348" s="284"/>
      <c r="F1348" s="286"/>
      <c r="G1348" s="286"/>
      <c r="H1348" s="286"/>
      <c r="I1348" s="284"/>
      <c r="J1348" s="284"/>
      <c r="K1348" s="285"/>
      <c r="L1348" s="285"/>
      <c r="M1348" s="251"/>
    </row>
    <row r="1349" spans="1:13" s="288" customFormat="1">
      <c r="A1349" s="180"/>
      <c r="B1349" s="284"/>
      <c r="C1349" s="325"/>
      <c r="D1349" s="284"/>
      <c r="E1349" s="284"/>
      <c r="F1349" s="286"/>
      <c r="G1349" s="286"/>
      <c r="H1349" s="286"/>
      <c r="I1349" s="284"/>
      <c r="J1349" s="284"/>
      <c r="K1349" s="285"/>
      <c r="L1349" s="285"/>
      <c r="M1349" s="251"/>
    </row>
    <row r="1350" spans="1:13" s="288" customFormat="1">
      <c r="A1350" s="180"/>
      <c r="B1350" s="284"/>
      <c r="C1350" s="325"/>
      <c r="D1350" s="284"/>
      <c r="E1350" s="284"/>
      <c r="F1350" s="286"/>
      <c r="G1350" s="286"/>
      <c r="H1350" s="286"/>
      <c r="I1350" s="284"/>
      <c r="J1350" s="284"/>
      <c r="K1350" s="285"/>
      <c r="L1350" s="285"/>
      <c r="M1350" s="251"/>
    </row>
    <row r="1351" spans="1:13" s="288" customFormat="1">
      <c r="A1351" s="180"/>
      <c r="B1351" s="284"/>
      <c r="C1351" s="325"/>
      <c r="D1351" s="284"/>
      <c r="E1351" s="284"/>
      <c r="F1351" s="286"/>
      <c r="G1351" s="286"/>
      <c r="H1351" s="286"/>
      <c r="I1351" s="284"/>
      <c r="J1351" s="284"/>
      <c r="K1351" s="285"/>
      <c r="L1351" s="285"/>
      <c r="M1351" s="251"/>
    </row>
    <row r="1352" spans="1:13" s="288" customFormat="1">
      <c r="A1352" s="180"/>
      <c r="B1352" s="284"/>
      <c r="C1352" s="325"/>
      <c r="D1352" s="284"/>
      <c r="E1352" s="284"/>
      <c r="F1352" s="286"/>
      <c r="G1352" s="286"/>
      <c r="H1352" s="286"/>
      <c r="I1352" s="284"/>
      <c r="J1352" s="284"/>
      <c r="K1352" s="285"/>
      <c r="L1352" s="285"/>
      <c r="M1352" s="251"/>
    </row>
    <row r="1353" spans="1:13" s="288" customFormat="1">
      <c r="A1353" s="180"/>
      <c r="B1353" s="284"/>
      <c r="C1353" s="325"/>
      <c r="D1353" s="284"/>
      <c r="E1353" s="284"/>
      <c r="F1353" s="286"/>
      <c r="G1353" s="286"/>
      <c r="H1353" s="286"/>
      <c r="I1353" s="284"/>
      <c r="J1353" s="284"/>
      <c r="K1353" s="285"/>
      <c r="L1353" s="285"/>
      <c r="M1353" s="251"/>
    </row>
    <row r="1354" spans="1:13" s="288" customFormat="1">
      <c r="A1354" s="180"/>
      <c r="B1354" s="284"/>
      <c r="C1354" s="325"/>
      <c r="D1354" s="284"/>
      <c r="E1354" s="284"/>
      <c r="F1354" s="286"/>
      <c r="G1354" s="286"/>
      <c r="H1354" s="286"/>
      <c r="I1354" s="284"/>
      <c r="J1354" s="284"/>
      <c r="K1354" s="285"/>
      <c r="L1354" s="285"/>
      <c r="M1354" s="251"/>
    </row>
    <row r="1355" spans="1:13" s="288" customFormat="1">
      <c r="A1355" s="180"/>
      <c r="B1355" s="284"/>
      <c r="C1355" s="325"/>
      <c r="D1355" s="284"/>
      <c r="E1355" s="284"/>
      <c r="F1355" s="286"/>
      <c r="G1355" s="286"/>
      <c r="H1355" s="286"/>
      <c r="I1355" s="284"/>
      <c r="J1355" s="284"/>
      <c r="K1355" s="285"/>
      <c r="L1355" s="285"/>
      <c r="M1355" s="251"/>
    </row>
    <row r="1356" spans="1:13" s="288" customFormat="1">
      <c r="A1356" s="180"/>
      <c r="B1356" s="284"/>
      <c r="C1356" s="325"/>
      <c r="D1356" s="284"/>
      <c r="E1356" s="284"/>
      <c r="F1356" s="286"/>
      <c r="G1356" s="286"/>
      <c r="H1356" s="286"/>
      <c r="I1356" s="284"/>
      <c r="J1356" s="284"/>
      <c r="K1356" s="285"/>
      <c r="L1356" s="285"/>
      <c r="M1356" s="251"/>
    </row>
    <row r="1357" spans="1:13" s="288" customFormat="1">
      <c r="A1357" s="180"/>
      <c r="B1357" s="284"/>
      <c r="C1357" s="325"/>
      <c r="D1357" s="284"/>
      <c r="E1357" s="284"/>
      <c r="F1357" s="286"/>
      <c r="G1357" s="286"/>
      <c r="H1357" s="286"/>
      <c r="I1357" s="284"/>
      <c r="J1357" s="284"/>
      <c r="K1357" s="285"/>
      <c r="L1357" s="285"/>
      <c r="M1357" s="251"/>
    </row>
    <row r="1358" spans="1:13" s="181" customFormat="1">
      <c r="B1358" s="3"/>
      <c r="C1358" s="132"/>
      <c r="D1358" s="3"/>
      <c r="E1358" s="3"/>
      <c r="F1358" s="142"/>
      <c r="G1358" s="142"/>
      <c r="H1358" s="142"/>
      <c r="I1358" s="3"/>
      <c r="J1358" s="3"/>
      <c r="K1358" s="137"/>
      <c r="L1358" s="137"/>
      <c r="M1358" s="198"/>
    </row>
    <row r="1359" spans="1:13" s="208" customFormat="1">
      <c r="A1359" s="1"/>
      <c r="B1359" s="275" t="s">
        <v>43</v>
      </c>
      <c r="C1359" s="291" t="s">
        <v>44</v>
      </c>
      <c r="D1359" s="271"/>
      <c r="E1359" s="271"/>
      <c r="F1359" s="272"/>
      <c r="G1359" s="272"/>
      <c r="H1359" s="272"/>
      <c r="I1359" s="271"/>
      <c r="J1359" s="271"/>
      <c r="K1359" s="273"/>
      <c r="L1359" s="273"/>
      <c r="M1359" s="277">
        <v>0</v>
      </c>
    </row>
    <row r="1360" spans="1:13">
      <c r="A1360" s="5"/>
      <c r="B1360" s="284"/>
      <c r="F1360" s="286"/>
      <c r="G1360" s="286"/>
      <c r="H1360" s="286"/>
      <c r="L1360" s="285"/>
      <c r="M1360" s="251"/>
    </row>
    <row r="1361" spans="1:13">
      <c r="F1361" s="346"/>
      <c r="G1361" s="346"/>
      <c r="H1361" s="346"/>
      <c r="L1361" s="285"/>
      <c r="M1361" s="251"/>
    </row>
    <row r="1362" spans="1:13">
      <c r="F1362" s="346"/>
      <c r="G1362" s="346"/>
      <c r="H1362" s="346"/>
      <c r="L1362" s="285"/>
      <c r="M1362" s="251"/>
    </row>
    <row r="1363" spans="1:13" s="5" customFormat="1">
      <c r="B1363" s="130"/>
      <c r="C1363" s="191"/>
      <c r="D1363" s="130"/>
      <c r="E1363" s="130"/>
      <c r="F1363" s="192"/>
      <c r="G1363" s="192"/>
      <c r="H1363" s="192"/>
      <c r="I1363" s="130"/>
      <c r="J1363" s="130"/>
      <c r="K1363" s="191"/>
      <c r="L1363" s="137"/>
      <c r="M1363" s="230"/>
    </row>
    <row r="1364" spans="1:13" s="208" customFormat="1">
      <c r="A1364" s="2"/>
      <c r="B1364" s="291" t="s">
        <v>713</v>
      </c>
      <c r="C1364" s="292"/>
      <c r="D1364" s="271"/>
      <c r="E1364" s="271"/>
      <c r="F1364" s="272"/>
      <c r="G1364" s="272"/>
      <c r="H1364" s="272"/>
      <c r="I1364" s="271"/>
      <c r="J1364" s="271"/>
      <c r="K1364" s="273"/>
      <c r="L1364" s="273"/>
      <c r="M1364" s="277">
        <v>0</v>
      </c>
    </row>
    <row r="1365" spans="1:13" s="208" customFormat="1">
      <c r="A1365" s="2"/>
      <c r="B1365" s="275" t="s">
        <v>16</v>
      </c>
      <c r="C1365" s="276" t="s">
        <v>770</v>
      </c>
      <c r="D1365" s="275"/>
      <c r="E1365" s="291"/>
      <c r="F1365" s="301"/>
      <c r="G1365" s="272"/>
      <c r="H1365" s="272"/>
      <c r="I1365" s="271"/>
      <c r="J1365" s="271"/>
      <c r="K1365" s="273"/>
      <c r="L1365" s="273"/>
      <c r="M1365" s="277">
        <v>0</v>
      </c>
    </row>
    <row r="1366" spans="1:13" s="283" customFormat="1">
      <c r="A1366" s="2"/>
      <c r="B1366" s="278" t="s">
        <v>18</v>
      </c>
      <c r="C1366" s="279" t="s">
        <v>19</v>
      </c>
      <c r="D1366" s="327"/>
      <c r="E1366" s="328"/>
      <c r="F1366" s="308"/>
      <c r="G1366" s="299"/>
      <c r="H1366" s="299"/>
      <c r="I1366" s="293"/>
      <c r="J1366" s="293"/>
      <c r="K1366" s="294"/>
      <c r="L1366" s="294"/>
      <c r="M1366" s="281">
        <v>0</v>
      </c>
    </row>
    <row r="1367" spans="1:13" s="288" customFormat="1">
      <c r="A1367" s="2"/>
      <c r="B1367" s="284"/>
      <c r="C1367" s="285"/>
      <c r="D1367" s="284"/>
      <c r="E1367" s="300"/>
      <c r="F1367" s="305"/>
      <c r="G1367" s="286"/>
      <c r="H1367" s="286"/>
      <c r="I1367" s="284"/>
      <c r="J1367" s="284"/>
      <c r="K1367" s="285"/>
      <c r="L1367" s="285"/>
      <c r="M1367" s="251"/>
    </row>
    <row r="1368" spans="1:13" s="288" customFormat="1">
      <c r="A1368" s="2"/>
      <c r="B1368" s="284"/>
      <c r="C1368" s="285"/>
      <c r="D1368" s="284"/>
      <c r="E1368" s="300"/>
      <c r="F1368" s="305"/>
      <c r="G1368" s="286"/>
      <c r="H1368" s="286"/>
      <c r="I1368" s="284"/>
      <c r="J1368" s="284"/>
      <c r="K1368" s="285"/>
      <c r="L1368" s="285"/>
      <c r="M1368" s="251"/>
    </row>
    <row r="1369" spans="1:13" s="288" customFormat="1">
      <c r="A1369" s="2"/>
      <c r="B1369" s="284"/>
      <c r="C1369" s="285"/>
      <c r="D1369" s="284"/>
      <c r="E1369" s="300"/>
      <c r="F1369" s="305"/>
      <c r="G1369" s="286"/>
      <c r="H1369" s="286"/>
      <c r="I1369" s="284"/>
      <c r="J1369" s="284"/>
      <c r="K1369" s="285"/>
      <c r="L1369" s="285"/>
      <c r="M1369" s="251"/>
    </row>
    <row r="1370" spans="1:13" s="288" customFormat="1">
      <c r="A1370" s="2"/>
      <c r="B1370" s="284"/>
      <c r="C1370" s="285"/>
      <c r="D1370" s="284"/>
      <c r="E1370" s="300"/>
      <c r="F1370" s="305"/>
      <c r="G1370" s="286"/>
      <c r="H1370" s="286"/>
      <c r="I1370" s="284"/>
      <c r="J1370" s="284"/>
      <c r="K1370" s="285"/>
      <c r="L1370" s="285"/>
      <c r="M1370" s="251"/>
    </row>
    <row r="1371" spans="1:13" s="288" customFormat="1">
      <c r="A1371" s="2"/>
      <c r="B1371" s="284"/>
      <c r="C1371" s="285"/>
      <c r="D1371" s="284"/>
      <c r="E1371" s="300"/>
      <c r="F1371" s="305"/>
      <c r="G1371" s="286"/>
      <c r="H1371" s="286"/>
      <c r="I1371" s="284"/>
      <c r="J1371" s="284"/>
      <c r="K1371" s="285"/>
      <c r="L1371" s="285"/>
      <c r="M1371" s="251"/>
    </row>
    <row r="1372" spans="1:13" s="288" customFormat="1">
      <c r="A1372" s="2"/>
      <c r="B1372" s="284"/>
      <c r="C1372" s="285"/>
      <c r="D1372" s="284"/>
      <c r="E1372" s="300"/>
      <c r="F1372" s="305"/>
      <c r="G1372" s="286"/>
      <c r="H1372" s="286"/>
      <c r="I1372" s="284"/>
      <c r="J1372" s="284"/>
      <c r="K1372" s="285"/>
      <c r="L1372" s="285"/>
      <c r="M1372" s="251"/>
    </row>
    <row r="1373" spans="1:13" s="288" customFormat="1">
      <c r="A1373" s="2"/>
      <c r="B1373" s="284"/>
      <c r="C1373" s="285"/>
      <c r="D1373" s="284"/>
      <c r="E1373" s="300"/>
      <c r="F1373" s="305"/>
      <c r="G1373" s="286"/>
      <c r="H1373" s="286"/>
      <c r="I1373" s="284"/>
      <c r="J1373" s="284"/>
      <c r="K1373" s="285"/>
      <c r="L1373" s="285"/>
      <c r="M1373" s="251"/>
    </row>
    <row r="1374" spans="1:13" s="288" customFormat="1">
      <c r="A1374" s="2"/>
      <c r="B1374" s="284"/>
      <c r="C1374" s="285"/>
      <c r="D1374" s="284"/>
      <c r="E1374" s="300"/>
      <c r="F1374" s="305"/>
      <c r="G1374" s="286"/>
      <c r="H1374" s="286"/>
      <c r="I1374" s="284"/>
      <c r="J1374" s="284"/>
      <c r="K1374" s="285"/>
      <c r="L1374" s="285"/>
      <c r="M1374" s="251"/>
    </row>
    <row r="1375" spans="1:13" s="288" customFormat="1">
      <c r="A1375" s="2"/>
      <c r="B1375" s="284"/>
      <c r="C1375" s="285"/>
      <c r="D1375" s="284"/>
      <c r="E1375" s="300"/>
      <c r="F1375" s="305"/>
      <c r="G1375" s="286"/>
      <c r="H1375" s="286"/>
      <c r="I1375" s="284"/>
      <c r="J1375" s="284"/>
      <c r="K1375" s="285"/>
      <c r="L1375" s="285"/>
      <c r="M1375" s="251"/>
    </row>
    <row r="1376" spans="1:13" s="288" customFormat="1">
      <c r="A1376" s="2"/>
      <c r="B1376" s="284"/>
      <c r="C1376" s="285"/>
      <c r="D1376" s="284"/>
      <c r="E1376" s="300"/>
      <c r="F1376" s="305"/>
      <c r="G1376" s="286"/>
      <c r="H1376" s="286"/>
      <c r="I1376" s="284"/>
      <c r="J1376" s="284"/>
      <c r="K1376" s="285"/>
      <c r="L1376" s="285"/>
      <c r="M1376" s="251"/>
    </row>
    <row r="1377" spans="1:13" s="288" customFormat="1">
      <c r="A1377" s="2"/>
      <c r="B1377" s="284"/>
      <c r="C1377" s="285"/>
      <c r="D1377" s="284"/>
      <c r="E1377" s="300"/>
      <c r="F1377" s="305"/>
      <c r="G1377" s="286"/>
      <c r="H1377" s="286"/>
      <c r="I1377" s="284"/>
      <c r="J1377" s="284"/>
      <c r="K1377" s="285"/>
      <c r="L1377" s="285"/>
      <c r="M1377" s="251"/>
    </row>
    <row r="1378" spans="1:13" s="288" customFormat="1">
      <c r="A1378" s="2"/>
      <c r="B1378" s="284"/>
      <c r="C1378" s="285"/>
      <c r="D1378" s="284"/>
      <c r="E1378" s="300"/>
      <c r="F1378" s="305"/>
      <c r="G1378" s="286"/>
      <c r="H1378" s="286"/>
      <c r="I1378" s="284"/>
      <c r="J1378" s="284"/>
      <c r="K1378" s="285"/>
      <c r="L1378" s="285"/>
      <c r="M1378" s="251"/>
    </row>
    <row r="1379" spans="1:13" s="288" customFormat="1">
      <c r="A1379" s="2"/>
      <c r="B1379" s="284"/>
      <c r="C1379" s="285"/>
      <c r="D1379" s="284"/>
      <c r="E1379" s="300"/>
      <c r="F1379" s="305"/>
      <c r="G1379" s="286"/>
      <c r="H1379" s="286"/>
      <c r="I1379" s="284"/>
      <c r="J1379" s="284"/>
      <c r="K1379" s="285"/>
      <c r="L1379" s="285"/>
      <c r="M1379" s="251"/>
    </row>
    <row r="1380" spans="1:13" s="288" customFormat="1">
      <c r="A1380" s="2"/>
      <c r="B1380" s="284"/>
      <c r="C1380" s="285"/>
      <c r="D1380" s="284"/>
      <c r="E1380" s="300"/>
      <c r="F1380" s="305"/>
      <c r="G1380" s="286"/>
      <c r="H1380" s="286"/>
      <c r="I1380" s="284"/>
      <c r="J1380" s="284"/>
      <c r="K1380" s="285"/>
      <c r="L1380" s="285"/>
      <c r="M1380" s="251"/>
    </row>
    <row r="1381" spans="1:13" s="288" customFormat="1">
      <c r="A1381" s="2"/>
      <c r="B1381" s="284"/>
      <c r="C1381" s="285"/>
      <c r="D1381" s="284"/>
      <c r="E1381" s="300"/>
      <c r="F1381" s="305"/>
      <c r="G1381" s="286"/>
      <c r="H1381" s="286"/>
      <c r="I1381" s="284"/>
      <c r="J1381" s="284"/>
      <c r="K1381" s="285"/>
      <c r="L1381" s="285"/>
      <c r="M1381" s="251"/>
    </row>
    <row r="1382" spans="1:13" s="288" customFormat="1">
      <c r="A1382" s="2"/>
      <c r="B1382" s="284"/>
      <c r="C1382" s="285"/>
      <c r="D1382" s="284"/>
      <c r="E1382" s="300"/>
      <c r="F1382" s="305"/>
      <c r="G1382" s="286"/>
      <c r="H1382" s="286"/>
      <c r="I1382" s="284"/>
      <c r="J1382" s="284"/>
      <c r="K1382" s="285"/>
      <c r="L1382" s="285"/>
      <c r="M1382" s="251"/>
    </row>
    <row r="1383" spans="1:13" s="288" customFormat="1">
      <c r="A1383" s="2"/>
      <c r="B1383" s="284"/>
      <c r="C1383" s="285"/>
      <c r="D1383" s="284"/>
      <c r="E1383" s="300"/>
      <c r="F1383" s="305"/>
      <c r="G1383" s="286"/>
      <c r="H1383" s="286"/>
      <c r="I1383" s="284"/>
      <c r="J1383" s="284"/>
      <c r="K1383" s="285"/>
      <c r="L1383" s="285"/>
      <c r="M1383" s="251"/>
    </row>
    <row r="1384" spans="1:13" s="288" customFormat="1">
      <c r="A1384" s="2"/>
      <c r="B1384" s="284"/>
      <c r="C1384" s="285"/>
      <c r="D1384" s="284"/>
      <c r="E1384" s="300"/>
      <c r="F1384" s="305"/>
      <c r="G1384" s="286"/>
      <c r="H1384" s="286"/>
      <c r="I1384" s="284"/>
      <c r="J1384" s="284"/>
      <c r="K1384" s="285"/>
      <c r="L1384" s="285"/>
      <c r="M1384" s="251"/>
    </row>
    <row r="1385" spans="1:13" s="288" customFormat="1">
      <c r="A1385" s="2"/>
      <c r="B1385" s="284"/>
      <c r="C1385" s="285"/>
      <c r="D1385" s="284"/>
      <c r="E1385" s="300"/>
      <c r="F1385" s="305"/>
      <c r="G1385" s="286"/>
      <c r="H1385" s="286"/>
      <c r="I1385" s="284"/>
      <c r="J1385" s="284"/>
      <c r="K1385" s="285"/>
      <c r="L1385" s="285"/>
      <c r="M1385" s="251"/>
    </row>
    <row r="1386" spans="1:13" s="288" customFormat="1">
      <c r="A1386" s="2"/>
      <c r="B1386" s="284"/>
      <c r="C1386" s="285"/>
      <c r="D1386" s="284"/>
      <c r="E1386" s="300"/>
      <c r="F1386" s="305"/>
      <c r="G1386" s="286"/>
      <c r="H1386" s="286"/>
      <c r="I1386" s="284"/>
      <c r="J1386" s="284"/>
      <c r="K1386" s="285"/>
      <c r="L1386" s="285"/>
      <c r="M1386" s="251"/>
    </row>
    <row r="1387" spans="1:13" s="288" customFormat="1">
      <c r="A1387" s="2"/>
      <c r="B1387" s="284"/>
      <c r="C1387" s="285"/>
      <c r="D1387" s="284"/>
      <c r="E1387" s="300"/>
      <c r="F1387" s="305"/>
      <c r="G1387" s="286"/>
      <c r="H1387" s="286"/>
      <c r="I1387" s="284"/>
      <c r="J1387" s="284"/>
      <c r="K1387" s="285"/>
      <c r="L1387" s="285"/>
      <c r="M1387" s="251"/>
    </row>
    <row r="1388" spans="1:13" s="288" customFormat="1">
      <c r="A1388" s="2"/>
      <c r="B1388" s="284"/>
      <c r="C1388" s="285"/>
      <c r="D1388" s="284"/>
      <c r="E1388" s="300"/>
      <c r="F1388" s="305"/>
      <c r="G1388" s="286"/>
      <c r="H1388" s="286"/>
      <c r="I1388" s="284"/>
      <c r="J1388" s="284"/>
      <c r="K1388" s="285"/>
      <c r="L1388" s="285"/>
      <c r="M1388" s="251"/>
    </row>
    <row r="1389" spans="1:13" s="288" customFormat="1">
      <c r="A1389" s="2"/>
      <c r="B1389" s="284"/>
      <c r="C1389" s="285"/>
      <c r="D1389" s="284"/>
      <c r="E1389" s="300"/>
      <c r="F1389" s="305"/>
      <c r="G1389" s="286"/>
      <c r="H1389" s="286"/>
      <c r="I1389" s="284"/>
      <c r="J1389" s="284"/>
      <c r="K1389" s="285"/>
      <c r="L1389" s="285"/>
      <c r="M1389" s="251"/>
    </row>
    <row r="1390" spans="1:13" s="288" customFormat="1">
      <c r="A1390" s="2"/>
      <c r="B1390" s="284"/>
      <c r="C1390" s="285"/>
      <c r="D1390" s="284"/>
      <c r="E1390" s="300"/>
      <c r="F1390" s="305"/>
      <c r="G1390" s="286"/>
      <c r="H1390" s="286"/>
      <c r="I1390" s="284"/>
      <c r="J1390" s="284"/>
      <c r="K1390" s="285"/>
      <c r="L1390" s="285"/>
      <c r="M1390" s="251"/>
    </row>
    <row r="1391" spans="1:13" s="181" customFormat="1">
      <c r="A1391" s="5"/>
      <c r="B1391" s="3"/>
      <c r="C1391" s="137"/>
      <c r="D1391" s="3"/>
      <c r="E1391" s="132"/>
      <c r="F1391" s="143"/>
      <c r="G1391" s="142"/>
      <c r="H1391" s="142"/>
      <c r="I1391" s="3"/>
      <c r="J1391" s="3"/>
      <c r="K1391" s="137"/>
      <c r="L1391" s="137"/>
      <c r="M1391" s="198"/>
    </row>
    <row r="1392" spans="1:13" s="283" customFormat="1">
      <c r="A1392" s="2"/>
      <c r="B1392" s="278" t="s">
        <v>26</v>
      </c>
      <c r="C1392" s="279" t="s">
        <v>769</v>
      </c>
      <c r="D1392" s="327"/>
      <c r="E1392" s="328"/>
      <c r="F1392" s="308"/>
      <c r="G1392" s="299"/>
      <c r="H1392" s="299"/>
      <c r="I1392" s="293"/>
      <c r="J1392" s="293"/>
      <c r="K1392" s="294"/>
      <c r="L1392" s="294"/>
      <c r="M1392" s="281">
        <v>0</v>
      </c>
    </row>
    <row r="1393" spans="1:13" s="288" customFormat="1">
      <c r="A1393" s="2"/>
      <c r="B1393" s="284"/>
      <c r="C1393" s="325"/>
      <c r="D1393" s="284"/>
      <c r="E1393" s="300"/>
      <c r="F1393" s="305"/>
      <c r="G1393" s="286"/>
      <c r="H1393" s="286"/>
      <c r="I1393" s="284"/>
      <c r="J1393" s="284"/>
      <c r="K1393" s="285"/>
      <c r="L1393" s="285"/>
      <c r="M1393" s="251"/>
    </row>
    <row r="1394" spans="1:13" s="288" customFormat="1">
      <c r="A1394" s="2"/>
      <c r="B1394" s="284"/>
      <c r="C1394" s="325"/>
      <c r="D1394" s="284"/>
      <c r="E1394" s="300"/>
      <c r="F1394" s="305"/>
      <c r="G1394" s="286"/>
      <c r="H1394" s="286"/>
      <c r="I1394" s="284"/>
      <c r="J1394" s="284"/>
      <c r="K1394" s="285"/>
      <c r="L1394" s="285"/>
      <c r="M1394" s="251"/>
    </row>
    <row r="1395" spans="1:13" s="288" customFormat="1">
      <c r="A1395" s="2"/>
      <c r="B1395" s="284"/>
      <c r="C1395" s="325"/>
      <c r="D1395" s="284"/>
      <c r="E1395" s="300"/>
      <c r="F1395" s="305"/>
      <c r="G1395" s="286"/>
      <c r="H1395" s="286"/>
      <c r="I1395" s="284"/>
      <c r="J1395" s="284"/>
      <c r="K1395" s="285"/>
      <c r="L1395" s="285"/>
      <c r="M1395" s="251"/>
    </row>
    <row r="1396" spans="1:13" s="288" customFormat="1">
      <c r="A1396" s="2"/>
      <c r="B1396" s="284"/>
      <c r="C1396" s="325"/>
      <c r="D1396" s="284"/>
      <c r="E1396" s="300"/>
      <c r="F1396" s="305"/>
      <c r="G1396" s="286"/>
      <c r="H1396" s="286"/>
      <c r="I1396" s="284"/>
      <c r="J1396" s="284"/>
      <c r="K1396" s="285"/>
      <c r="L1396" s="285"/>
      <c r="M1396" s="251"/>
    </row>
    <row r="1397" spans="1:13" s="288" customFormat="1">
      <c r="A1397" s="2"/>
      <c r="B1397" s="284"/>
      <c r="C1397" s="325"/>
      <c r="D1397" s="284"/>
      <c r="E1397" s="300"/>
      <c r="F1397" s="305"/>
      <c r="G1397" s="286"/>
      <c r="H1397" s="286"/>
      <c r="I1397" s="284"/>
      <c r="J1397" s="284"/>
      <c r="K1397" s="285"/>
      <c r="L1397" s="285"/>
      <c r="M1397" s="251"/>
    </row>
    <row r="1398" spans="1:13" s="288" customFormat="1">
      <c r="A1398" s="2"/>
      <c r="B1398" s="284"/>
      <c r="C1398" s="325"/>
      <c r="D1398" s="284"/>
      <c r="E1398" s="300"/>
      <c r="F1398" s="305"/>
      <c r="G1398" s="286"/>
      <c r="H1398" s="286"/>
      <c r="I1398" s="284"/>
      <c r="J1398" s="284"/>
      <c r="K1398" s="285"/>
      <c r="L1398" s="285"/>
      <c r="M1398" s="251"/>
    </row>
    <row r="1399" spans="1:13" s="288" customFormat="1">
      <c r="A1399" s="2"/>
      <c r="B1399" s="284"/>
      <c r="C1399" s="325"/>
      <c r="D1399" s="284"/>
      <c r="E1399" s="300"/>
      <c r="F1399" s="305"/>
      <c r="G1399" s="286"/>
      <c r="H1399" s="286"/>
      <c r="I1399" s="284"/>
      <c r="J1399" s="284"/>
      <c r="K1399" s="285"/>
      <c r="L1399" s="285"/>
      <c r="M1399" s="251"/>
    </row>
    <row r="1400" spans="1:13" s="288" customFormat="1">
      <c r="A1400" s="2"/>
      <c r="B1400" s="284"/>
      <c r="C1400" s="325"/>
      <c r="D1400" s="284"/>
      <c r="E1400" s="300"/>
      <c r="F1400" s="305"/>
      <c r="G1400" s="286"/>
      <c r="H1400" s="286"/>
      <c r="I1400" s="284"/>
      <c r="J1400" s="284"/>
      <c r="K1400" s="285"/>
      <c r="L1400" s="285"/>
      <c r="M1400" s="251"/>
    </row>
    <row r="1401" spans="1:13" s="288" customFormat="1">
      <c r="A1401" s="2"/>
      <c r="B1401" s="284"/>
      <c r="C1401" s="325"/>
      <c r="D1401" s="284"/>
      <c r="E1401" s="300"/>
      <c r="F1401" s="305"/>
      <c r="G1401" s="286"/>
      <c r="H1401" s="286"/>
      <c r="I1401" s="284"/>
      <c r="J1401" s="284"/>
      <c r="K1401" s="285"/>
      <c r="L1401" s="285"/>
      <c r="M1401" s="251"/>
    </row>
    <row r="1402" spans="1:13" s="288" customFormat="1">
      <c r="A1402" s="2"/>
      <c r="B1402" s="284"/>
      <c r="C1402" s="325"/>
      <c r="D1402" s="284"/>
      <c r="E1402" s="300"/>
      <c r="F1402" s="305"/>
      <c r="G1402" s="286"/>
      <c r="H1402" s="286"/>
      <c r="I1402" s="284"/>
      <c r="J1402" s="284"/>
      <c r="K1402" s="285"/>
      <c r="L1402" s="285"/>
      <c r="M1402" s="251"/>
    </row>
    <row r="1403" spans="1:13" s="288" customFormat="1">
      <c r="A1403" s="2"/>
      <c r="B1403" s="284"/>
      <c r="C1403" s="325"/>
      <c r="D1403" s="284"/>
      <c r="E1403" s="300"/>
      <c r="F1403" s="305"/>
      <c r="G1403" s="286"/>
      <c r="H1403" s="286"/>
      <c r="I1403" s="284"/>
      <c r="J1403" s="284"/>
      <c r="K1403" s="285"/>
      <c r="L1403" s="285"/>
      <c r="M1403" s="251"/>
    </row>
    <row r="1404" spans="1:13" s="288" customFormat="1">
      <c r="A1404" s="2"/>
      <c r="B1404" s="284"/>
      <c r="C1404" s="325"/>
      <c r="D1404" s="284"/>
      <c r="E1404" s="300"/>
      <c r="F1404" s="305"/>
      <c r="G1404" s="286"/>
      <c r="H1404" s="286"/>
      <c r="I1404" s="284"/>
      <c r="J1404" s="284"/>
      <c r="K1404" s="285"/>
      <c r="L1404" s="285"/>
      <c r="M1404" s="251"/>
    </row>
    <row r="1405" spans="1:13" s="288" customFormat="1">
      <c r="A1405" s="2"/>
      <c r="B1405" s="284"/>
      <c r="C1405" s="325"/>
      <c r="D1405" s="284"/>
      <c r="E1405" s="300"/>
      <c r="F1405" s="305"/>
      <c r="G1405" s="286"/>
      <c r="H1405" s="286"/>
      <c r="I1405" s="284"/>
      <c r="J1405" s="284"/>
      <c r="K1405" s="285"/>
      <c r="L1405" s="285"/>
      <c r="M1405" s="251"/>
    </row>
    <row r="1406" spans="1:13" s="288" customFormat="1">
      <c r="A1406" s="2"/>
      <c r="B1406" s="284"/>
      <c r="C1406" s="325"/>
      <c r="D1406" s="284"/>
      <c r="E1406" s="300"/>
      <c r="F1406" s="305"/>
      <c r="G1406" s="286"/>
      <c r="H1406" s="286"/>
      <c r="I1406" s="284"/>
      <c r="J1406" s="284"/>
      <c r="K1406" s="285"/>
      <c r="L1406" s="285"/>
      <c r="M1406" s="251"/>
    </row>
    <row r="1407" spans="1:13" s="288" customFormat="1">
      <c r="A1407" s="2"/>
      <c r="B1407" s="284"/>
      <c r="C1407" s="325"/>
      <c r="D1407" s="284"/>
      <c r="E1407" s="300"/>
      <c r="F1407" s="305"/>
      <c r="G1407" s="286"/>
      <c r="H1407" s="286"/>
      <c r="I1407" s="284"/>
      <c r="J1407" s="284"/>
      <c r="K1407" s="285"/>
      <c r="L1407" s="285"/>
      <c r="M1407" s="251"/>
    </row>
    <row r="1408" spans="1:13" s="288" customFormat="1">
      <c r="A1408" s="2"/>
      <c r="B1408" s="284"/>
      <c r="C1408" s="325"/>
      <c r="D1408" s="284"/>
      <c r="E1408" s="300"/>
      <c r="F1408" s="305"/>
      <c r="G1408" s="286"/>
      <c r="H1408" s="286"/>
      <c r="I1408" s="284"/>
      <c r="J1408" s="284"/>
      <c r="K1408" s="285"/>
      <c r="L1408" s="285"/>
      <c r="M1408" s="251"/>
    </row>
    <row r="1409" spans="1:13" s="288" customFormat="1">
      <c r="A1409" s="2"/>
      <c r="B1409" s="284"/>
      <c r="C1409" s="325"/>
      <c r="D1409" s="284"/>
      <c r="E1409" s="300"/>
      <c r="F1409" s="305"/>
      <c r="G1409" s="286"/>
      <c r="H1409" s="286"/>
      <c r="I1409" s="284"/>
      <c r="J1409" s="284"/>
      <c r="K1409" s="285"/>
      <c r="L1409" s="285"/>
      <c r="M1409" s="251"/>
    </row>
    <row r="1410" spans="1:13" s="288" customFormat="1">
      <c r="A1410" s="2"/>
      <c r="B1410" s="284"/>
      <c r="C1410" s="325"/>
      <c r="D1410" s="284"/>
      <c r="E1410" s="300"/>
      <c r="F1410" s="305"/>
      <c r="G1410" s="286"/>
      <c r="H1410" s="286"/>
      <c r="I1410" s="284"/>
      <c r="J1410" s="284"/>
      <c r="K1410" s="285"/>
      <c r="L1410" s="285"/>
      <c r="M1410" s="251"/>
    </row>
    <row r="1411" spans="1:13" s="288" customFormat="1">
      <c r="A1411" s="2"/>
      <c r="B1411" s="284"/>
      <c r="C1411" s="325"/>
      <c r="D1411" s="284"/>
      <c r="E1411" s="300"/>
      <c r="F1411" s="305"/>
      <c r="G1411" s="286"/>
      <c r="H1411" s="286"/>
      <c r="I1411" s="284"/>
      <c r="J1411" s="284"/>
      <c r="K1411" s="285"/>
      <c r="L1411" s="285"/>
      <c r="M1411" s="251"/>
    </row>
    <row r="1412" spans="1:13" s="288" customFormat="1">
      <c r="A1412" s="2"/>
      <c r="B1412" s="284"/>
      <c r="C1412" s="325"/>
      <c r="D1412" s="284"/>
      <c r="E1412" s="300"/>
      <c r="F1412" s="305"/>
      <c r="G1412" s="286"/>
      <c r="H1412" s="286"/>
      <c r="I1412" s="284"/>
      <c r="J1412" s="284"/>
      <c r="K1412" s="285"/>
      <c r="L1412" s="285"/>
      <c r="M1412" s="251"/>
    </row>
    <row r="1413" spans="1:13" s="288" customFormat="1">
      <c r="A1413" s="2"/>
      <c r="B1413" s="284"/>
      <c r="C1413" s="325"/>
      <c r="D1413" s="284"/>
      <c r="E1413" s="300"/>
      <c r="F1413" s="305"/>
      <c r="G1413" s="286"/>
      <c r="H1413" s="286"/>
      <c r="I1413" s="284"/>
      <c r="J1413" s="284"/>
      <c r="K1413" s="285"/>
      <c r="L1413" s="285"/>
      <c r="M1413" s="251"/>
    </row>
    <row r="1414" spans="1:13" s="288" customFormat="1">
      <c r="A1414" s="2"/>
      <c r="B1414" s="284"/>
      <c r="C1414" s="325"/>
      <c r="D1414" s="284"/>
      <c r="E1414" s="300"/>
      <c r="F1414" s="305"/>
      <c r="G1414" s="286"/>
      <c r="H1414" s="286"/>
      <c r="I1414" s="284"/>
      <c r="J1414" s="284"/>
      <c r="K1414" s="285"/>
      <c r="L1414" s="285"/>
      <c r="M1414" s="251"/>
    </row>
    <row r="1415" spans="1:13" s="288" customFormat="1">
      <c r="A1415" s="2"/>
      <c r="B1415" s="284"/>
      <c r="C1415" s="325"/>
      <c r="D1415" s="284"/>
      <c r="E1415" s="300"/>
      <c r="F1415" s="305"/>
      <c r="G1415" s="286"/>
      <c r="H1415" s="286"/>
      <c r="I1415" s="284"/>
      <c r="J1415" s="284"/>
      <c r="K1415" s="285"/>
      <c r="L1415" s="285"/>
      <c r="M1415" s="251"/>
    </row>
    <row r="1416" spans="1:13" s="288" customFormat="1">
      <c r="A1416" s="2"/>
      <c r="B1416" s="284"/>
      <c r="C1416" s="325"/>
      <c r="D1416" s="284"/>
      <c r="E1416" s="300"/>
      <c r="F1416" s="305"/>
      <c r="G1416" s="286"/>
      <c r="H1416" s="286"/>
      <c r="I1416" s="284"/>
      <c r="J1416" s="284"/>
      <c r="K1416" s="285"/>
      <c r="L1416" s="285"/>
      <c r="M1416" s="251"/>
    </row>
    <row r="1417" spans="1:13" s="288" customFormat="1">
      <c r="A1417" s="2"/>
      <c r="B1417" s="284"/>
      <c r="C1417" s="325"/>
      <c r="D1417" s="284"/>
      <c r="E1417" s="300"/>
      <c r="F1417" s="305"/>
      <c r="G1417" s="286"/>
      <c r="H1417" s="286"/>
      <c r="I1417" s="284"/>
      <c r="J1417" s="284"/>
      <c r="K1417" s="285"/>
      <c r="L1417" s="285"/>
      <c r="M1417" s="251"/>
    </row>
    <row r="1418" spans="1:13" s="288" customFormat="1">
      <c r="A1418" s="2"/>
      <c r="B1418" s="284"/>
      <c r="C1418" s="325"/>
      <c r="D1418" s="284"/>
      <c r="E1418" s="300"/>
      <c r="F1418" s="305"/>
      <c r="G1418" s="286"/>
      <c r="H1418" s="286"/>
      <c r="I1418" s="284"/>
      <c r="J1418" s="284"/>
      <c r="K1418" s="285"/>
      <c r="L1418" s="285"/>
      <c r="M1418" s="251"/>
    </row>
    <row r="1419" spans="1:13" s="288" customFormat="1">
      <c r="A1419" s="2"/>
      <c r="B1419" s="284"/>
      <c r="C1419" s="325"/>
      <c r="D1419" s="284"/>
      <c r="E1419" s="300"/>
      <c r="F1419" s="305"/>
      <c r="G1419" s="286"/>
      <c r="H1419" s="286"/>
      <c r="I1419" s="284"/>
      <c r="J1419" s="284"/>
      <c r="K1419" s="285"/>
      <c r="L1419" s="285"/>
      <c r="M1419" s="251"/>
    </row>
    <row r="1420" spans="1:13" s="288" customFormat="1">
      <c r="A1420" s="2"/>
      <c r="B1420" s="284"/>
      <c r="C1420" s="325"/>
      <c r="D1420" s="284"/>
      <c r="E1420" s="300"/>
      <c r="F1420" s="305"/>
      <c r="G1420" s="286"/>
      <c r="H1420" s="286"/>
      <c r="I1420" s="284"/>
      <c r="J1420" s="284"/>
      <c r="K1420" s="285"/>
      <c r="L1420" s="285"/>
      <c r="M1420" s="251"/>
    </row>
    <row r="1421" spans="1:13" s="288" customFormat="1">
      <c r="A1421" s="2"/>
      <c r="B1421" s="284"/>
      <c r="C1421" s="325"/>
      <c r="D1421" s="284"/>
      <c r="E1421" s="300"/>
      <c r="F1421" s="305"/>
      <c r="G1421" s="286"/>
      <c r="H1421" s="286"/>
      <c r="I1421" s="284"/>
      <c r="J1421" s="284"/>
      <c r="K1421" s="285"/>
      <c r="L1421" s="285"/>
      <c r="M1421" s="251"/>
    </row>
    <row r="1422" spans="1:13" s="288" customFormat="1">
      <c r="A1422" s="2"/>
      <c r="B1422" s="284"/>
      <c r="C1422" s="325"/>
      <c r="D1422" s="284"/>
      <c r="E1422" s="300"/>
      <c r="F1422" s="305"/>
      <c r="G1422" s="286"/>
      <c r="H1422" s="286"/>
      <c r="I1422" s="284"/>
      <c r="J1422" s="284"/>
      <c r="K1422" s="285"/>
      <c r="L1422" s="285"/>
      <c r="M1422" s="251"/>
    </row>
    <row r="1423" spans="1:13" s="288" customFormat="1">
      <c r="A1423" s="2"/>
      <c r="B1423" s="284"/>
      <c r="C1423" s="325"/>
      <c r="D1423" s="284"/>
      <c r="E1423" s="300"/>
      <c r="F1423" s="305"/>
      <c r="G1423" s="286"/>
      <c r="H1423" s="286"/>
      <c r="I1423" s="284"/>
      <c r="J1423" s="284"/>
      <c r="K1423" s="285"/>
      <c r="L1423" s="285"/>
      <c r="M1423" s="251"/>
    </row>
    <row r="1424" spans="1:13" s="288" customFormat="1">
      <c r="A1424" s="2"/>
      <c r="B1424" s="284"/>
      <c r="C1424" s="325"/>
      <c r="D1424" s="284"/>
      <c r="E1424" s="300"/>
      <c r="F1424" s="305"/>
      <c r="G1424" s="286"/>
      <c r="H1424" s="286"/>
      <c r="I1424" s="284"/>
      <c r="J1424" s="284"/>
      <c r="K1424" s="285"/>
      <c r="L1424" s="285"/>
      <c r="M1424" s="251"/>
    </row>
    <row r="1425" spans="1:13" s="288" customFormat="1">
      <c r="A1425" s="2"/>
      <c r="B1425" s="284"/>
      <c r="C1425" s="325"/>
      <c r="D1425" s="284"/>
      <c r="E1425" s="300"/>
      <c r="F1425" s="305"/>
      <c r="G1425" s="286"/>
      <c r="H1425" s="286"/>
      <c r="I1425" s="284"/>
      <c r="J1425" s="284"/>
      <c r="K1425" s="285"/>
      <c r="L1425" s="285"/>
      <c r="M1425" s="251"/>
    </row>
    <row r="1426" spans="1:13" s="288" customFormat="1">
      <c r="A1426" s="2"/>
      <c r="B1426" s="284"/>
      <c r="C1426" s="325"/>
      <c r="D1426" s="284"/>
      <c r="E1426" s="300"/>
      <c r="F1426" s="305"/>
      <c r="G1426" s="286"/>
      <c r="H1426" s="286"/>
      <c r="I1426" s="284"/>
      <c r="J1426" s="284"/>
      <c r="K1426" s="285"/>
      <c r="L1426" s="285"/>
      <c r="M1426" s="251"/>
    </row>
    <row r="1427" spans="1:13" s="288" customFormat="1">
      <c r="A1427" s="2"/>
      <c r="B1427" s="284"/>
      <c r="C1427" s="325"/>
      <c r="D1427" s="284"/>
      <c r="E1427" s="300"/>
      <c r="F1427" s="305"/>
      <c r="G1427" s="286"/>
      <c r="H1427" s="286"/>
      <c r="I1427" s="284"/>
      <c r="J1427" s="284"/>
      <c r="K1427" s="285"/>
      <c r="L1427" s="285"/>
      <c r="M1427" s="251"/>
    </row>
    <row r="1428" spans="1:13" s="288" customFormat="1">
      <c r="A1428" s="2"/>
      <c r="B1428" s="284"/>
      <c r="C1428" s="325"/>
      <c r="D1428" s="284"/>
      <c r="E1428" s="300"/>
      <c r="F1428" s="305"/>
      <c r="G1428" s="286"/>
      <c r="H1428" s="286"/>
      <c r="I1428" s="284"/>
      <c r="J1428" s="284"/>
      <c r="K1428" s="285"/>
      <c r="L1428" s="285"/>
      <c r="M1428" s="251"/>
    </row>
    <row r="1429" spans="1:13" s="288" customFormat="1">
      <c r="A1429" s="2"/>
      <c r="B1429" s="284"/>
      <c r="C1429" s="325"/>
      <c r="D1429" s="284"/>
      <c r="E1429" s="300"/>
      <c r="F1429" s="305"/>
      <c r="G1429" s="286"/>
      <c r="H1429" s="286"/>
      <c r="I1429" s="284"/>
      <c r="J1429" s="284"/>
      <c r="K1429" s="285"/>
      <c r="L1429" s="285"/>
      <c r="M1429" s="251"/>
    </row>
    <row r="1430" spans="1:13" s="288" customFormat="1">
      <c r="A1430" s="2"/>
      <c r="B1430" s="284"/>
      <c r="C1430" s="325"/>
      <c r="D1430" s="284"/>
      <c r="E1430" s="300"/>
      <c r="F1430" s="305"/>
      <c r="G1430" s="286"/>
      <c r="H1430" s="286"/>
      <c r="I1430" s="284"/>
      <c r="J1430" s="284"/>
      <c r="K1430" s="285"/>
      <c r="L1430" s="285"/>
      <c r="M1430" s="251"/>
    </row>
    <row r="1431" spans="1:13" s="288" customFormat="1">
      <c r="A1431" s="2"/>
      <c r="B1431" s="284"/>
      <c r="C1431" s="325"/>
      <c r="D1431" s="284"/>
      <c r="E1431" s="300"/>
      <c r="F1431" s="305"/>
      <c r="G1431" s="286"/>
      <c r="H1431" s="286"/>
      <c r="I1431" s="284"/>
      <c r="J1431" s="284"/>
      <c r="K1431" s="285"/>
      <c r="L1431" s="285"/>
      <c r="M1431" s="251"/>
    </row>
    <row r="1432" spans="1:13" s="288" customFormat="1">
      <c r="A1432" s="2"/>
      <c r="B1432" s="284"/>
      <c r="C1432" s="325"/>
      <c r="D1432" s="284"/>
      <c r="E1432" s="300"/>
      <c r="F1432" s="305"/>
      <c r="G1432" s="286"/>
      <c r="H1432" s="286"/>
      <c r="I1432" s="284"/>
      <c r="J1432" s="284"/>
      <c r="K1432" s="285"/>
      <c r="L1432" s="285"/>
      <c r="M1432" s="251"/>
    </row>
    <row r="1433" spans="1:13" s="288" customFormat="1">
      <c r="A1433" s="2"/>
      <c r="B1433" s="284"/>
      <c r="C1433" s="325"/>
      <c r="D1433" s="284"/>
      <c r="E1433" s="300"/>
      <c r="F1433" s="305"/>
      <c r="G1433" s="286"/>
      <c r="H1433" s="286"/>
      <c r="I1433" s="284"/>
      <c r="J1433" s="284"/>
      <c r="K1433" s="285"/>
      <c r="L1433" s="285"/>
      <c r="M1433" s="251"/>
    </row>
    <row r="1434" spans="1:13" s="288" customFormat="1">
      <c r="A1434" s="2"/>
      <c r="B1434" s="284"/>
      <c r="C1434" s="325"/>
      <c r="D1434" s="284"/>
      <c r="E1434" s="300"/>
      <c r="F1434" s="305"/>
      <c r="G1434" s="286"/>
      <c r="H1434" s="286"/>
      <c r="I1434" s="284"/>
      <c r="J1434" s="284"/>
      <c r="K1434" s="285"/>
      <c r="L1434" s="285"/>
      <c r="M1434" s="251"/>
    </row>
    <row r="1435" spans="1:13" s="288" customFormat="1">
      <c r="A1435" s="2"/>
      <c r="B1435" s="284"/>
      <c r="C1435" s="325"/>
      <c r="D1435" s="284"/>
      <c r="E1435" s="300"/>
      <c r="F1435" s="305"/>
      <c r="G1435" s="286"/>
      <c r="H1435" s="286"/>
      <c r="I1435" s="284"/>
      <c r="J1435" s="284"/>
      <c r="K1435" s="285"/>
      <c r="L1435" s="285"/>
      <c r="M1435" s="251"/>
    </row>
    <row r="1436" spans="1:13" s="288" customFormat="1">
      <c r="A1436" s="2"/>
      <c r="B1436" s="284"/>
      <c r="C1436" s="325"/>
      <c r="D1436" s="284"/>
      <c r="E1436" s="300"/>
      <c r="F1436" s="305"/>
      <c r="G1436" s="286"/>
      <c r="H1436" s="286"/>
      <c r="I1436" s="284"/>
      <c r="J1436" s="284"/>
      <c r="K1436" s="285"/>
      <c r="L1436" s="285"/>
      <c r="M1436" s="251"/>
    </row>
    <row r="1437" spans="1:13" s="288" customFormat="1">
      <c r="A1437" s="2"/>
      <c r="B1437" s="284"/>
      <c r="C1437" s="325"/>
      <c r="D1437" s="284"/>
      <c r="E1437" s="300"/>
      <c r="F1437" s="305"/>
      <c r="G1437" s="286"/>
      <c r="H1437" s="286"/>
      <c r="I1437" s="284"/>
      <c r="J1437" s="284"/>
      <c r="K1437" s="285"/>
      <c r="L1437" s="285"/>
      <c r="M1437" s="251"/>
    </row>
    <row r="1438" spans="1:13" s="288" customFormat="1">
      <c r="A1438" s="2"/>
      <c r="B1438" s="284"/>
      <c r="C1438" s="325"/>
      <c r="D1438" s="284"/>
      <c r="E1438" s="300"/>
      <c r="F1438" s="305"/>
      <c r="G1438" s="286"/>
      <c r="H1438" s="286"/>
      <c r="I1438" s="284"/>
      <c r="J1438" s="284"/>
      <c r="K1438" s="285"/>
      <c r="L1438" s="285"/>
      <c r="M1438" s="251"/>
    </row>
    <row r="1439" spans="1:13" s="288" customFormat="1">
      <c r="A1439" s="2"/>
      <c r="B1439" s="284"/>
      <c r="C1439" s="325"/>
      <c r="D1439" s="284"/>
      <c r="E1439" s="300"/>
      <c r="F1439" s="305"/>
      <c r="G1439" s="286"/>
      <c r="H1439" s="286"/>
      <c r="I1439" s="284"/>
      <c r="J1439" s="284"/>
      <c r="K1439" s="285"/>
      <c r="L1439" s="285"/>
      <c r="M1439" s="251"/>
    </row>
    <row r="1440" spans="1:13" s="181" customFormat="1">
      <c r="A1440" s="5"/>
      <c r="B1440" s="3"/>
      <c r="C1440" s="132"/>
      <c r="D1440" s="3"/>
      <c r="E1440" s="3"/>
      <c r="F1440" s="143"/>
      <c r="G1440" s="142"/>
      <c r="H1440" s="142"/>
      <c r="I1440" s="3"/>
      <c r="J1440" s="3"/>
      <c r="K1440" s="137"/>
      <c r="L1440" s="137"/>
      <c r="M1440" s="198"/>
    </row>
    <row r="1441" spans="1:13" s="208" customFormat="1">
      <c r="A1441" s="1"/>
      <c r="B1441" s="275" t="s">
        <v>43</v>
      </c>
      <c r="C1441" s="291" t="s">
        <v>44</v>
      </c>
      <c r="D1441" s="271"/>
      <c r="E1441" s="271"/>
      <c r="F1441" s="347"/>
      <c r="G1441" s="347"/>
      <c r="H1441" s="347"/>
      <c r="I1441" s="348"/>
      <c r="J1441" s="271"/>
      <c r="K1441" s="326"/>
      <c r="L1441" s="273"/>
      <c r="M1441" s="277">
        <v>0</v>
      </c>
    </row>
    <row r="1442" spans="1:13" s="288" customFormat="1">
      <c r="A1442" s="1"/>
      <c r="B1442" s="349"/>
      <c r="C1442" s="350"/>
      <c r="D1442" s="351"/>
      <c r="E1442" s="284"/>
      <c r="F1442" s="352"/>
      <c r="G1442" s="352"/>
      <c r="H1442" s="352"/>
      <c r="I1442" s="351"/>
      <c r="J1442" s="284"/>
      <c r="K1442" s="324"/>
      <c r="L1442" s="285"/>
      <c r="M1442" s="251"/>
    </row>
    <row r="1443" spans="1:13" s="288" customFormat="1">
      <c r="A1443" s="1"/>
      <c r="B1443" s="349"/>
      <c r="C1443" s="350"/>
      <c r="D1443" s="351"/>
      <c r="E1443" s="284"/>
      <c r="F1443" s="352"/>
      <c r="G1443" s="352"/>
      <c r="H1443" s="352"/>
      <c r="I1443" s="351"/>
      <c r="J1443" s="284"/>
      <c r="K1443" s="324"/>
      <c r="L1443" s="285"/>
      <c r="M1443" s="251"/>
    </row>
    <row r="1444" spans="1:13" s="288" customFormat="1">
      <c r="A1444" s="1"/>
      <c r="B1444" s="349"/>
      <c r="C1444" s="350"/>
      <c r="D1444" s="351"/>
      <c r="E1444" s="284"/>
      <c r="F1444" s="352"/>
      <c r="G1444" s="352"/>
      <c r="H1444" s="352"/>
      <c r="I1444" s="351"/>
      <c r="J1444" s="284"/>
      <c r="K1444" s="324"/>
      <c r="L1444" s="285"/>
      <c r="M1444" s="251"/>
    </row>
    <row r="1445" spans="1:13" s="288" customFormat="1">
      <c r="A1445" s="1"/>
      <c r="B1445" s="349"/>
      <c r="C1445" s="350"/>
      <c r="D1445" s="351"/>
      <c r="E1445" s="284"/>
      <c r="F1445" s="352"/>
      <c r="G1445" s="352"/>
      <c r="H1445" s="352"/>
      <c r="I1445" s="351"/>
      <c r="J1445" s="284"/>
      <c r="K1445" s="324"/>
      <c r="L1445" s="285"/>
      <c r="M1445" s="251"/>
    </row>
    <row r="1446" spans="1:13" s="288" customFormat="1">
      <c r="A1446" s="1"/>
      <c r="B1446" s="349"/>
      <c r="C1446" s="350"/>
      <c r="D1446" s="351"/>
      <c r="E1446" s="284"/>
      <c r="F1446" s="352"/>
      <c r="G1446" s="352"/>
      <c r="H1446" s="352"/>
      <c r="I1446" s="351"/>
      <c r="J1446" s="284"/>
      <c r="K1446" s="324"/>
      <c r="L1446" s="285"/>
      <c r="M1446" s="251"/>
    </row>
    <row r="1447" spans="1:13" s="288" customFormat="1">
      <c r="A1447" s="1"/>
      <c r="B1447" s="349"/>
      <c r="C1447" s="350"/>
      <c r="D1447" s="351"/>
      <c r="E1447" s="284"/>
      <c r="F1447" s="352"/>
      <c r="G1447" s="352"/>
      <c r="H1447" s="352"/>
      <c r="I1447" s="351"/>
      <c r="J1447" s="284"/>
      <c r="K1447" s="324"/>
      <c r="L1447" s="285"/>
      <c r="M1447" s="251"/>
    </row>
    <row r="1448" spans="1:13" s="288" customFormat="1">
      <c r="A1448" s="1"/>
      <c r="B1448" s="349"/>
      <c r="C1448" s="350"/>
      <c r="D1448" s="351"/>
      <c r="E1448" s="284"/>
      <c r="F1448" s="352"/>
      <c r="G1448" s="352"/>
      <c r="H1448" s="352"/>
      <c r="I1448" s="351"/>
      <c r="J1448" s="284"/>
      <c r="K1448" s="324"/>
      <c r="L1448" s="285"/>
      <c r="M1448" s="251"/>
    </row>
    <row r="1449" spans="1:13" s="288" customFormat="1">
      <c r="A1449" s="1"/>
      <c r="B1449" s="349"/>
      <c r="C1449" s="350"/>
      <c r="D1449" s="351"/>
      <c r="E1449" s="284"/>
      <c r="F1449" s="352"/>
      <c r="G1449" s="352"/>
      <c r="H1449" s="352"/>
      <c r="I1449" s="351"/>
      <c r="J1449" s="284"/>
      <c r="K1449" s="324"/>
      <c r="L1449" s="285"/>
      <c r="M1449" s="251"/>
    </row>
    <row r="1450" spans="1:13" s="181" customFormat="1">
      <c r="A1450" s="5"/>
      <c r="B1450" s="214"/>
      <c r="C1450" s="137"/>
      <c r="D1450" s="3"/>
      <c r="E1450" s="3"/>
      <c r="F1450" s="237"/>
      <c r="G1450" s="237"/>
      <c r="H1450" s="237"/>
      <c r="I1450" s="238"/>
      <c r="J1450" s="3"/>
      <c r="K1450" s="185"/>
      <c r="L1450" s="137"/>
      <c r="M1450" s="198"/>
    </row>
    <row r="1451" spans="1:13" s="208" customFormat="1">
      <c r="A1451" s="5"/>
      <c r="B1451" s="291" t="s">
        <v>714</v>
      </c>
      <c r="C1451" s="292"/>
      <c r="D1451" s="271"/>
      <c r="E1451" s="271"/>
      <c r="F1451" s="272"/>
      <c r="G1451" s="272"/>
      <c r="H1451" s="272"/>
      <c r="I1451" s="271"/>
      <c r="J1451" s="271"/>
      <c r="K1451" s="273"/>
      <c r="L1451" s="273"/>
      <c r="M1451" s="277">
        <v>0</v>
      </c>
    </row>
    <row r="1452" spans="1:13" s="208" customFormat="1">
      <c r="A1452" s="5"/>
      <c r="B1452" s="275" t="s">
        <v>16</v>
      </c>
      <c r="C1452" s="276" t="s">
        <v>770</v>
      </c>
      <c r="D1452" s="271"/>
      <c r="E1452" s="271"/>
      <c r="F1452" s="272"/>
      <c r="G1452" s="272"/>
      <c r="H1452" s="272"/>
      <c r="I1452" s="271"/>
      <c r="J1452" s="271"/>
      <c r="K1452" s="273"/>
      <c r="L1452" s="273"/>
      <c r="M1452" s="277">
        <v>0</v>
      </c>
    </row>
    <row r="1453" spans="1:13" s="283" customFormat="1">
      <c r="A1453" s="5"/>
      <c r="B1453" s="278" t="s">
        <v>18</v>
      </c>
      <c r="C1453" s="279" t="s">
        <v>19</v>
      </c>
      <c r="D1453" s="293"/>
      <c r="E1453" s="293"/>
      <c r="F1453" s="299"/>
      <c r="G1453" s="299"/>
      <c r="H1453" s="299"/>
      <c r="I1453" s="293"/>
      <c r="J1453" s="293"/>
      <c r="K1453" s="294"/>
      <c r="L1453" s="294"/>
      <c r="M1453" s="281">
        <v>0</v>
      </c>
    </row>
    <row r="1454" spans="1:13" s="288" customFormat="1">
      <c r="A1454" s="181"/>
      <c r="B1454" s="284"/>
      <c r="C1454" s="285"/>
      <c r="D1454" s="284"/>
      <c r="E1454" s="284"/>
      <c r="F1454" s="286"/>
      <c r="G1454" s="286"/>
      <c r="H1454" s="286"/>
      <c r="I1454" s="284"/>
      <c r="J1454" s="284"/>
      <c r="K1454" s="285"/>
      <c r="L1454" s="285"/>
      <c r="M1454" s="251"/>
    </row>
    <row r="1455" spans="1:13" s="288" customFormat="1">
      <c r="A1455" s="181"/>
      <c r="B1455" s="284"/>
      <c r="C1455" s="285"/>
      <c r="D1455" s="284"/>
      <c r="E1455" s="284"/>
      <c r="F1455" s="286"/>
      <c r="G1455" s="286"/>
      <c r="H1455" s="286"/>
      <c r="I1455" s="284"/>
      <c r="J1455" s="284"/>
      <c r="K1455" s="285"/>
      <c r="L1455" s="285"/>
      <c r="M1455" s="251"/>
    </row>
    <row r="1456" spans="1:13" s="288" customFormat="1">
      <c r="A1456" s="181"/>
      <c r="B1456" s="284"/>
      <c r="C1456" s="285"/>
      <c r="D1456" s="284"/>
      <c r="E1456" s="284"/>
      <c r="F1456" s="286"/>
      <c r="G1456" s="286"/>
      <c r="H1456" s="286"/>
      <c r="I1456" s="284"/>
      <c r="J1456" s="284"/>
      <c r="K1456" s="285"/>
      <c r="L1456" s="285"/>
      <c r="M1456" s="251"/>
    </row>
    <row r="1457" spans="1:13" s="288" customFormat="1">
      <c r="A1457" s="181"/>
      <c r="B1457" s="284"/>
      <c r="C1457" s="285"/>
      <c r="D1457" s="284"/>
      <c r="E1457" s="284"/>
      <c r="F1457" s="286"/>
      <c r="G1457" s="286"/>
      <c r="H1457" s="286"/>
      <c r="I1457" s="284"/>
      <c r="J1457" s="284"/>
      <c r="K1457" s="285"/>
      <c r="L1457" s="285"/>
      <c r="M1457" s="251"/>
    </row>
    <row r="1458" spans="1:13" s="288" customFormat="1">
      <c r="A1458" s="181"/>
      <c r="B1458" s="284"/>
      <c r="C1458" s="285"/>
      <c r="D1458" s="284"/>
      <c r="E1458" s="284"/>
      <c r="F1458" s="286"/>
      <c r="G1458" s="286"/>
      <c r="H1458" s="286"/>
      <c r="I1458" s="284"/>
      <c r="J1458" s="284"/>
      <c r="K1458" s="285"/>
      <c r="L1458" s="285"/>
      <c r="M1458" s="251"/>
    </row>
    <row r="1459" spans="1:13" s="288" customFormat="1">
      <c r="A1459" s="181"/>
      <c r="B1459" s="284"/>
      <c r="C1459" s="285"/>
      <c r="D1459" s="284"/>
      <c r="E1459" s="284"/>
      <c r="F1459" s="286"/>
      <c r="G1459" s="286"/>
      <c r="H1459" s="286"/>
      <c r="I1459" s="284"/>
      <c r="J1459" s="284"/>
      <c r="K1459" s="285"/>
      <c r="L1459" s="285"/>
      <c r="M1459" s="251"/>
    </row>
    <row r="1460" spans="1:13" s="288" customFormat="1">
      <c r="A1460" s="181"/>
      <c r="B1460" s="284"/>
      <c r="C1460" s="285"/>
      <c r="D1460" s="284"/>
      <c r="E1460" s="284"/>
      <c r="F1460" s="286"/>
      <c r="G1460" s="286"/>
      <c r="H1460" s="286"/>
      <c r="I1460" s="284"/>
      <c r="J1460" s="284"/>
      <c r="K1460" s="285"/>
      <c r="L1460" s="285"/>
      <c r="M1460" s="251"/>
    </row>
    <row r="1461" spans="1:13" s="288" customFormat="1">
      <c r="A1461" s="181"/>
      <c r="B1461" s="284"/>
      <c r="C1461" s="285"/>
      <c r="D1461" s="284"/>
      <c r="E1461" s="284"/>
      <c r="F1461" s="286"/>
      <c r="G1461" s="286"/>
      <c r="H1461" s="286"/>
      <c r="I1461" s="284"/>
      <c r="J1461" s="284"/>
      <c r="K1461" s="285"/>
      <c r="L1461" s="285"/>
      <c r="M1461" s="251"/>
    </row>
    <row r="1462" spans="1:13" s="288" customFormat="1">
      <c r="A1462" s="181"/>
      <c r="B1462" s="284"/>
      <c r="C1462" s="285"/>
      <c r="D1462" s="284"/>
      <c r="E1462" s="284"/>
      <c r="F1462" s="286"/>
      <c r="G1462" s="286"/>
      <c r="H1462" s="286"/>
      <c r="I1462" s="284"/>
      <c r="J1462" s="284"/>
      <c r="K1462" s="285"/>
      <c r="L1462" s="285"/>
      <c r="M1462" s="251"/>
    </row>
    <row r="1463" spans="1:13" s="288" customFormat="1">
      <c r="A1463" s="181"/>
      <c r="B1463" s="284"/>
      <c r="C1463" s="285"/>
      <c r="D1463" s="284"/>
      <c r="E1463" s="284"/>
      <c r="F1463" s="286"/>
      <c r="G1463" s="286"/>
      <c r="H1463" s="286"/>
      <c r="I1463" s="284"/>
      <c r="J1463" s="284"/>
      <c r="K1463" s="285"/>
      <c r="L1463" s="285"/>
      <c r="M1463" s="251"/>
    </row>
    <row r="1464" spans="1:13" s="288" customFormat="1">
      <c r="A1464" s="181"/>
      <c r="B1464" s="284"/>
      <c r="C1464" s="285"/>
      <c r="D1464" s="284"/>
      <c r="E1464" s="284"/>
      <c r="F1464" s="286"/>
      <c r="G1464" s="286"/>
      <c r="H1464" s="286"/>
      <c r="I1464" s="284"/>
      <c r="J1464" s="284"/>
      <c r="K1464" s="285"/>
      <c r="L1464" s="285"/>
      <c r="M1464" s="251"/>
    </row>
    <row r="1465" spans="1:13" s="288" customFormat="1">
      <c r="A1465" s="181"/>
      <c r="B1465" s="284"/>
      <c r="C1465" s="285"/>
      <c r="D1465" s="284"/>
      <c r="E1465" s="284"/>
      <c r="F1465" s="286"/>
      <c r="G1465" s="286"/>
      <c r="H1465" s="286"/>
      <c r="I1465" s="284"/>
      <c r="J1465" s="284"/>
      <c r="K1465" s="285"/>
      <c r="L1465" s="285"/>
      <c r="M1465" s="251"/>
    </row>
    <row r="1466" spans="1:13" s="181" customFormat="1">
      <c r="B1466" s="3"/>
      <c r="C1466" s="137"/>
      <c r="D1466" s="3"/>
      <c r="E1466" s="3"/>
      <c r="F1466" s="142"/>
      <c r="G1466" s="142"/>
      <c r="H1466" s="142"/>
      <c r="I1466" s="3"/>
      <c r="J1466" s="3"/>
      <c r="K1466" s="137"/>
      <c r="L1466" s="137"/>
      <c r="M1466" s="198"/>
    </row>
    <row r="1467" spans="1:13" s="283" customFormat="1">
      <c r="A1467" s="5"/>
      <c r="B1467" s="278" t="s">
        <v>26</v>
      </c>
      <c r="C1467" s="279" t="s">
        <v>769</v>
      </c>
      <c r="D1467" s="293"/>
      <c r="E1467" s="293"/>
      <c r="F1467" s="299"/>
      <c r="G1467" s="299"/>
      <c r="H1467" s="299"/>
      <c r="I1467" s="293"/>
      <c r="J1467" s="293"/>
      <c r="K1467" s="294"/>
      <c r="L1467" s="294"/>
      <c r="M1467" s="281">
        <v>0</v>
      </c>
    </row>
    <row r="1468" spans="1:13" s="288" customFormat="1">
      <c r="A1468" s="181"/>
      <c r="B1468" s="284"/>
      <c r="C1468" s="325"/>
      <c r="D1468" s="284"/>
      <c r="E1468" s="300"/>
      <c r="F1468" s="305"/>
      <c r="G1468" s="286"/>
      <c r="H1468" s="286"/>
      <c r="I1468" s="284"/>
      <c r="J1468" s="284"/>
      <c r="K1468" s="285"/>
      <c r="L1468" s="285"/>
      <c r="M1468" s="251"/>
    </row>
    <row r="1469" spans="1:13" s="288" customFormat="1">
      <c r="A1469" s="181"/>
      <c r="B1469" s="284"/>
      <c r="C1469" s="325"/>
      <c r="D1469" s="284"/>
      <c r="E1469" s="300"/>
      <c r="F1469" s="305"/>
      <c r="G1469" s="286"/>
      <c r="H1469" s="286"/>
      <c r="I1469" s="284"/>
      <c r="J1469" s="284"/>
      <c r="K1469" s="285"/>
      <c r="L1469" s="285"/>
      <c r="M1469" s="251"/>
    </row>
    <row r="1470" spans="1:13" s="288" customFormat="1">
      <c r="A1470" s="181"/>
      <c r="B1470" s="284"/>
      <c r="C1470" s="325"/>
      <c r="D1470" s="284"/>
      <c r="E1470" s="300"/>
      <c r="F1470" s="305"/>
      <c r="G1470" s="286"/>
      <c r="H1470" s="286"/>
      <c r="I1470" s="284"/>
      <c r="J1470" s="284"/>
      <c r="K1470" s="285"/>
      <c r="L1470" s="285"/>
      <c r="M1470" s="251"/>
    </row>
    <row r="1471" spans="1:13" s="288" customFormat="1">
      <c r="A1471" s="181"/>
      <c r="B1471" s="284"/>
      <c r="C1471" s="325"/>
      <c r="D1471" s="284"/>
      <c r="E1471" s="300"/>
      <c r="F1471" s="305"/>
      <c r="G1471" s="286"/>
      <c r="H1471" s="286"/>
      <c r="I1471" s="284"/>
      <c r="J1471" s="284"/>
      <c r="K1471" s="285"/>
      <c r="L1471" s="285"/>
      <c r="M1471" s="251"/>
    </row>
    <row r="1472" spans="1:13" s="288" customFormat="1">
      <c r="A1472" s="181"/>
      <c r="B1472" s="284"/>
      <c r="C1472" s="325"/>
      <c r="D1472" s="284"/>
      <c r="E1472" s="300"/>
      <c r="F1472" s="305"/>
      <c r="G1472" s="286"/>
      <c r="H1472" s="286"/>
      <c r="I1472" s="284"/>
      <c r="J1472" s="284"/>
      <c r="K1472" s="285"/>
      <c r="L1472" s="285"/>
      <c r="M1472" s="251"/>
    </row>
    <row r="1473" spans="1:13" s="288" customFormat="1">
      <c r="A1473" s="181"/>
      <c r="B1473" s="284"/>
      <c r="C1473" s="325"/>
      <c r="D1473" s="284"/>
      <c r="E1473" s="300"/>
      <c r="F1473" s="305"/>
      <c r="G1473" s="286"/>
      <c r="H1473" s="286"/>
      <c r="I1473" s="284"/>
      <c r="J1473" s="284"/>
      <c r="K1473" s="285"/>
      <c r="L1473" s="285"/>
      <c r="M1473" s="251"/>
    </row>
    <row r="1474" spans="1:13" s="288" customFormat="1">
      <c r="A1474" s="181"/>
      <c r="B1474" s="284"/>
      <c r="C1474" s="325"/>
      <c r="D1474" s="284"/>
      <c r="E1474" s="300"/>
      <c r="F1474" s="305"/>
      <c r="G1474" s="286"/>
      <c r="H1474" s="286"/>
      <c r="I1474" s="284"/>
      <c r="J1474" s="284"/>
      <c r="K1474" s="285"/>
      <c r="L1474" s="285"/>
      <c r="M1474" s="251"/>
    </row>
    <row r="1475" spans="1:13" s="288" customFormat="1">
      <c r="A1475" s="181"/>
      <c r="B1475" s="284"/>
      <c r="C1475" s="325"/>
      <c r="D1475" s="284"/>
      <c r="E1475" s="300"/>
      <c r="F1475" s="305"/>
      <c r="G1475" s="286"/>
      <c r="H1475" s="286"/>
      <c r="I1475" s="284"/>
      <c r="J1475" s="284"/>
      <c r="K1475" s="285"/>
      <c r="L1475" s="285"/>
      <c r="M1475" s="251"/>
    </row>
    <row r="1476" spans="1:13" s="288" customFormat="1">
      <c r="A1476" s="181"/>
      <c r="B1476" s="284"/>
      <c r="C1476" s="325"/>
      <c r="D1476" s="284"/>
      <c r="E1476" s="300"/>
      <c r="F1476" s="305"/>
      <c r="G1476" s="286"/>
      <c r="H1476" s="286"/>
      <c r="I1476" s="284"/>
      <c r="J1476" s="284"/>
      <c r="K1476" s="285"/>
      <c r="L1476" s="285"/>
      <c r="M1476" s="251"/>
    </row>
    <row r="1477" spans="1:13" s="288" customFormat="1">
      <c r="A1477" s="181"/>
      <c r="B1477" s="284"/>
      <c r="C1477" s="325"/>
      <c r="D1477" s="284"/>
      <c r="E1477" s="300"/>
      <c r="F1477" s="305"/>
      <c r="G1477" s="286"/>
      <c r="H1477" s="286"/>
      <c r="I1477" s="284"/>
      <c r="J1477" s="284"/>
      <c r="K1477" s="285"/>
      <c r="L1477" s="285"/>
      <c r="M1477" s="251"/>
    </row>
    <row r="1478" spans="1:13" s="288" customFormat="1">
      <c r="A1478" s="181"/>
      <c r="B1478" s="284"/>
      <c r="C1478" s="325"/>
      <c r="D1478" s="284"/>
      <c r="E1478" s="300"/>
      <c r="F1478" s="305"/>
      <c r="G1478" s="286"/>
      <c r="H1478" s="286"/>
      <c r="I1478" s="284"/>
      <c r="J1478" s="284"/>
      <c r="K1478" s="285"/>
      <c r="L1478" s="285"/>
      <c r="M1478" s="251"/>
    </row>
    <row r="1479" spans="1:13" s="288" customFormat="1">
      <c r="A1479" s="181"/>
      <c r="B1479" s="284"/>
      <c r="C1479" s="325"/>
      <c r="D1479" s="284"/>
      <c r="E1479" s="300"/>
      <c r="F1479" s="305"/>
      <c r="G1479" s="286"/>
      <c r="H1479" s="286"/>
      <c r="I1479" s="284"/>
      <c r="J1479" s="284"/>
      <c r="K1479" s="285"/>
      <c r="L1479" s="285"/>
      <c r="M1479" s="251"/>
    </row>
    <row r="1480" spans="1:13" s="288" customFormat="1">
      <c r="A1480" s="181"/>
      <c r="B1480" s="284"/>
      <c r="C1480" s="325"/>
      <c r="D1480" s="284"/>
      <c r="E1480" s="300"/>
      <c r="F1480" s="305"/>
      <c r="G1480" s="286"/>
      <c r="H1480" s="286"/>
      <c r="I1480" s="284"/>
      <c r="J1480" s="284"/>
      <c r="K1480" s="285"/>
      <c r="L1480" s="285"/>
      <c r="M1480" s="251"/>
    </row>
    <row r="1481" spans="1:13" s="288" customFormat="1">
      <c r="A1481" s="181"/>
      <c r="B1481" s="284"/>
      <c r="C1481" s="325"/>
      <c r="D1481" s="284"/>
      <c r="E1481" s="300"/>
      <c r="F1481" s="305"/>
      <c r="G1481" s="286"/>
      <c r="H1481" s="286"/>
      <c r="I1481" s="284"/>
      <c r="J1481" s="284"/>
      <c r="K1481" s="285"/>
      <c r="L1481" s="285"/>
      <c r="M1481" s="251"/>
    </row>
    <row r="1482" spans="1:13" s="288" customFormat="1">
      <c r="A1482" s="181"/>
      <c r="B1482" s="284"/>
      <c r="C1482" s="325"/>
      <c r="D1482" s="284"/>
      <c r="E1482" s="300"/>
      <c r="F1482" s="305"/>
      <c r="G1482" s="286"/>
      <c r="H1482" s="286"/>
      <c r="I1482" s="284"/>
      <c r="J1482" s="284"/>
      <c r="K1482" s="285"/>
      <c r="L1482" s="285"/>
      <c r="M1482" s="251"/>
    </row>
    <row r="1483" spans="1:13" s="288" customFormat="1">
      <c r="A1483" s="181"/>
      <c r="B1483" s="284"/>
      <c r="C1483" s="325"/>
      <c r="D1483" s="284"/>
      <c r="E1483" s="300"/>
      <c r="F1483" s="305"/>
      <c r="G1483" s="286"/>
      <c r="H1483" s="286"/>
      <c r="I1483" s="284"/>
      <c r="J1483" s="284"/>
      <c r="K1483" s="285"/>
      <c r="L1483" s="285"/>
      <c r="M1483" s="251"/>
    </row>
    <row r="1484" spans="1:13" s="288" customFormat="1">
      <c r="A1484" s="181"/>
      <c r="B1484" s="284"/>
      <c r="C1484" s="325"/>
      <c r="D1484" s="284"/>
      <c r="E1484" s="300"/>
      <c r="F1484" s="305"/>
      <c r="G1484" s="286"/>
      <c r="H1484" s="286"/>
      <c r="I1484" s="284"/>
      <c r="J1484" s="284"/>
      <c r="K1484" s="285"/>
      <c r="L1484" s="285"/>
      <c r="M1484" s="251"/>
    </row>
    <row r="1485" spans="1:13" s="288" customFormat="1">
      <c r="A1485" s="181"/>
      <c r="B1485" s="284"/>
      <c r="C1485" s="325"/>
      <c r="D1485" s="284"/>
      <c r="E1485" s="300"/>
      <c r="F1485" s="305"/>
      <c r="G1485" s="286"/>
      <c r="H1485" s="286"/>
      <c r="I1485" s="284"/>
      <c r="J1485" s="284"/>
      <c r="K1485" s="285"/>
      <c r="L1485" s="285"/>
      <c r="M1485" s="251"/>
    </row>
    <row r="1486" spans="1:13" s="288" customFormat="1">
      <c r="A1486" s="181"/>
      <c r="B1486" s="284"/>
      <c r="C1486" s="325"/>
      <c r="D1486" s="284"/>
      <c r="E1486" s="300"/>
      <c r="F1486" s="305"/>
      <c r="G1486" s="286"/>
      <c r="H1486" s="286"/>
      <c r="I1486" s="284"/>
      <c r="J1486" s="284"/>
      <c r="K1486" s="285"/>
      <c r="L1486" s="285"/>
      <c r="M1486" s="251"/>
    </row>
    <row r="1487" spans="1:13" s="288" customFormat="1">
      <c r="A1487" s="181"/>
      <c r="B1487" s="284"/>
      <c r="C1487" s="325"/>
      <c r="D1487" s="284"/>
      <c r="E1487" s="300"/>
      <c r="F1487" s="305"/>
      <c r="G1487" s="286"/>
      <c r="H1487" s="286"/>
      <c r="I1487" s="284"/>
      <c r="J1487" s="284"/>
      <c r="K1487" s="285"/>
      <c r="L1487" s="285"/>
      <c r="M1487" s="251"/>
    </row>
    <row r="1488" spans="1:13" s="288" customFormat="1">
      <c r="A1488" s="181"/>
      <c r="B1488" s="284"/>
      <c r="C1488" s="325"/>
      <c r="D1488" s="284"/>
      <c r="E1488" s="300"/>
      <c r="F1488" s="305"/>
      <c r="G1488" s="286"/>
      <c r="H1488" s="286"/>
      <c r="I1488" s="284"/>
      <c r="J1488" s="284"/>
      <c r="K1488" s="285"/>
      <c r="L1488" s="285"/>
      <c r="M1488" s="251"/>
    </row>
    <row r="1489" spans="1:13" s="288" customFormat="1">
      <c r="A1489" s="181"/>
      <c r="B1489" s="284"/>
      <c r="C1489" s="325"/>
      <c r="D1489" s="284"/>
      <c r="E1489" s="300"/>
      <c r="F1489" s="305"/>
      <c r="G1489" s="286"/>
      <c r="H1489" s="286"/>
      <c r="I1489" s="284"/>
      <c r="J1489" s="284"/>
      <c r="K1489" s="285"/>
      <c r="L1489" s="285"/>
      <c r="M1489" s="251"/>
    </row>
    <row r="1490" spans="1:13" s="288" customFormat="1">
      <c r="A1490" s="181"/>
      <c r="B1490" s="284"/>
      <c r="C1490" s="325"/>
      <c r="D1490" s="284"/>
      <c r="E1490" s="300"/>
      <c r="F1490" s="305"/>
      <c r="G1490" s="286"/>
      <c r="H1490" s="286"/>
      <c r="I1490" s="284"/>
      <c r="J1490" s="284"/>
      <c r="K1490" s="285"/>
      <c r="L1490" s="285"/>
      <c r="M1490" s="251"/>
    </row>
    <row r="1491" spans="1:13" s="288" customFormat="1">
      <c r="A1491" s="181"/>
      <c r="B1491" s="284"/>
      <c r="C1491" s="325"/>
      <c r="D1491" s="284"/>
      <c r="E1491" s="300"/>
      <c r="F1491" s="305"/>
      <c r="G1491" s="286"/>
      <c r="H1491" s="286"/>
      <c r="I1491" s="284"/>
      <c r="J1491" s="284"/>
      <c r="K1491" s="285"/>
      <c r="L1491" s="285"/>
      <c r="M1491" s="251"/>
    </row>
    <row r="1492" spans="1:13" s="288" customFormat="1">
      <c r="A1492" s="181"/>
      <c r="B1492" s="284"/>
      <c r="C1492" s="325"/>
      <c r="D1492" s="284"/>
      <c r="E1492" s="300"/>
      <c r="F1492" s="305"/>
      <c r="G1492" s="286"/>
      <c r="H1492" s="286"/>
      <c r="I1492" s="284"/>
      <c r="J1492" s="284"/>
      <c r="K1492" s="285"/>
      <c r="L1492" s="285"/>
      <c r="M1492" s="251"/>
    </row>
    <row r="1493" spans="1:13" s="288" customFormat="1">
      <c r="A1493" s="181"/>
      <c r="B1493" s="284"/>
      <c r="C1493" s="325"/>
      <c r="D1493" s="284"/>
      <c r="E1493" s="300"/>
      <c r="F1493" s="305"/>
      <c r="G1493" s="286"/>
      <c r="H1493" s="286"/>
      <c r="I1493" s="284"/>
      <c r="J1493" s="284"/>
      <c r="K1493" s="285"/>
      <c r="L1493" s="285"/>
      <c r="M1493" s="251"/>
    </row>
    <row r="1494" spans="1:13" s="288" customFormat="1">
      <c r="A1494" s="181"/>
      <c r="B1494" s="284"/>
      <c r="C1494" s="325"/>
      <c r="D1494" s="284"/>
      <c r="E1494" s="300"/>
      <c r="F1494" s="305"/>
      <c r="G1494" s="286"/>
      <c r="H1494" s="286"/>
      <c r="I1494" s="284"/>
      <c r="J1494" s="284"/>
      <c r="K1494" s="285"/>
      <c r="L1494" s="285"/>
      <c r="M1494" s="251"/>
    </row>
    <row r="1495" spans="1:13" s="288" customFormat="1">
      <c r="A1495" s="181"/>
      <c r="B1495" s="284"/>
      <c r="C1495" s="325"/>
      <c r="D1495" s="284"/>
      <c r="E1495" s="300"/>
      <c r="F1495" s="305"/>
      <c r="G1495" s="286"/>
      <c r="H1495" s="286"/>
      <c r="I1495" s="284"/>
      <c r="J1495" s="284"/>
      <c r="K1495" s="285"/>
      <c r="L1495" s="285"/>
      <c r="M1495" s="251"/>
    </row>
    <row r="1496" spans="1:13" s="288" customFormat="1">
      <c r="A1496" s="181"/>
      <c r="B1496" s="284"/>
      <c r="C1496" s="325"/>
      <c r="D1496" s="284"/>
      <c r="E1496" s="300"/>
      <c r="F1496" s="305"/>
      <c r="G1496" s="286"/>
      <c r="H1496" s="286"/>
      <c r="I1496" s="284"/>
      <c r="J1496" s="284"/>
      <c r="K1496" s="285"/>
      <c r="L1496" s="285"/>
      <c r="M1496" s="251"/>
    </row>
    <row r="1497" spans="1:13" s="288" customFormat="1">
      <c r="A1497" s="181"/>
      <c r="B1497" s="284"/>
      <c r="C1497" s="325"/>
      <c r="D1497" s="284"/>
      <c r="E1497" s="300"/>
      <c r="F1497" s="305"/>
      <c r="G1497" s="286"/>
      <c r="H1497" s="286"/>
      <c r="I1497" s="284"/>
      <c r="J1497" s="284"/>
      <c r="K1497" s="285"/>
      <c r="L1497" s="285"/>
      <c r="M1497" s="251"/>
    </row>
    <row r="1498" spans="1:13" s="288" customFormat="1">
      <c r="A1498" s="181"/>
      <c r="B1498" s="284"/>
      <c r="C1498" s="325"/>
      <c r="D1498" s="284"/>
      <c r="E1498" s="300"/>
      <c r="F1498" s="305"/>
      <c r="G1498" s="286"/>
      <c r="H1498" s="286"/>
      <c r="I1498" s="284"/>
      <c r="J1498" s="284"/>
      <c r="K1498" s="285"/>
      <c r="L1498" s="285"/>
      <c r="M1498" s="251"/>
    </row>
    <row r="1499" spans="1:13" s="288" customFormat="1">
      <c r="A1499" s="181"/>
      <c r="B1499" s="284"/>
      <c r="C1499" s="325"/>
      <c r="D1499" s="284"/>
      <c r="E1499" s="300"/>
      <c r="F1499" s="305"/>
      <c r="G1499" s="286"/>
      <c r="H1499" s="286"/>
      <c r="I1499" s="284"/>
      <c r="J1499" s="284"/>
      <c r="K1499" s="285"/>
      <c r="L1499" s="285"/>
      <c r="M1499" s="251"/>
    </row>
    <row r="1500" spans="1:13" s="288" customFormat="1">
      <c r="A1500" s="181"/>
      <c r="B1500" s="284"/>
      <c r="C1500" s="300"/>
      <c r="D1500" s="284"/>
      <c r="E1500" s="285"/>
      <c r="F1500" s="305"/>
      <c r="G1500" s="286"/>
      <c r="H1500" s="286"/>
      <c r="I1500" s="284"/>
      <c r="J1500" s="284"/>
      <c r="K1500" s="285"/>
      <c r="L1500" s="285"/>
      <c r="M1500" s="251"/>
    </row>
    <row r="1501" spans="1:13" s="181" customFormat="1">
      <c r="B1501" s="3"/>
      <c r="C1501" s="132"/>
      <c r="D1501" s="3"/>
      <c r="E1501" s="137"/>
      <c r="F1501" s="143"/>
      <c r="G1501" s="142"/>
      <c r="H1501" s="142"/>
      <c r="I1501" s="3"/>
      <c r="J1501" s="3"/>
      <c r="K1501" s="137"/>
      <c r="L1501" s="137"/>
      <c r="M1501" s="198"/>
    </row>
    <row r="1502" spans="1:13" s="208" customFormat="1">
      <c r="A1502" s="5"/>
      <c r="B1502" s="275" t="s">
        <v>43</v>
      </c>
      <c r="C1502" s="291" t="s">
        <v>44</v>
      </c>
      <c r="D1502" s="271"/>
      <c r="E1502" s="273"/>
      <c r="F1502" s="301"/>
      <c r="G1502" s="272"/>
      <c r="H1502" s="272"/>
      <c r="I1502" s="271"/>
      <c r="J1502" s="271"/>
      <c r="K1502" s="273"/>
      <c r="L1502" s="273"/>
      <c r="M1502" s="277">
        <v>0</v>
      </c>
    </row>
    <row r="1503" spans="1:13" s="288" customFormat="1">
      <c r="A1503" s="181"/>
      <c r="B1503" s="284"/>
      <c r="C1503" s="285"/>
      <c r="D1503" s="284"/>
      <c r="E1503" s="285"/>
      <c r="F1503" s="302"/>
      <c r="G1503" s="303"/>
      <c r="H1503" s="306"/>
      <c r="I1503" s="284"/>
      <c r="J1503" s="284"/>
      <c r="K1503" s="285"/>
      <c r="L1503" s="285"/>
      <c r="M1503" s="251"/>
    </row>
    <row r="1504" spans="1:13" s="288" customFormat="1">
      <c r="A1504" s="181"/>
      <c r="B1504" s="284"/>
      <c r="C1504" s="285"/>
      <c r="D1504" s="284"/>
      <c r="E1504" s="285"/>
      <c r="F1504" s="305"/>
      <c r="G1504" s="286"/>
      <c r="H1504" s="286"/>
      <c r="I1504" s="284"/>
      <c r="J1504" s="284"/>
      <c r="K1504" s="285"/>
      <c r="L1504" s="285"/>
      <c r="M1504" s="251"/>
    </row>
    <row r="1505" spans="1:13" s="181" customFormat="1">
      <c r="B1505" s="3"/>
      <c r="C1505" s="137"/>
      <c r="D1505" s="3"/>
      <c r="E1505" s="3"/>
      <c r="F1505" s="142"/>
      <c r="G1505" s="142"/>
      <c r="H1505" s="142"/>
      <c r="I1505" s="3"/>
      <c r="J1505" s="3"/>
      <c r="K1505" s="137"/>
      <c r="L1505" s="137"/>
      <c r="M1505" s="198"/>
    </row>
    <row r="1506" spans="1:13" s="208" customFormat="1">
      <c r="A1506" s="2"/>
      <c r="B1506" s="291" t="s">
        <v>715</v>
      </c>
      <c r="C1506" s="292"/>
      <c r="D1506" s="271"/>
      <c r="E1506" s="271"/>
      <c r="F1506" s="272"/>
      <c r="G1506" s="272"/>
      <c r="H1506" s="272"/>
      <c r="I1506" s="271"/>
      <c r="J1506" s="271"/>
      <c r="K1506" s="273"/>
      <c r="L1506" s="273"/>
      <c r="M1506" s="277">
        <v>0</v>
      </c>
    </row>
    <row r="1507" spans="1:13" s="208" customFormat="1">
      <c r="A1507" s="2"/>
      <c r="B1507" s="275" t="s">
        <v>16</v>
      </c>
      <c r="C1507" s="276" t="s">
        <v>770</v>
      </c>
      <c r="D1507" s="271"/>
      <c r="E1507" s="271"/>
      <c r="F1507" s="272"/>
      <c r="G1507" s="272"/>
      <c r="H1507" s="272"/>
      <c r="I1507" s="271"/>
      <c r="J1507" s="271"/>
      <c r="K1507" s="273"/>
      <c r="L1507" s="273"/>
      <c r="M1507" s="277">
        <v>0</v>
      </c>
    </row>
    <row r="1508" spans="1:13" s="283" customFormat="1">
      <c r="A1508" s="2"/>
      <c r="B1508" s="278" t="s">
        <v>18</v>
      </c>
      <c r="C1508" s="279" t="s">
        <v>19</v>
      </c>
      <c r="D1508" s="293"/>
      <c r="E1508" s="293"/>
      <c r="F1508" s="299"/>
      <c r="G1508" s="299"/>
      <c r="H1508" s="299"/>
      <c r="I1508" s="293"/>
      <c r="J1508" s="293"/>
      <c r="K1508" s="294"/>
      <c r="L1508" s="294"/>
      <c r="M1508" s="281">
        <v>0</v>
      </c>
    </row>
    <row r="1509" spans="1:13" s="288" customFormat="1">
      <c r="A1509" s="193"/>
      <c r="B1509" s="284"/>
      <c r="C1509" s="285"/>
      <c r="D1509" s="284"/>
      <c r="E1509" s="284"/>
      <c r="F1509" s="286"/>
      <c r="G1509" s="286"/>
      <c r="H1509" s="286"/>
      <c r="I1509" s="284"/>
      <c r="J1509" s="284"/>
      <c r="K1509" s="285"/>
      <c r="L1509" s="285"/>
      <c r="M1509" s="251"/>
    </row>
    <row r="1510" spans="1:13" s="288" customFormat="1">
      <c r="A1510" s="193"/>
      <c r="B1510" s="284"/>
      <c r="C1510" s="285"/>
      <c r="D1510" s="284"/>
      <c r="E1510" s="284"/>
      <c r="F1510" s="286"/>
      <c r="G1510" s="286"/>
      <c r="H1510" s="286"/>
      <c r="I1510" s="284"/>
      <c r="J1510" s="284"/>
      <c r="K1510" s="285"/>
      <c r="L1510" s="285"/>
      <c r="M1510" s="251"/>
    </row>
    <row r="1511" spans="1:13" s="288" customFormat="1">
      <c r="A1511" s="193"/>
      <c r="B1511" s="284"/>
      <c r="C1511" s="285"/>
      <c r="D1511" s="284"/>
      <c r="E1511" s="284"/>
      <c r="F1511" s="286"/>
      <c r="G1511" s="286"/>
      <c r="H1511" s="286"/>
      <c r="I1511" s="284"/>
      <c r="J1511" s="284"/>
      <c r="K1511" s="285"/>
      <c r="L1511" s="285"/>
      <c r="M1511" s="251"/>
    </row>
    <row r="1512" spans="1:13" s="288" customFormat="1">
      <c r="A1512" s="193"/>
      <c r="B1512" s="284"/>
      <c r="C1512" s="285"/>
      <c r="D1512" s="284"/>
      <c r="E1512" s="284"/>
      <c r="F1512" s="286"/>
      <c r="G1512" s="286"/>
      <c r="H1512" s="286"/>
      <c r="I1512" s="284"/>
      <c r="J1512" s="284"/>
      <c r="K1512" s="285"/>
      <c r="L1512" s="285"/>
      <c r="M1512" s="251"/>
    </row>
    <row r="1513" spans="1:13" s="288" customFormat="1">
      <c r="A1513" s="193"/>
      <c r="B1513" s="284"/>
      <c r="C1513" s="285"/>
      <c r="D1513" s="284"/>
      <c r="E1513" s="284"/>
      <c r="F1513" s="286"/>
      <c r="G1513" s="286"/>
      <c r="H1513" s="286"/>
      <c r="I1513" s="284"/>
      <c r="J1513" s="284"/>
      <c r="K1513" s="285"/>
      <c r="L1513" s="285"/>
      <c r="M1513" s="251"/>
    </row>
    <row r="1514" spans="1:13" s="288" customFormat="1">
      <c r="A1514" s="193"/>
      <c r="B1514" s="284"/>
      <c r="C1514" s="285"/>
      <c r="D1514" s="284"/>
      <c r="E1514" s="284"/>
      <c r="F1514" s="286"/>
      <c r="G1514" s="286"/>
      <c r="H1514" s="286"/>
      <c r="I1514" s="284"/>
      <c r="J1514" s="284"/>
      <c r="K1514" s="285"/>
      <c r="L1514" s="285"/>
      <c r="M1514" s="251"/>
    </row>
    <row r="1515" spans="1:13" s="288" customFormat="1">
      <c r="A1515" s="193"/>
      <c r="B1515" s="284"/>
      <c r="C1515" s="285"/>
      <c r="D1515" s="284"/>
      <c r="E1515" s="284"/>
      <c r="F1515" s="286"/>
      <c r="G1515" s="286"/>
      <c r="H1515" s="286"/>
      <c r="I1515" s="284"/>
      <c r="J1515" s="284"/>
      <c r="K1515" s="285"/>
      <c r="L1515" s="285"/>
      <c r="M1515" s="251"/>
    </row>
    <row r="1516" spans="1:13" s="288" customFormat="1">
      <c r="A1516" s="193"/>
      <c r="B1516" s="284"/>
      <c r="C1516" s="285"/>
      <c r="D1516" s="284"/>
      <c r="E1516" s="284"/>
      <c r="F1516" s="286"/>
      <c r="G1516" s="286"/>
      <c r="H1516" s="286"/>
      <c r="I1516" s="284"/>
      <c r="J1516" s="284"/>
      <c r="K1516" s="285"/>
      <c r="L1516" s="285"/>
      <c r="M1516" s="251"/>
    </row>
    <row r="1517" spans="1:13" s="288" customFormat="1">
      <c r="A1517" s="193"/>
      <c r="B1517" s="284"/>
      <c r="C1517" s="285"/>
      <c r="D1517" s="284"/>
      <c r="E1517" s="284"/>
      <c r="F1517" s="286"/>
      <c r="G1517" s="286"/>
      <c r="H1517" s="286"/>
      <c r="I1517" s="284"/>
      <c r="J1517" s="284"/>
      <c r="K1517" s="285"/>
      <c r="L1517" s="285"/>
      <c r="M1517" s="251"/>
    </row>
    <row r="1518" spans="1:13" s="288" customFormat="1">
      <c r="A1518" s="193"/>
      <c r="B1518" s="284"/>
      <c r="C1518" s="285"/>
      <c r="D1518" s="284"/>
      <c r="E1518" s="284"/>
      <c r="F1518" s="286"/>
      <c r="G1518" s="286"/>
      <c r="H1518" s="286"/>
      <c r="I1518" s="284"/>
      <c r="J1518" s="284"/>
      <c r="K1518" s="285"/>
      <c r="L1518" s="285"/>
      <c r="M1518" s="251"/>
    </row>
    <row r="1519" spans="1:13" s="288" customFormat="1">
      <c r="A1519" s="193"/>
      <c r="B1519" s="284"/>
      <c r="C1519" s="285"/>
      <c r="D1519" s="284"/>
      <c r="E1519" s="284"/>
      <c r="F1519" s="286"/>
      <c r="G1519" s="286"/>
      <c r="H1519" s="286"/>
      <c r="I1519" s="284"/>
      <c r="J1519" s="284"/>
      <c r="K1519" s="285"/>
      <c r="L1519" s="285"/>
      <c r="M1519" s="251"/>
    </row>
    <row r="1520" spans="1:13" s="288" customFormat="1">
      <c r="A1520" s="193"/>
      <c r="B1520" s="284"/>
      <c r="C1520" s="285"/>
      <c r="D1520" s="284"/>
      <c r="E1520" s="284"/>
      <c r="F1520" s="286"/>
      <c r="G1520" s="286"/>
      <c r="H1520" s="286"/>
      <c r="I1520" s="284"/>
      <c r="J1520" s="284"/>
      <c r="K1520" s="285"/>
      <c r="L1520" s="285"/>
      <c r="M1520" s="251"/>
    </row>
    <row r="1521" spans="1:13" s="288" customFormat="1">
      <c r="A1521" s="193"/>
      <c r="B1521" s="284"/>
      <c r="C1521" s="285"/>
      <c r="D1521" s="284"/>
      <c r="E1521" s="284"/>
      <c r="F1521" s="286"/>
      <c r="G1521" s="286"/>
      <c r="H1521" s="286"/>
      <c r="I1521" s="284"/>
      <c r="J1521" s="284"/>
      <c r="K1521" s="285"/>
      <c r="L1521" s="285"/>
      <c r="M1521" s="251"/>
    </row>
    <row r="1522" spans="1:13" s="288" customFormat="1">
      <c r="A1522" s="193"/>
      <c r="B1522" s="284"/>
      <c r="C1522" s="285"/>
      <c r="D1522" s="284"/>
      <c r="E1522" s="284"/>
      <c r="F1522" s="286"/>
      <c r="G1522" s="286"/>
      <c r="H1522" s="286"/>
      <c r="I1522" s="284"/>
      <c r="J1522" s="284"/>
      <c r="K1522" s="285"/>
      <c r="L1522" s="285"/>
      <c r="M1522" s="251"/>
    </row>
    <row r="1523" spans="1:13" s="288" customFormat="1">
      <c r="A1523" s="193"/>
      <c r="B1523" s="284"/>
      <c r="C1523" s="285"/>
      <c r="D1523" s="284"/>
      <c r="E1523" s="284"/>
      <c r="F1523" s="286"/>
      <c r="G1523" s="286"/>
      <c r="H1523" s="286"/>
      <c r="I1523" s="284"/>
      <c r="J1523" s="284"/>
      <c r="K1523" s="285"/>
      <c r="L1523" s="285"/>
      <c r="M1523" s="251"/>
    </row>
    <row r="1524" spans="1:13" s="288" customFormat="1">
      <c r="A1524" s="193"/>
      <c r="B1524" s="284"/>
      <c r="C1524" s="285"/>
      <c r="D1524" s="284"/>
      <c r="E1524" s="284"/>
      <c r="F1524" s="286"/>
      <c r="G1524" s="286"/>
      <c r="H1524" s="286"/>
      <c r="I1524" s="284"/>
      <c r="J1524" s="284"/>
      <c r="K1524" s="285"/>
      <c r="L1524" s="285"/>
      <c r="M1524" s="251"/>
    </row>
    <row r="1525" spans="1:13" s="288" customFormat="1">
      <c r="A1525" s="193"/>
      <c r="B1525" s="284"/>
      <c r="C1525" s="285"/>
      <c r="D1525" s="284"/>
      <c r="E1525" s="284"/>
      <c r="F1525" s="286"/>
      <c r="G1525" s="286"/>
      <c r="H1525" s="286"/>
      <c r="I1525" s="284"/>
      <c r="J1525" s="284"/>
      <c r="K1525" s="285"/>
      <c r="L1525" s="285"/>
      <c r="M1525" s="251"/>
    </row>
    <row r="1526" spans="1:13" s="288" customFormat="1">
      <c r="A1526" s="193"/>
      <c r="B1526" s="284"/>
      <c r="C1526" s="285"/>
      <c r="D1526" s="284"/>
      <c r="E1526" s="284"/>
      <c r="F1526" s="286"/>
      <c r="G1526" s="286"/>
      <c r="H1526" s="286"/>
      <c r="I1526" s="284"/>
      <c r="J1526" s="284"/>
      <c r="K1526" s="285"/>
      <c r="L1526" s="285"/>
      <c r="M1526" s="251"/>
    </row>
    <row r="1527" spans="1:13" s="288" customFormat="1">
      <c r="A1527" s="193"/>
      <c r="B1527" s="284"/>
      <c r="C1527" s="285"/>
      <c r="D1527" s="284"/>
      <c r="E1527" s="284"/>
      <c r="F1527" s="286"/>
      <c r="G1527" s="286"/>
      <c r="H1527" s="286"/>
      <c r="I1527" s="284"/>
      <c r="J1527" s="284"/>
      <c r="K1527" s="285"/>
      <c r="L1527" s="285"/>
      <c r="M1527" s="251"/>
    </row>
    <row r="1528" spans="1:13" s="288" customFormat="1">
      <c r="A1528" s="193"/>
      <c r="B1528" s="284"/>
      <c r="C1528" s="285"/>
      <c r="D1528" s="284"/>
      <c r="E1528" s="284"/>
      <c r="F1528" s="286"/>
      <c r="G1528" s="286"/>
      <c r="H1528" s="286"/>
      <c r="I1528" s="284"/>
      <c r="J1528" s="284"/>
      <c r="K1528" s="285"/>
      <c r="L1528" s="285"/>
      <c r="M1528" s="251"/>
    </row>
    <row r="1529" spans="1:13" s="288" customFormat="1">
      <c r="A1529" s="193"/>
      <c r="B1529" s="284"/>
      <c r="C1529" s="285"/>
      <c r="D1529" s="284"/>
      <c r="E1529" s="284"/>
      <c r="F1529" s="286"/>
      <c r="G1529" s="286"/>
      <c r="H1529" s="286"/>
      <c r="I1529" s="284"/>
      <c r="J1529" s="284"/>
      <c r="K1529" s="285"/>
      <c r="L1529" s="285"/>
      <c r="M1529" s="251"/>
    </row>
    <row r="1530" spans="1:13" s="181" customFormat="1">
      <c r="B1530" s="3"/>
      <c r="C1530" s="137"/>
      <c r="D1530" s="3"/>
      <c r="E1530" s="3"/>
      <c r="F1530" s="142"/>
      <c r="G1530" s="142"/>
      <c r="H1530" s="142"/>
      <c r="I1530" s="3"/>
      <c r="J1530" s="3"/>
      <c r="K1530" s="137"/>
      <c r="L1530" s="137"/>
      <c r="M1530" s="198"/>
    </row>
    <row r="1531" spans="1:13" s="283" customFormat="1">
      <c r="A1531" s="34"/>
      <c r="B1531" s="278" t="s">
        <v>26</v>
      </c>
      <c r="C1531" s="279" t="s">
        <v>769</v>
      </c>
      <c r="D1531" s="293"/>
      <c r="E1531" s="293"/>
      <c r="F1531" s="299"/>
      <c r="G1531" s="299"/>
      <c r="H1531" s="299"/>
      <c r="I1531" s="293"/>
      <c r="J1531" s="293"/>
      <c r="K1531" s="294"/>
      <c r="L1531" s="294"/>
      <c r="M1531" s="281">
        <v>0</v>
      </c>
    </row>
    <row r="1532" spans="1:13" s="288" customFormat="1">
      <c r="A1532" s="193"/>
      <c r="B1532" s="284"/>
      <c r="C1532" s="325"/>
      <c r="D1532" s="284"/>
      <c r="E1532" s="300"/>
      <c r="F1532" s="305"/>
      <c r="G1532" s="286"/>
      <c r="H1532" s="286"/>
      <c r="I1532" s="284"/>
      <c r="J1532" s="284"/>
      <c r="K1532" s="285"/>
      <c r="L1532" s="285"/>
      <c r="M1532" s="251"/>
    </row>
    <row r="1533" spans="1:13" s="288" customFormat="1">
      <c r="A1533" s="180"/>
      <c r="B1533" s="284"/>
      <c r="C1533" s="300"/>
      <c r="D1533" s="284"/>
      <c r="E1533" s="285"/>
      <c r="F1533" s="305"/>
      <c r="G1533" s="286"/>
      <c r="H1533" s="286"/>
      <c r="I1533" s="284"/>
      <c r="J1533" s="284"/>
      <c r="K1533" s="285"/>
      <c r="L1533" s="285"/>
      <c r="M1533" s="251"/>
    </row>
    <row r="1534" spans="1:13" s="288" customFormat="1">
      <c r="A1534" s="180"/>
      <c r="B1534" s="284"/>
      <c r="C1534" s="300"/>
      <c r="D1534" s="284"/>
      <c r="E1534" s="285"/>
      <c r="F1534" s="305"/>
      <c r="G1534" s="286"/>
      <c r="H1534" s="286"/>
      <c r="I1534" s="284"/>
      <c r="J1534" s="284"/>
      <c r="K1534" s="285"/>
      <c r="L1534" s="285"/>
      <c r="M1534" s="251"/>
    </row>
    <row r="1535" spans="1:13" s="288" customFormat="1">
      <c r="A1535" s="180"/>
      <c r="B1535" s="284"/>
      <c r="C1535" s="300"/>
      <c r="D1535" s="284"/>
      <c r="E1535" s="285"/>
      <c r="F1535" s="305"/>
      <c r="G1535" s="286"/>
      <c r="H1535" s="286"/>
      <c r="I1535" s="284"/>
      <c r="J1535" s="284"/>
      <c r="K1535" s="285"/>
      <c r="L1535" s="285"/>
      <c r="M1535" s="251"/>
    </row>
    <row r="1536" spans="1:13" s="288" customFormat="1">
      <c r="A1536" s="180"/>
      <c r="B1536" s="284"/>
      <c r="C1536" s="300"/>
      <c r="D1536" s="284"/>
      <c r="E1536" s="285"/>
      <c r="F1536" s="305"/>
      <c r="G1536" s="286"/>
      <c r="H1536" s="286"/>
      <c r="I1536" s="284"/>
      <c r="J1536" s="284"/>
      <c r="K1536" s="285"/>
      <c r="L1536" s="285"/>
      <c r="M1536" s="251"/>
    </row>
    <row r="1537" spans="1:13" s="288" customFormat="1">
      <c r="A1537" s="180"/>
      <c r="B1537" s="284"/>
      <c r="C1537" s="300"/>
      <c r="D1537" s="284"/>
      <c r="E1537" s="285"/>
      <c r="F1537" s="305"/>
      <c r="G1537" s="286"/>
      <c r="H1537" s="286"/>
      <c r="I1537" s="284"/>
      <c r="J1537" s="284"/>
      <c r="K1537" s="285"/>
      <c r="L1537" s="285"/>
      <c r="M1537" s="251"/>
    </row>
    <row r="1538" spans="1:13" s="288" customFormat="1">
      <c r="A1538" s="180"/>
      <c r="B1538" s="284"/>
      <c r="C1538" s="300"/>
      <c r="D1538" s="284"/>
      <c r="E1538" s="285"/>
      <c r="F1538" s="305"/>
      <c r="G1538" s="286"/>
      <c r="H1538" s="286"/>
      <c r="I1538" s="284"/>
      <c r="J1538" s="284"/>
      <c r="K1538" s="285"/>
      <c r="L1538" s="285"/>
      <c r="M1538" s="251"/>
    </row>
    <row r="1539" spans="1:13" s="288" customFormat="1">
      <c r="A1539" s="180"/>
      <c r="B1539" s="284"/>
      <c r="C1539" s="300"/>
      <c r="D1539" s="284"/>
      <c r="E1539" s="285"/>
      <c r="F1539" s="305"/>
      <c r="G1539" s="286"/>
      <c r="H1539" s="286"/>
      <c r="I1539" s="284"/>
      <c r="J1539" s="284"/>
      <c r="K1539" s="285"/>
      <c r="L1539" s="285"/>
      <c r="M1539" s="251"/>
    </row>
    <row r="1540" spans="1:13" s="288" customFormat="1">
      <c r="A1540" s="180"/>
      <c r="B1540" s="284"/>
      <c r="C1540" s="300"/>
      <c r="D1540" s="284"/>
      <c r="E1540" s="285"/>
      <c r="F1540" s="305"/>
      <c r="G1540" s="286"/>
      <c r="H1540" s="286"/>
      <c r="I1540" s="284"/>
      <c r="J1540" s="284"/>
      <c r="K1540" s="285"/>
      <c r="L1540" s="285"/>
      <c r="M1540" s="251"/>
    </row>
    <row r="1541" spans="1:13" s="288" customFormat="1">
      <c r="A1541" s="180"/>
      <c r="B1541" s="284"/>
      <c r="C1541" s="300"/>
      <c r="D1541" s="284"/>
      <c r="E1541" s="285"/>
      <c r="F1541" s="305"/>
      <c r="G1541" s="286"/>
      <c r="H1541" s="286"/>
      <c r="I1541" s="284"/>
      <c r="J1541" s="284"/>
      <c r="K1541" s="285"/>
      <c r="L1541" s="285"/>
      <c r="M1541" s="251"/>
    </row>
    <row r="1542" spans="1:13" s="288" customFormat="1">
      <c r="A1542" s="180"/>
      <c r="B1542" s="284"/>
      <c r="C1542" s="300"/>
      <c r="D1542" s="284"/>
      <c r="E1542" s="285"/>
      <c r="F1542" s="305"/>
      <c r="G1542" s="286"/>
      <c r="H1542" s="286"/>
      <c r="I1542" s="284"/>
      <c r="J1542" s="284"/>
      <c r="K1542" s="285"/>
      <c r="L1542" s="285"/>
      <c r="M1542" s="251"/>
    </row>
    <row r="1543" spans="1:13" s="288" customFormat="1">
      <c r="A1543" s="180"/>
      <c r="B1543" s="284"/>
      <c r="C1543" s="300"/>
      <c r="D1543" s="284"/>
      <c r="E1543" s="285"/>
      <c r="F1543" s="305"/>
      <c r="G1543" s="286"/>
      <c r="H1543" s="286"/>
      <c r="I1543" s="284"/>
      <c r="J1543" s="284"/>
      <c r="K1543" s="285"/>
      <c r="L1543" s="285"/>
      <c r="M1543" s="251"/>
    </row>
    <row r="1544" spans="1:13" s="288" customFormat="1">
      <c r="A1544" s="180"/>
      <c r="B1544" s="284"/>
      <c r="C1544" s="300"/>
      <c r="D1544" s="284"/>
      <c r="E1544" s="285"/>
      <c r="F1544" s="305"/>
      <c r="G1544" s="286"/>
      <c r="H1544" s="286"/>
      <c r="I1544" s="284"/>
      <c r="J1544" s="284"/>
      <c r="K1544" s="285"/>
      <c r="L1544" s="285"/>
      <c r="M1544" s="251"/>
    </row>
    <row r="1545" spans="1:13" s="288" customFormat="1">
      <c r="A1545" s="180"/>
      <c r="B1545" s="284"/>
      <c r="C1545" s="300"/>
      <c r="D1545" s="284"/>
      <c r="E1545" s="285"/>
      <c r="F1545" s="305"/>
      <c r="G1545" s="286"/>
      <c r="H1545" s="286"/>
      <c r="I1545" s="284"/>
      <c r="J1545" s="284"/>
      <c r="K1545" s="285"/>
      <c r="L1545" s="285"/>
      <c r="M1545" s="251"/>
    </row>
    <row r="1546" spans="1:13" s="288" customFormat="1">
      <c r="A1546" s="180"/>
      <c r="B1546" s="284"/>
      <c r="C1546" s="300"/>
      <c r="D1546" s="284"/>
      <c r="E1546" s="285"/>
      <c r="F1546" s="305"/>
      <c r="G1546" s="286"/>
      <c r="H1546" s="286"/>
      <c r="I1546" s="284"/>
      <c r="J1546" s="284"/>
      <c r="K1546" s="285"/>
      <c r="L1546" s="285"/>
      <c r="M1546" s="251"/>
    </row>
    <row r="1547" spans="1:13" s="288" customFormat="1">
      <c r="A1547" s="180"/>
      <c r="B1547" s="284"/>
      <c r="C1547" s="300"/>
      <c r="D1547" s="284"/>
      <c r="E1547" s="285"/>
      <c r="F1547" s="305"/>
      <c r="G1547" s="286"/>
      <c r="H1547" s="286"/>
      <c r="I1547" s="284"/>
      <c r="J1547" s="284"/>
      <c r="K1547" s="285"/>
      <c r="L1547" s="285"/>
      <c r="M1547" s="251"/>
    </row>
    <row r="1548" spans="1:13" s="288" customFormat="1">
      <c r="A1548" s="180"/>
      <c r="B1548" s="284"/>
      <c r="C1548" s="300"/>
      <c r="D1548" s="284"/>
      <c r="E1548" s="285"/>
      <c r="F1548" s="305"/>
      <c r="G1548" s="286"/>
      <c r="H1548" s="286"/>
      <c r="I1548" s="284"/>
      <c r="J1548" s="284"/>
      <c r="K1548" s="285"/>
      <c r="L1548" s="285"/>
      <c r="M1548" s="251"/>
    </row>
    <row r="1549" spans="1:13" s="288" customFormat="1">
      <c r="A1549" s="180"/>
      <c r="B1549" s="284"/>
      <c r="C1549" s="300"/>
      <c r="D1549" s="284"/>
      <c r="E1549" s="285"/>
      <c r="F1549" s="305"/>
      <c r="G1549" s="286"/>
      <c r="H1549" s="286"/>
      <c r="I1549" s="284"/>
      <c r="J1549" s="284"/>
      <c r="K1549" s="285"/>
      <c r="L1549" s="285"/>
      <c r="M1549" s="251"/>
    </row>
    <row r="1550" spans="1:13" s="288" customFormat="1">
      <c r="A1550" s="180"/>
      <c r="B1550" s="284"/>
      <c r="C1550" s="300"/>
      <c r="D1550" s="284"/>
      <c r="E1550" s="285"/>
      <c r="F1550" s="305"/>
      <c r="G1550" s="286"/>
      <c r="H1550" s="286"/>
      <c r="I1550" s="284"/>
      <c r="J1550" s="284"/>
      <c r="K1550" s="285"/>
      <c r="L1550" s="285"/>
      <c r="M1550" s="251"/>
    </row>
    <row r="1551" spans="1:13" s="288" customFormat="1">
      <c r="A1551" s="180"/>
      <c r="B1551" s="284"/>
      <c r="C1551" s="300"/>
      <c r="D1551" s="284"/>
      <c r="E1551" s="285"/>
      <c r="F1551" s="305"/>
      <c r="G1551" s="286"/>
      <c r="H1551" s="286"/>
      <c r="I1551" s="284"/>
      <c r="J1551" s="284"/>
      <c r="K1551" s="285"/>
      <c r="L1551" s="285"/>
      <c r="M1551" s="251"/>
    </row>
    <row r="1552" spans="1:13" s="288" customFormat="1">
      <c r="A1552" s="180"/>
      <c r="B1552" s="284"/>
      <c r="C1552" s="300"/>
      <c r="D1552" s="284"/>
      <c r="E1552" s="285"/>
      <c r="F1552" s="305"/>
      <c r="G1552" s="286"/>
      <c r="H1552" s="286"/>
      <c r="I1552" s="284"/>
      <c r="J1552" s="284"/>
      <c r="K1552" s="285"/>
      <c r="L1552" s="285"/>
      <c r="M1552" s="251"/>
    </row>
    <row r="1553" spans="1:13" s="288" customFormat="1">
      <c r="A1553" s="180"/>
      <c r="B1553" s="284"/>
      <c r="C1553" s="300"/>
      <c r="D1553" s="284"/>
      <c r="E1553" s="285"/>
      <c r="F1553" s="305"/>
      <c r="G1553" s="286"/>
      <c r="H1553" s="286"/>
      <c r="I1553" s="284"/>
      <c r="J1553" s="284"/>
      <c r="K1553" s="285"/>
      <c r="L1553" s="285"/>
      <c r="M1553" s="251"/>
    </row>
    <row r="1554" spans="1:13" s="288" customFormat="1">
      <c r="A1554" s="180"/>
      <c r="B1554" s="284"/>
      <c r="C1554" s="300"/>
      <c r="D1554" s="284"/>
      <c r="E1554" s="285"/>
      <c r="F1554" s="305"/>
      <c r="G1554" s="286"/>
      <c r="H1554" s="286"/>
      <c r="I1554" s="284"/>
      <c r="J1554" s="284"/>
      <c r="K1554" s="285"/>
      <c r="L1554" s="285"/>
      <c r="M1554" s="251"/>
    </row>
    <row r="1555" spans="1:13" s="288" customFormat="1">
      <c r="A1555" s="180"/>
      <c r="B1555" s="284"/>
      <c r="C1555" s="300"/>
      <c r="D1555" s="284"/>
      <c r="E1555" s="285"/>
      <c r="F1555" s="305"/>
      <c r="G1555" s="286"/>
      <c r="H1555" s="286"/>
      <c r="I1555" s="284"/>
      <c r="J1555" s="284"/>
      <c r="K1555" s="285"/>
      <c r="L1555" s="285"/>
      <c r="M1555" s="251"/>
    </row>
    <row r="1556" spans="1:13" s="288" customFormat="1">
      <c r="A1556" s="180"/>
      <c r="B1556" s="284"/>
      <c r="C1556" s="300"/>
      <c r="D1556" s="284"/>
      <c r="E1556" s="285"/>
      <c r="F1556" s="305"/>
      <c r="G1556" s="286"/>
      <c r="H1556" s="286"/>
      <c r="I1556" s="284"/>
      <c r="J1556" s="284"/>
      <c r="K1556" s="285"/>
      <c r="L1556" s="285"/>
      <c r="M1556" s="251"/>
    </row>
    <row r="1557" spans="1:13" s="288" customFormat="1">
      <c r="A1557" s="180"/>
      <c r="B1557" s="284"/>
      <c r="C1557" s="300"/>
      <c r="D1557" s="284"/>
      <c r="E1557" s="285"/>
      <c r="F1557" s="305"/>
      <c r="G1557" s="286"/>
      <c r="H1557" s="286"/>
      <c r="I1557" s="284"/>
      <c r="J1557" s="284"/>
      <c r="K1557" s="285"/>
      <c r="L1557" s="285"/>
      <c r="M1557" s="251"/>
    </row>
    <row r="1558" spans="1:13" s="181" customFormat="1">
      <c r="B1558" s="3"/>
      <c r="C1558" s="132"/>
      <c r="D1558" s="3"/>
      <c r="E1558" s="137"/>
      <c r="F1558" s="143"/>
      <c r="G1558" s="142"/>
      <c r="H1558" s="142"/>
      <c r="I1558" s="3"/>
      <c r="J1558" s="3"/>
      <c r="K1558" s="137"/>
      <c r="L1558" s="137"/>
      <c r="M1558" s="198"/>
    </row>
    <row r="1559" spans="1:13" s="208" customFormat="1">
      <c r="A1559" s="2"/>
      <c r="B1559" s="275" t="s">
        <v>43</v>
      </c>
      <c r="C1559" s="291" t="s">
        <v>44</v>
      </c>
      <c r="D1559" s="271"/>
      <c r="E1559" s="273"/>
      <c r="F1559" s="301"/>
      <c r="G1559" s="272"/>
      <c r="H1559" s="272"/>
      <c r="I1559" s="271"/>
      <c r="J1559" s="271"/>
      <c r="K1559" s="273"/>
      <c r="L1559" s="353"/>
      <c r="M1559" s="277">
        <v>0</v>
      </c>
    </row>
    <row r="1560" spans="1:13">
      <c r="B1560" s="284"/>
      <c r="E1560" s="285"/>
      <c r="F1560" s="305"/>
      <c r="G1560" s="286"/>
      <c r="H1560" s="286"/>
      <c r="L1560" s="354"/>
      <c r="M1560" s="251"/>
    </row>
    <row r="1561" spans="1:13">
      <c r="B1561" s="284"/>
      <c r="E1561" s="285"/>
      <c r="F1561" s="305"/>
      <c r="G1561" s="286"/>
      <c r="H1561" s="286"/>
      <c r="L1561" s="354"/>
      <c r="M1561" s="251"/>
    </row>
    <row r="1562" spans="1:13">
      <c r="B1562" s="284"/>
      <c r="E1562" s="285"/>
      <c r="F1562" s="305"/>
      <c r="G1562" s="286"/>
      <c r="H1562" s="286"/>
      <c r="L1562" s="354"/>
      <c r="M1562" s="251"/>
    </row>
    <row r="1563" spans="1:13">
      <c r="B1563" s="284"/>
      <c r="E1563" s="285"/>
      <c r="F1563" s="305"/>
      <c r="G1563" s="286"/>
      <c r="H1563" s="286"/>
      <c r="L1563" s="354"/>
      <c r="M1563" s="251"/>
    </row>
    <row r="1564" spans="1:13" s="5" customFormat="1">
      <c r="B1564" s="130"/>
      <c r="C1564" s="132"/>
      <c r="D1564" s="3"/>
      <c r="E1564" s="3"/>
      <c r="F1564" s="142"/>
      <c r="G1564" s="142"/>
      <c r="H1564" s="142"/>
      <c r="I1564" s="3"/>
      <c r="J1564" s="3"/>
      <c r="K1564" s="132"/>
      <c r="L1564" s="196"/>
      <c r="M1564" s="230"/>
    </row>
    <row r="1565" spans="1:13" s="208" customFormat="1">
      <c r="A1565" s="2"/>
      <c r="B1565" s="291" t="s">
        <v>716</v>
      </c>
      <c r="C1565" s="292"/>
      <c r="D1565" s="271"/>
      <c r="E1565" s="271"/>
      <c r="F1565" s="272"/>
      <c r="G1565" s="272"/>
      <c r="H1565" s="272"/>
      <c r="I1565" s="271"/>
      <c r="J1565" s="271"/>
      <c r="K1565" s="273"/>
      <c r="L1565" s="273"/>
      <c r="M1565" s="277">
        <v>0</v>
      </c>
    </row>
    <row r="1566" spans="1:13" s="208" customFormat="1">
      <c r="A1566" s="2"/>
      <c r="B1566" s="275" t="s">
        <v>16</v>
      </c>
      <c r="C1566" s="276" t="s">
        <v>770</v>
      </c>
      <c r="D1566" s="271"/>
      <c r="E1566" s="271"/>
      <c r="F1566" s="272"/>
      <c r="G1566" s="272"/>
      <c r="H1566" s="272"/>
      <c r="I1566" s="271"/>
      <c r="J1566" s="271"/>
      <c r="K1566" s="273"/>
      <c r="L1566" s="273"/>
      <c r="M1566" s="277">
        <v>0</v>
      </c>
    </row>
    <row r="1567" spans="1:13" s="283" customFormat="1">
      <c r="A1567" s="1"/>
      <c r="B1567" s="278" t="s">
        <v>18</v>
      </c>
      <c r="C1567" s="279" t="s">
        <v>19</v>
      </c>
      <c r="D1567" s="293"/>
      <c r="E1567" s="293"/>
      <c r="F1567" s="299"/>
      <c r="G1567" s="299"/>
      <c r="H1567" s="299"/>
      <c r="I1567" s="293"/>
      <c r="J1567" s="293"/>
      <c r="K1567" s="294"/>
      <c r="L1567" s="294"/>
      <c r="M1567" s="281">
        <v>0</v>
      </c>
    </row>
    <row r="1568" spans="1:13" s="288" customFormat="1">
      <c r="A1568" s="1"/>
      <c r="B1568" s="284"/>
      <c r="C1568" s="285"/>
      <c r="D1568" s="284"/>
      <c r="E1568" s="284"/>
      <c r="F1568" s="286"/>
      <c r="G1568" s="286"/>
      <c r="H1568" s="286"/>
      <c r="I1568" s="284"/>
      <c r="J1568" s="284"/>
      <c r="K1568" s="285"/>
      <c r="L1568" s="285"/>
      <c r="M1568" s="251"/>
    </row>
    <row r="1569" spans="1:13" s="288" customFormat="1">
      <c r="A1569" s="1"/>
      <c r="B1569" s="284"/>
      <c r="C1569" s="285"/>
      <c r="D1569" s="284"/>
      <c r="E1569" s="284"/>
      <c r="F1569" s="286"/>
      <c r="G1569" s="286"/>
      <c r="H1569" s="286"/>
      <c r="I1569" s="284"/>
      <c r="J1569" s="284"/>
      <c r="K1569" s="285"/>
      <c r="L1569" s="285"/>
      <c r="M1569" s="251"/>
    </row>
    <row r="1570" spans="1:13" s="288" customFormat="1">
      <c r="A1570" s="1"/>
      <c r="B1570" s="284"/>
      <c r="C1570" s="285"/>
      <c r="D1570" s="284"/>
      <c r="E1570" s="284"/>
      <c r="F1570" s="286"/>
      <c r="G1570" s="286"/>
      <c r="H1570" s="286"/>
      <c r="I1570" s="284"/>
      <c r="J1570" s="284"/>
      <c r="K1570" s="285"/>
      <c r="L1570" s="285"/>
      <c r="M1570" s="251"/>
    </row>
    <row r="1571" spans="1:13" s="288" customFormat="1">
      <c r="A1571" s="1"/>
      <c r="B1571" s="284"/>
      <c r="C1571" s="285"/>
      <c r="D1571" s="284"/>
      <c r="E1571" s="284"/>
      <c r="F1571" s="286"/>
      <c r="G1571" s="286"/>
      <c r="H1571" s="286"/>
      <c r="I1571" s="284"/>
      <c r="J1571" s="284"/>
      <c r="K1571" s="285"/>
      <c r="L1571" s="285"/>
      <c r="M1571" s="251"/>
    </row>
    <row r="1572" spans="1:13" s="288" customFormat="1">
      <c r="A1572" s="1"/>
      <c r="B1572" s="284"/>
      <c r="C1572" s="285"/>
      <c r="D1572" s="284"/>
      <c r="E1572" s="284"/>
      <c r="F1572" s="286"/>
      <c r="G1572" s="286"/>
      <c r="H1572" s="286"/>
      <c r="I1572" s="284"/>
      <c r="J1572" s="284"/>
      <c r="K1572" s="285"/>
      <c r="L1572" s="285"/>
      <c r="M1572" s="251"/>
    </row>
    <row r="1573" spans="1:13" s="288" customFormat="1">
      <c r="A1573" s="1"/>
      <c r="B1573" s="284"/>
      <c r="C1573" s="285"/>
      <c r="D1573" s="284"/>
      <c r="E1573" s="284"/>
      <c r="F1573" s="286"/>
      <c r="G1573" s="286"/>
      <c r="H1573" s="286"/>
      <c r="I1573" s="284"/>
      <c r="J1573" s="284"/>
      <c r="K1573" s="285"/>
      <c r="L1573" s="285"/>
      <c r="M1573" s="251"/>
    </row>
    <row r="1574" spans="1:13" s="288" customFormat="1">
      <c r="A1574" s="1"/>
      <c r="B1574" s="284"/>
      <c r="C1574" s="285"/>
      <c r="D1574" s="284"/>
      <c r="E1574" s="284"/>
      <c r="F1574" s="286"/>
      <c r="G1574" s="286"/>
      <c r="H1574" s="286"/>
      <c r="I1574" s="284"/>
      <c r="J1574" s="284"/>
      <c r="K1574" s="285"/>
      <c r="L1574" s="285"/>
      <c r="M1574" s="251"/>
    </row>
    <row r="1575" spans="1:13" s="288" customFormat="1">
      <c r="A1575" s="1"/>
      <c r="B1575" s="284"/>
      <c r="C1575" s="285"/>
      <c r="D1575" s="284"/>
      <c r="E1575" s="284"/>
      <c r="F1575" s="286"/>
      <c r="G1575" s="286"/>
      <c r="H1575" s="286"/>
      <c r="I1575" s="284"/>
      <c r="J1575" s="284"/>
      <c r="K1575" s="285"/>
      <c r="L1575" s="285"/>
      <c r="M1575" s="251"/>
    </row>
    <row r="1576" spans="1:13" s="288" customFormat="1">
      <c r="A1576" s="1"/>
      <c r="B1576" s="284"/>
      <c r="C1576" s="285"/>
      <c r="D1576" s="284"/>
      <c r="E1576" s="284"/>
      <c r="F1576" s="286"/>
      <c r="G1576" s="286"/>
      <c r="H1576" s="286"/>
      <c r="I1576" s="284"/>
      <c r="J1576" s="284"/>
      <c r="K1576" s="285"/>
      <c r="L1576" s="285"/>
      <c r="M1576" s="251"/>
    </row>
    <row r="1577" spans="1:13" s="288" customFormat="1">
      <c r="A1577" s="1"/>
      <c r="B1577" s="284"/>
      <c r="C1577" s="285"/>
      <c r="D1577" s="284"/>
      <c r="E1577" s="284"/>
      <c r="F1577" s="286"/>
      <c r="G1577" s="286"/>
      <c r="H1577" s="286"/>
      <c r="I1577" s="284"/>
      <c r="J1577" s="284"/>
      <c r="K1577" s="285"/>
      <c r="L1577" s="285"/>
      <c r="M1577" s="251"/>
    </row>
    <row r="1578" spans="1:13" s="288" customFormat="1">
      <c r="A1578" s="1"/>
      <c r="B1578" s="284"/>
      <c r="C1578" s="285"/>
      <c r="D1578" s="284"/>
      <c r="E1578" s="284"/>
      <c r="F1578" s="286"/>
      <c r="G1578" s="286"/>
      <c r="H1578" s="286"/>
      <c r="I1578" s="284"/>
      <c r="J1578" s="284"/>
      <c r="K1578" s="285"/>
      <c r="L1578" s="285"/>
      <c r="M1578" s="251"/>
    </row>
    <row r="1579" spans="1:13" s="288" customFormat="1">
      <c r="A1579" s="1"/>
      <c r="B1579" s="284"/>
      <c r="C1579" s="285"/>
      <c r="D1579" s="284"/>
      <c r="E1579" s="284"/>
      <c r="F1579" s="286"/>
      <c r="G1579" s="286"/>
      <c r="H1579" s="286"/>
      <c r="I1579" s="284"/>
      <c r="J1579" s="284"/>
      <c r="K1579" s="285"/>
      <c r="L1579" s="285"/>
      <c r="M1579" s="251"/>
    </row>
    <row r="1580" spans="1:13" s="288" customFormat="1">
      <c r="A1580" s="1"/>
      <c r="B1580" s="284"/>
      <c r="C1580" s="285"/>
      <c r="D1580" s="284"/>
      <c r="E1580" s="284"/>
      <c r="F1580" s="286"/>
      <c r="G1580" s="286"/>
      <c r="H1580" s="286"/>
      <c r="I1580" s="284"/>
      <c r="J1580" s="284"/>
      <c r="K1580" s="285"/>
      <c r="L1580" s="285"/>
      <c r="M1580" s="251"/>
    </row>
    <row r="1581" spans="1:13" s="288" customFormat="1">
      <c r="A1581" s="1"/>
      <c r="B1581" s="284"/>
      <c r="C1581" s="285"/>
      <c r="D1581" s="284"/>
      <c r="E1581" s="284"/>
      <c r="F1581" s="286"/>
      <c r="G1581" s="286"/>
      <c r="H1581" s="286"/>
      <c r="I1581" s="284"/>
      <c r="J1581" s="284"/>
      <c r="K1581" s="285"/>
      <c r="L1581" s="285"/>
      <c r="M1581" s="251"/>
    </row>
    <row r="1582" spans="1:13" s="288" customFormat="1">
      <c r="A1582" s="1"/>
      <c r="B1582" s="284"/>
      <c r="C1582" s="285"/>
      <c r="D1582" s="284"/>
      <c r="E1582" s="284"/>
      <c r="F1582" s="286"/>
      <c r="G1582" s="286"/>
      <c r="H1582" s="286"/>
      <c r="I1582" s="284"/>
      <c r="J1582" s="284"/>
      <c r="K1582" s="285"/>
      <c r="L1582" s="285"/>
      <c r="M1582" s="251"/>
    </row>
    <row r="1583" spans="1:13" s="288" customFormat="1">
      <c r="A1583" s="1"/>
      <c r="B1583" s="284"/>
      <c r="C1583" s="285"/>
      <c r="D1583" s="284"/>
      <c r="E1583" s="284"/>
      <c r="F1583" s="286"/>
      <c r="G1583" s="286"/>
      <c r="H1583" s="286"/>
      <c r="I1583" s="284"/>
      <c r="J1583" s="284"/>
      <c r="K1583" s="285"/>
      <c r="L1583" s="285"/>
      <c r="M1583" s="251"/>
    </row>
    <row r="1584" spans="1:13" s="288" customFormat="1">
      <c r="A1584" s="1"/>
      <c r="B1584" s="284"/>
      <c r="C1584" s="285"/>
      <c r="D1584" s="284"/>
      <c r="E1584" s="284"/>
      <c r="F1584" s="286"/>
      <c r="G1584" s="286"/>
      <c r="H1584" s="286"/>
      <c r="I1584" s="284"/>
      <c r="J1584" s="284"/>
      <c r="K1584" s="285"/>
      <c r="L1584" s="285"/>
      <c r="M1584" s="251"/>
    </row>
    <row r="1585" spans="1:13" s="288" customFormat="1">
      <c r="A1585" s="1"/>
      <c r="B1585" s="284"/>
      <c r="C1585" s="285"/>
      <c r="D1585" s="284"/>
      <c r="E1585" s="284"/>
      <c r="F1585" s="286"/>
      <c r="G1585" s="286"/>
      <c r="H1585" s="286"/>
      <c r="I1585" s="284"/>
      <c r="J1585" s="284"/>
      <c r="K1585" s="285"/>
      <c r="L1585" s="285"/>
      <c r="M1585" s="251"/>
    </row>
    <row r="1586" spans="1:13" s="288" customFormat="1">
      <c r="A1586" s="1"/>
      <c r="B1586" s="284"/>
      <c r="C1586" s="285"/>
      <c r="D1586" s="284"/>
      <c r="E1586" s="284"/>
      <c r="F1586" s="286"/>
      <c r="G1586" s="286"/>
      <c r="H1586" s="286"/>
      <c r="I1586" s="284"/>
      <c r="J1586" s="284"/>
      <c r="K1586" s="285"/>
      <c r="L1586" s="285"/>
      <c r="M1586" s="251"/>
    </row>
    <row r="1587" spans="1:13" s="288" customFormat="1">
      <c r="A1587" s="1"/>
      <c r="B1587" s="284"/>
      <c r="C1587" s="285"/>
      <c r="D1587" s="284"/>
      <c r="E1587" s="284"/>
      <c r="F1587" s="286"/>
      <c r="G1587" s="286"/>
      <c r="H1587" s="286"/>
      <c r="I1587" s="284"/>
      <c r="J1587" s="284"/>
      <c r="K1587" s="285"/>
      <c r="L1587" s="285"/>
      <c r="M1587" s="251"/>
    </row>
    <row r="1588" spans="1:13" s="288" customFormat="1">
      <c r="A1588" s="1"/>
      <c r="B1588" s="284"/>
      <c r="C1588" s="285"/>
      <c r="D1588" s="284"/>
      <c r="E1588" s="284"/>
      <c r="F1588" s="286"/>
      <c r="G1588" s="286"/>
      <c r="H1588" s="286"/>
      <c r="I1588" s="284"/>
      <c r="J1588" s="284"/>
      <c r="K1588" s="285"/>
      <c r="L1588" s="285"/>
      <c r="M1588" s="251"/>
    </row>
    <row r="1589" spans="1:13" s="288" customFormat="1">
      <c r="A1589" s="1"/>
      <c r="B1589" s="284"/>
      <c r="C1589" s="285"/>
      <c r="D1589" s="284"/>
      <c r="E1589" s="284"/>
      <c r="F1589" s="286"/>
      <c r="G1589" s="286"/>
      <c r="H1589" s="286"/>
      <c r="I1589" s="284"/>
      <c r="J1589" s="284"/>
      <c r="K1589" s="285"/>
      <c r="L1589" s="285"/>
      <c r="M1589" s="251"/>
    </row>
    <row r="1590" spans="1:13" s="288" customFormat="1">
      <c r="A1590" s="1"/>
      <c r="B1590" s="284"/>
      <c r="C1590" s="285"/>
      <c r="D1590" s="284"/>
      <c r="E1590" s="284"/>
      <c r="F1590" s="286"/>
      <c r="G1590" s="286"/>
      <c r="H1590" s="286"/>
      <c r="I1590" s="284"/>
      <c r="J1590" s="284"/>
      <c r="K1590" s="285"/>
      <c r="L1590" s="285"/>
      <c r="M1590" s="251"/>
    </row>
    <row r="1591" spans="1:13" s="288" customFormat="1">
      <c r="A1591" s="1"/>
      <c r="B1591" s="284"/>
      <c r="C1591" s="285"/>
      <c r="D1591" s="284"/>
      <c r="E1591" s="284"/>
      <c r="F1591" s="286"/>
      <c r="G1591" s="286"/>
      <c r="H1591" s="286"/>
      <c r="I1591" s="284"/>
      <c r="J1591" s="284"/>
      <c r="K1591" s="285"/>
      <c r="L1591" s="285"/>
      <c r="M1591" s="251"/>
    </row>
    <row r="1592" spans="1:13" s="288" customFormat="1">
      <c r="A1592" s="1"/>
      <c r="B1592" s="284"/>
      <c r="C1592" s="285"/>
      <c r="D1592" s="284"/>
      <c r="E1592" s="284"/>
      <c r="F1592" s="286"/>
      <c r="G1592" s="286"/>
      <c r="H1592" s="286"/>
      <c r="I1592" s="284"/>
      <c r="J1592" s="284"/>
      <c r="K1592" s="285"/>
      <c r="L1592" s="285"/>
      <c r="M1592" s="251"/>
    </row>
    <row r="1593" spans="1:13" s="288" customFormat="1">
      <c r="A1593" s="1"/>
      <c r="B1593" s="284"/>
      <c r="C1593" s="285"/>
      <c r="D1593" s="284"/>
      <c r="E1593" s="284"/>
      <c r="F1593" s="286"/>
      <c r="G1593" s="286"/>
      <c r="H1593" s="286"/>
      <c r="I1593" s="284"/>
      <c r="J1593" s="284"/>
      <c r="K1593" s="285"/>
      <c r="L1593" s="285"/>
      <c r="M1593" s="251"/>
    </row>
    <row r="1594" spans="1:13" s="288" customFormat="1">
      <c r="A1594" s="1"/>
      <c r="B1594" s="284"/>
      <c r="C1594" s="285"/>
      <c r="D1594" s="284"/>
      <c r="E1594" s="284"/>
      <c r="F1594" s="286"/>
      <c r="G1594" s="286"/>
      <c r="H1594" s="286"/>
      <c r="I1594" s="284"/>
      <c r="J1594" s="284"/>
      <c r="K1594" s="285"/>
      <c r="L1594" s="285"/>
      <c r="M1594" s="251"/>
    </row>
    <row r="1595" spans="1:13" s="288" customFormat="1">
      <c r="A1595" s="1"/>
      <c r="B1595" s="284"/>
      <c r="C1595" s="285"/>
      <c r="D1595" s="284"/>
      <c r="E1595" s="284"/>
      <c r="F1595" s="286"/>
      <c r="G1595" s="286"/>
      <c r="H1595" s="286"/>
      <c r="I1595" s="284"/>
      <c r="J1595" s="284"/>
      <c r="K1595" s="285"/>
      <c r="L1595" s="285"/>
      <c r="M1595" s="251"/>
    </row>
    <row r="1596" spans="1:13" s="288" customFormat="1">
      <c r="A1596" s="1"/>
      <c r="B1596" s="284"/>
      <c r="C1596" s="285"/>
      <c r="D1596" s="284"/>
      <c r="E1596" s="284"/>
      <c r="F1596" s="286"/>
      <c r="G1596" s="286"/>
      <c r="H1596" s="286"/>
      <c r="I1596" s="284"/>
      <c r="J1596" s="284"/>
      <c r="K1596" s="285"/>
      <c r="L1596" s="285"/>
      <c r="M1596" s="251"/>
    </row>
    <row r="1597" spans="1:13" s="288" customFormat="1">
      <c r="A1597" s="1"/>
      <c r="B1597" s="284"/>
      <c r="C1597" s="285"/>
      <c r="D1597" s="284"/>
      <c r="E1597" s="284"/>
      <c r="F1597" s="286"/>
      <c r="G1597" s="286"/>
      <c r="H1597" s="286"/>
      <c r="I1597" s="284"/>
      <c r="J1597" s="284"/>
      <c r="K1597" s="285"/>
      <c r="L1597" s="285"/>
      <c r="M1597" s="251"/>
    </row>
    <row r="1598" spans="1:13" s="181" customFormat="1">
      <c r="A1598" s="5"/>
      <c r="B1598" s="3"/>
      <c r="C1598" s="137"/>
      <c r="D1598" s="3"/>
      <c r="E1598" s="3"/>
      <c r="F1598" s="142"/>
      <c r="G1598" s="142"/>
      <c r="H1598" s="142"/>
      <c r="I1598" s="3"/>
      <c r="J1598" s="3"/>
      <c r="K1598" s="137"/>
      <c r="L1598" s="137"/>
      <c r="M1598" s="198"/>
    </row>
    <row r="1599" spans="1:13" s="283" customFormat="1">
      <c r="A1599" s="1"/>
      <c r="B1599" s="278" t="s">
        <v>26</v>
      </c>
      <c r="C1599" s="279" t="s">
        <v>769</v>
      </c>
      <c r="D1599" s="293"/>
      <c r="E1599" s="293"/>
      <c r="F1599" s="299"/>
      <c r="G1599" s="299"/>
      <c r="H1599" s="299"/>
      <c r="I1599" s="293"/>
      <c r="J1599" s="293"/>
      <c r="K1599" s="294"/>
      <c r="L1599" s="294"/>
      <c r="M1599" s="281">
        <v>0</v>
      </c>
    </row>
    <row r="1600" spans="1:13" s="288" customFormat="1">
      <c r="A1600" s="1"/>
      <c r="B1600" s="284"/>
      <c r="C1600" s="325"/>
      <c r="D1600" s="284"/>
      <c r="E1600" s="284"/>
      <c r="F1600" s="286"/>
      <c r="G1600" s="286"/>
      <c r="H1600" s="286"/>
      <c r="I1600" s="284"/>
      <c r="J1600" s="284"/>
      <c r="K1600" s="285"/>
      <c r="L1600" s="285"/>
      <c r="M1600" s="251"/>
    </row>
    <row r="1601" spans="1:13" s="288" customFormat="1">
      <c r="A1601" s="1"/>
      <c r="B1601" s="284"/>
      <c r="C1601" s="325"/>
      <c r="D1601" s="284"/>
      <c r="E1601" s="284"/>
      <c r="F1601" s="286"/>
      <c r="G1601" s="286"/>
      <c r="H1601" s="286"/>
      <c r="I1601" s="284"/>
      <c r="J1601" s="284"/>
      <c r="K1601" s="285"/>
      <c r="L1601" s="285"/>
      <c r="M1601" s="251"/>
    </row>
    <row r="1602" spans="1:13" s="288" customFormat="1">
      <c r="A1602" s="1"/>
      <c r="B1602" s="284"/>
      <c r="C1602" s="325"/>
      <c r="D1602" s="284"/>
      <c r="E1602" s="284"/>
      <c r="F1602" s="286"/>
      <c r="G1602" s="286"/>
      <c r="H1602" s="286"/>
      <c r="I1602" s="284"/>
      <c r="J1602" s="284"/>
      <c r="K1602" s="285"/>
      <c r="L1602" s="285"/>
      <c r="M1602" s="251"/>
    </row>
    <row r="1603" spans="1:13" s="288" customFormat="1">
      <c r="A1603" s="1"/>
      <c r="B1603" s="284"/>
      <c r="C1603" s="325"/>
      <c r="D1603" s="284"/>
      <c r="E1603" s="284"/>
      <c r="F1603" s="286"/>
      <c r="G1603" s="286"/>
      <c r="H1603" s="286"/>
      <c r="I1603" s="284"/>
      <c r="J1603" s="284"/>
      <c r="K1603" s="285"/>
      <c r="L1603" s="285"/>
      <c r="M1603" s="251"/>
    </row>
    <row r="1604" spans="1:13" s="288" customFormat="1">
      <c r="A1604" s="1"/>
      <c r="B1604" s="284"/>
      <c r="C1604" s="325"/>
      <c r="D1604" s="284"/>
      <c r="E1604" s="284"/>
      <c r="F1604" s="286"/>
      <c r="G1604" s="286"/>
      <c r="H1604" s="286"/>
      <c r="I1604" s="284"/>
      <c r="J1604" s="284"/>
      <c r="K1604" s="285"/>
      <c r="L1604" s="285"/>
      <c r="M1604" s="251"/>
    </row>
    <row r="1605" spans="1:13" s="288" customFormat="1">
      <c r="A1605" s="1"/>
      <c r="B1605" s="284"/>
      <c r="C1605" s="325"/>
      <c r="D1605" s="284"/>
      <c r="E1605" s="284"/>
      <c r="F1605" s="286"/>
      <c r="G1605" s="286"/>
      <c r="H1605" s="286"/>
      <c r="I1605" s="284"/>
      <c r="J1605" s="284"/>
      <c r="K1605" s="285"/>
      <c r="L1605" s="285"/>
      <c r="M1605" s="251"/>
    </row>
    <row r="1606" spans="1:13" s="288" customFormat="1">
      <c r="A1606" s="1"/>
      <c r="B1606" s="284"/>
      <c r="C1606" s="325"/>
      <c r="D1606" s="284"/>
      <c r="E1606" s="284"/>
      <c r="F1606" s="286"/>
      <c r="G1606" s="286"/>
      <c r="H1606" s="286"/>
      <c r="I1606" s="284"/>
      <c r="J1606" s="284"/>
      <c r="K1606" s="285"/>
      <c r="L1606" s="285"/>
      <c r="M1606" s="251"/>
    </row>
    <row r="1607" spans="1:13" s="288" customFormat="1">
      <c r="A1607" s="1"/>
      <c r="B1607" s="284"/>
      <c r="C1607" s="325"/>
      <c r="D1607" s="284"/>
      <c r="E1607" s="284"/>
      <c r="F1607" s="286"/>
      <c r="G1607" s="286"/>
      <c r="H1607" s="286"/>
      <c r="I1607" s="284"/>
      <c r="J1607" s="284"/>
      <c r="K1607" s="285"/>
      <c r="L1607" s="285"/>
      <c r="M1607" s="251"/>
    </row>
    <row r="1608" spans="1:13" s="288" customFormat="1">
      <c r="A1608" s="1"/>
      <c r="B1608" s="284"/>
      <c r="C1608" s="325"/>
      <c r="D1608" s="284"/>
      <c r="E1608" s="284"/>
      <c r="F1608" s="286"/>
      <c r="G1608" s="286"/>
      <c r="H1608" s="286"/>
      <c r="I1608" s="284"/>
      <c r="J1608" s="284"/>
      <c r="K1608" s="285"/>
      <c r="L1608" s="285"/>
      <c r="M1608" s="251"/>
    </row>
    <row r="1609" spans="1:13" s="288" customFormat="1">
      <c r="A1609" s="1"/>
      <c r="B1609" s="284"/>
      <c r="C1609" s="325"/>
      <c r="D1609" s="284"/>
      <c r="E1609" s="284"/>
      <c r="F1609" s="286"/>
      <c r="G1609" s="286"/>
      <c r="H1609" s="286"/>
      <c r="I1609" s="284"/>
      <c r="J1609" s="284"/>
      <c r="K1609" s="285"/>
      <c r="L1609" s="285"/>
      <c r="M1609" s="251"/>
    </row>
    <row r="1610" spans="1:13" s="288" customFormat="1">
      <c r="A1610" s="1"/>
      <c r="B1610" s="284"/>
      <c r="C1610" s="325"/>
      <c r="D1610" s="284"/>
      <c r="E1610" s="284"/>
      <c r="F1610" s="286"/>
      <c r="G1610" s="286"/>
      <c r="H1610" s="286"/>
      <c r="I1610" s="284"/>
      <c r="J1610" s="284"/>
      <c r="K1610" s="285"/>
      <c r="L1610" s="285"/>
      <c r="M1610" s="251"/>
    </row>
    <row r="1611" spans="1:13" s="288" customFormat="1">
      <c r="A1611" s="1"/>
      <c r="B1611" s="284"/>
      <c r="C1611" s="325"/>
      <c r="D1611" s="284"/>
      <c r="E1611" s="284"/>
      <c r="F1611" s="286"/>
      <c r="G1611" s="286"/>
      <c r="H1611" s="286"/>
      <c r="I1611" s="284"/>
      <c r="J1611" s="284"/>
      <c r="K1611" s="285"/>
      <c r="L1611" s="285"/>
      <c r="M1611" s="251"/>
    </row>
    <row r="1612" spans="1:13" s="288" customFormat="1">
      <c r="A1612" s="1"/>
      <c r="B1612" s="284"/>
      <c r="C1612" s="325"/>
      <c r="D1612" s="284"/>
      <c r="E1612" s="284"/>
      <c r="F1612" s="286"/>
      <c r="G1612" s="286"/>
      <c r="H1612" s="286"/>
      <c r="I1612" s="284"/>
      <c r="J1612" s="284"/>
      <c r="K1612" s="285"/>
      <c r="L1612" s="285"/>
      <c r="M1612" s="251"/>
    </row>
    <row r="1613" spans="1:13" s="288" customFormat="1">
      <c r="A1613" s="1"/>
      <c r="B1613" s="284"/>
      <c r="C1613" s="325"/>
      <c r="D1613" s="284"/>
      <c r="E1613" s="284"/>
      <c r="F1613" s="286"/>
      <c r="G1613" s="286"/>
      <c r="H1613" s="286"/>
      <c r="I1613" s="284"/>
      <c r="J1613" s="284"/>
      <c r="K1613" s="285"/>
      <c r="L1613" s="285"/>
      <c r="M1613" s="251"/>
    </row>
    <row r="1614" spans="1:13" s="288" customFormat="1">
      <c r="A1614" s="1"/>
      <c r="B1614" s="284"/>
      <c r="C1614" s="325"/>
      <c r="D1614" s="284"/>
      <c r="E1614" s="284"/>
      <c r="F1614" s="286"/>
      <c r="G1614" s="286"/>
      <c r="H1614" s="286"/>
      <c r="I1614" s="284"/>
      <c r="J1614" s="284"/>
      <c r="K1614" s="285"/>
      <c r="L1614" s="285"/>
      <c r="M1614" s="251"/>
    </row>
    <row r="1615" spans="1:13" s="288" customFormat="1">
      <c r="A1615" s="1"/>
      <c r="B1615" s="284"/>
      <c r="C1615" s="325"/>
      <c r="D1615" s="284"/>
      <c r="E1615" s="284"/>
      <c r="F1615" s="286"/>
      <c r="G1615" s="286"/>
      <c r="H1615" s="286"/>
      <c r="I1615" s="284"/>
      <c r="J1615" s="284"/>
      <c r="K1615" s="285"/>
      <c r="L1615" s="285"/>
      <c r="M1615" s="251"/>
    </row>
    <row r="1616" spans="1:13" s="288" customFormat="1">
      <c r="A1616" s="1"/>
      <c r="B1616" s="284"/>
      <c r="C1616" s="325"/>
      <c r="D1616" s="284"/>
      <c r="E1616" s="284"/>
      <c r="F1616" s="286"/>
      <c r="G1616" s="286"/>
      <c r="H1616" s="286"/>
      <c r="I1616" s="284"/>
      <c r="J1616" s="284"/>
      <c r="K1616" s="285"/>
      <c r="L1616" s="285"/>
      <c r="M1616" s="251"/>
    </row>
    <row r="1617" spans="1:14" s="288" customFormat="1">
      <c r="A1617" s="1"/>
      <c r="B1617" s="284"/>
      <c r="C1617" s="325"/>
      <c r="D1617" s="284"/>
      <c r="E1617" s="284"/>
      <c r="F1617" s="286"/>
      <c r="G1617" s="286"/>
      <c r="H1617" s="286"/>
      <c r="I1617" s="284"/>
      <c r="J1617" s="284"/>
      <c r="K1617" s="285"/>
      <c r="L1617" s="285"/>
      <c r="M1617" s="251"/>
    </row>
    <row r="1618" spans="1:14" s="288" customFormat="1">
      <c r="A1618" s="1"/>
      <c r="B1618" s="284"/>
      <c r="C1618" s="325"/>
      <c r="D1618" s="284"/>
      <c r="E1618" s="284"/>
      <c r="F1618" s="286"/>
      <c r="G1618" s="286"/>
      <c r="H1618" s="286"/>
      <c r="I1618" s="284"/>
      <c r="J1618" s="284"/>
      <c r="K1618" s="285"/>
      <c r="L1618" s="285"/>
      <c r="M1618" s="251"/>
    </row>
    <row r="1619" spans="1:14" s="288" customFormat="1">
      <c r="A1619" s="1"/>
      <c r="B1619" s="284"/>
      <c r="C1619" s="325"/>
      <c r="D1619" s="284"/>
      <c r="E1619" s="284"/>
      <c r="F1619" s="286"/>
      <c r="G1619" s="286"/>
      <c r="H1619" s="286"/>
      <c r="I1619" s="284"/>
      <c r="J1619" s="284"/>
      <c r="K1619" s="285"/>
      <c r="L1619" s="285"/>
      <c r="M1619" s="251"/>
    </row>
    <row r="1620" spans="1:14" s="288" customFormat="1">
      <c r="A1620" s="1"/>
      <c r="B1620" s="284"/>
      <c r="C1620" s="325"/>
      <c r="D1620" s="284"/>
      <c r="E1620" s="284"/>
      <c r="F1620" s="286"/>
      <c r="G1620" s="286"/>
      <c r="H1620" s="286"/>
      <c r="I1620" s="284"/>
      <c r="J1620" s="284"/>
      <c r="K1620" s="285"/>
      <c r="L1620" s="285"/>
      <c r="M1620" s="251"/>
    </row>
    <row r="1621" spans="1:14" s="288" customFormat="1">
      <c r="A1621" s="1"/>
      <c r="B1621" s="284"/>
      <c r="C1621" s="325"/>
      <c r="D1621" s="284"/>
      <c r="E1621" s="284"/>
      <c r="F1621" s="286"/>
      <c r="G1621" s="286"/>
      <c r="H1621" s="286"/>
      <c r="I1621" s="284"/>
      <c r="J1621" s="284"/>
      <c r="K1621" s="285"/>
      <c r="L1621" s="285"/>
      <c r="M1621" s="251"/>
    </row>
    <row r="1622" spans="1:14" s="288" customFormat="1">
      <c r="A1622" s="1"/>
      <c r="B1622" s="284"/>
      <c r="C1622" s="325"/>
      <c r="D1622" s="284"/>
      <c r="E1622" s="284"/>
      <c r="F1622" s="286"/>
      <c r="G1622" s="286"/>
      <c r="H1622" s="286"/>
      <c r="I1622" s="284"/>
      <c r="J1622" s="284"/>
      <c r="K1622" s="285"/>
      <c r="L1622" s="285"/>
      <c r="M1622" s="251"/>
    </row>
    <row r="1623" spans="1:14" s="288" customFormat="1">
      <c r="A1623" s="1"/>
      <c r="B1623" s="284"/>
      <c r="C1623" s="325"/>
      <c r="D1623" s="284"/>
      <c r="E1623" s="284"/>
      <c r="F1623" s="286"/>
      <c r="G1623" s="286"/>
      <c r="H1623" s="286"/>
      <c r="I1623" s="284"/>
      <c r="J1623" s="284"/>
      <c r="K1623" s="285"/>
      <c r="L1623" s="285"/>
      <c r="M1623" s="251"/>
    </row>
    <row r="1624" spans="1:14" s="288" customFormat="1">
      <c r="A1624" s="1"/>
      <c r="B1624" s="284"/>
      <c r="C1624" s="325"/>
      <c r="D1624" s="284"/>
      <c r="E1624" s="284"/>
      <c r="F1624" s="286"/>
      <c r="G1624" s="286"/>
      <c r="H1624" s="286"/>
      <c r="I1624" s="284"/>
      <c r="J1624" s="284"/>
      <c r="K1624" s="285"/>
      <c r="L1624" s="285"/>
      <c r="M1624" s="251"/>
    </row>
    <row r="1625" spans="1:14" s="288" customFormat="1">
      <c r="A1625" s="1"/>
      <c r="B1625" s="284"/>
      <c r="C1625" s="325"/>
      <c r="D1625" s="284"/>
      <c r="E1625" s="284"/>
      <c r="F1625" s="286"/>
      <c r="G1625" s="286"/>
      <c r="H1625" s="286"/>
      <c r="I1625" s="284"/>
      <c r="J1625" s="284"/>
      <c r="K1625" s="285"/>
      <c r="L1625" s="285"/>
      <c r="M1625" s="251"/>
    </row>
    <row r="1626" spans="1:14" s="288" customFormat="1">
      <c r="A1626" s="1"/>
      <c r="B1626" s="284"/>
      <c r="C1626" s="325"/>
      <c r="D1626" s="284"/>
      <c r="E1626" s="284"/>
      <c r="F1626" s="286"/>
      <c r="G1626" s="286"/>
      <c r="H1626" s="286"/>
      <c r="I1626" s="284"/>
      <c r="J1626" s="284"/>
      <c r="K1626" s="285"/>
      <c r="L1626" s="285"/>
      <c r="M1626" s="251"/>
    </row>
    <row r="1627" spans="1:14" s="288" customFormat="1">
      <c r="A1627" s="1"/>
      <c r="B1627" s="284"/>
      <c r="C1627" s="325"/>
      <c r="D1627" s="284"/>
      <c r="E1627" s="284"/>
      <c r="F1627" s="286"/>
      <c r="G1627" s="286"/>
      <c r="H1627" s="286"/>
      <c r="I1627" s="284"/>
      <c r="J1627" s="284"/>
      <c r="K1627" s="285"/>
      <c r="L1627" s="285"/>
      <c r="M1627" s="251"/>
    </row>
    <row r="1628" spans="1:14" s="288" customFormat="1">
      <c r="A1628" s="1"/>
      <c r="B1628" s="284"/>
      <c r="C1628" s="325"/>
      <c r="D1628" s="284"/>
      <c r="E1628" s="284"/>
      <c r="F1628" s="286"/>
      <c r="G1628" s="286"/>
      <c r="H1628" s="286"/>
      <c r="I1628" s="284"/>
      <c r="J1628" s="284"/>
      <c r="K1628" s="285"/>
      <c r="L1628" s="285"/>
      <c r="M1628" s="251"/>
      <c r="N1628" s="385"/>
    </row>
    <row r="1629" spans="1:14" s="288" customFormat="1">
      <c r="A1629" s="1"/>
      <c r="B1629" s="284"/>
      <c r="C1629" s="325"/>
      <c r="D1629" s="284"/>
      <c r="E1629" s="284"/>
      <c r="F1629" s="286"/>
      <c r="G1629" s="286"/>
      <c r="H1629" s="286"/>
      <c r="I1629" s="284"/>
      <c r="J1629" s="284"/>
      <c r="K1629" s="285"/>
      <c r="L1629" s="285"/>
      <c r="M1629" s="251"/>
    </row>
    <row r="1630" spans="1:14" s="288" customFormat="1">
      <c r="A1630" s="1"/>
      <c r="B1630" s="284"/>
      <c r="C1630" s="325"/>
      <c r="D1630" s="284"/>
      <c r="E1630" s="284"/>
      <c r="F1630" s="286"/>
      <c r="G1630" s="286"/>
      <c r="H1630" s="286"/>
      <c r="I1630" s="284"/>
      <c r="J1630" s="284"/>
      <c r="K1630" s="285"/>
      <c r="L1630" s="285"/>
      <c r="M1630" s="251"/>
    </row>
    <row r="1631" spans="1:14" s="288" customFormat="1">
      <c r="A1631" s="1"/>
      <c r="B1631" s="284"/>
      <c r="C1631" s="325"/>
      <c r="D1631" s="284"/>
      <c r="E1631" s="284"/>
      <c r="F1631" s="286"/>
      <c r="G1631" s="286"/>
      <c r="H1631" s="286"/>
      <c r="I1631" s="284"/>
      <c r="J1631" s="284"/>
      <c r="K1631" s="285"/>
      <c r="L1631" s="285"/>
      <c r="M1631" s="251"/>
    </row>
    <row r="1632" spans="1:14" s="288" customFormat="1">
      <c r="A1632" s="1"/>
      <c r="B1632" s="284"/>
      <c r="C1632" s="325"/>
      <c r="D1632" s="284"/>
      <c r="E1632" s="284"/>
      <c r="F1632" s="286"/>
      <c r="G1632" s="286"/>
      <c r="H1632" s="286"/>
      <c r="I1632" s="284"/>
      <c r="J1632" s="284"/>
      <c r="K1632" s="285"/>
      <c r="L1632" s="285"/>
      <c r="M1632" s="251"/>
    </row>
    <row r="1633" spans="1:13" s="288" customFormat="1">
      <c r="A1633" s="1"/>
      <c r="B1633" s="284"/>
      <c r="C1633" s="325"/>
      <c r="D1633" s="284"/>
      <c r="E1633" s="284"/>
      <c r="F1633" s="286"/>
      <c r="G1633" s="286"/>
      <c r="H1633" s="286"/>
      <c r="I1633" s="284"/>
      <c r="J1633" s="284"/>
      <c r="K1633" s="285"/>
      <c r="L1633" s="285"/>
      <c r="M1633" s="251"/>
    </row>
    <row r="1634" spans="1:13" s="288" customFormat="1">
      <c r="A1634" s="1"/>
      <c r="B1634" s="284"/>
      <c r="C1634" s="325"/>
      <c r="D1634" s="284"/>
      <c r="E1634" s="284"/>
      <c r="F1634" s="286"/>
      <c r="G1634" s="286"/>
      <c r="H1634" s="286"/>
      <c r="I1634" s="284"/>
      <c r="J1634" s="284"/>
      <c r="K1634" s="285"/>
      <c r="L1634" s="285"/>
      <c r="M1634" s="251"/>
    </row>
    <row r="1635" spans="1:13" s="288" customFormat="1">
      <c r="A1635" s="1"/>
      <c r="B1635" s="284"/>
      <c r="C1635" s="325"/>
      <c r="D1635" s="284"/>
      <c r="E1635" s="284"/>
      <c r="F1635" s="286"/>
      <c r="G1635" s="286"/>
      <c r="H1635" s="286"/>
      <c r="I1635" s="284"/>
      <c r="J1635" s="284"/>
      <c r="K1635" s="285"/>
      <c r="L1635" s="285"/>
      <c r="M1635" s="251"/>
    </row>
    <row r="1636" spans="1:13" s="288" customFormat="1">
      <c r="A1636" s="1"/>
      <c r="B1636" s="284"/>
      <c r="C1636" s="325"/>
      <c r="D1636" s="284"/>
      <c r="E1636" s="284"/>
      <c r="F1636" s="286"/>
      <c r="G1636" s="286"/>
      <c r="H1636" s="286"/>
      <c r="I1636" s="284"/>
      <c r="J1636" s="284"/>
      <c r="K1636" s="285"/>
      <c r="L1636" s="285"/>
      <c r="M1636" s="251"/>
    </row>
    <row r="1637" spans="1:13" s="288" customFormat="1">
      <c r="A1637" s="1"/>
      <c r="B1637" s="284"/>
      <c r="C1637" s="325"/>
      <c r="D1637" s="284"/>
      <c r="E1637" s="284"/>
      <c r="F1637" s="286"/>
      <c r="G1637" s="286"/>
      <c r="H1637" s="286"/>
      <c r="I1637" s="284"/>
      <c r="J1637" s="284"/>
      <c r="K1637" s="285"/>
      <c r="L1637" s="285"/>
      <c r="M1637" s="251"/>
    </row>
    <row r="1638" spans="1:13" s="288" customFormat="1">
      <c r="A1638" s="1"/>
      <c r="B1638" s="284"/>
      <c r="C1638" s="325"/>
      <c r="D1638" s="284"/>
      <c r="E1638" s="284"/>
      <c r="F1638" s="286"/>
      <c r="G1638" s="286"/>
      <c r="H1638" s="286"/>
      <c r="I1638" s="284"/>
      <c r="J1638" s="284"/>
      <c r="K1638" s="285"/>
      <c r="L1638" s="285"/>
      <c r="M1638" s="251"/>
    </row>
    <row r="1639" spans="1:13" s="288" customFormat="1">
      <c r="A1639" s="1"/>
      <c r="B1639" s="284"/>
      <c r="C1639" s="325"/>
      <c r="D1639" s="284"/>
      <c r="E1639" s="284"/>
      <c r="F1639" s="286"/>
      <c r="G1639" s="286"/>
      <c r="H1639" s="286"/>
      <c r="I1639" s="284"/>
      <c r="J1639" s="284"/>
      <c r="K1639" s="285"/>
      <c r="L1639" s="285"/>
      <c r="M1639" s="251"/>
    </row>
    <row r="1640" spans="1:13" s="288" customFormat="1">
      <c r="A1640" s="1"/>
      <c r="B1640" s="284"/>
      <c r="C1640" s="325"/>
      <c r="D1640" s="284"/>
      <c r="E1640" s="284"/>
      <c r="F1640" s="286"/>
      <c r="G1640" s="286"/>
      <c r="H1640" s="286"/>
      <c r="I1640" s="284"/>
      <c r="J1640" s="284"/>
      <c r="K1640" s="285"/>
      <c r="L1640" s="285"/>
      <c r="M1640" s="251"/>
    </row>
    <row r="1641" spans="1:13" s="288" customFormat="1">
      <c r="A1641" s="1"/>
      <c r="B1641" s="284"/>
      <c r="C1641" s="325"/>
      <c r="D1641" s="284"/>
      <c r="E1641" s="284"/>
      <c r="F1641" s="286"/>
      <c r="G1641" s="286"/>
      <c r="H1641" s="286"/>
      <c r="I1641" s="284"/>
      <c r="J1641" s="284"/>
      <c r="K1641" s="285"/>
      <c r="L1641" s="285"/>
      <c r="M1641" s="251"/>
    </row>
    <row r="1642" spans="1:13" s="288" customFormat="1">
      <c r="A1642" s="1"/>
      <c r="B1642" s="284"/>
      <c r="C1642" s="325"/>
      <c r="D1642" s="284"/>
      <c r="E1642" s="284"/>
      <c r="F1642" s="286"/>
      <c r="G1642" s="286"/>
      <c r="H1642" s="286"/>
      <c r="I1642" s="284"/>
      <c r="J1642" s="284"/>
      <c r="K1642" s="285"/>
      <c r="L1642" s="285"/>
      <c r="M1642" s="251"/>
    </row>
    <row r="1643" spans="1:13" s="288" customFormat="1">
      <c r="A1643" s="1"/>
      <c r="B1643" s="284"/>
      <c r="C1643" s="325"/>
      <c r="D1643" s="284"/>
      <c r="E1643" s="284"/>
      <c r="F1643" s="286"/>
      <c r="G1643" s="286"/>
      <c r="H1643" s="286"/>
      <c r="I1643" s="284"/>
      <c r="J1643" s="284"/>
      <c r="K1643" s="285"/>
      <c r="L1643" s="285"/>
      <c r="M1643" s="251"/>
    </row>
    <row r="1644" spans="1:13" s="288" customFormat="1">
      <c r="A1644" s="1"/>
      <c r="B1644" s="284"/>
      <c r="C1644" s="325"/>
      <c r="D1644" s="284"/>
      <c r="E1644" s="284"/>
      <c r="F1644" s="286"/>
      <c r="G1644" s="286"/>
      <c r="H1644" s="286"/>
      <c r="I1644" s="284"/>
      <c r="J1644" s="284"/>
      <c r="K1644" s="285"/>
      <c r="L1644" s="285"/>
      <c r="M1644" s="251"/>
    </row>
    <row r="1645" spans="1:13" s="288" customFormat="1">
      <c r="A1645" s="1"/>
      <c r="B1645" s="284"/>
      <c r="C1645" s="325"/>
      <c r="D1645" s="284"/>
      <c r="E1645" s="284"/>
      <c r="F1645" s="286"/>
      <c r="G1645" s="286"/>
      <c r="H1645" s="286"/>
      <c r="I1645" s="284"/>
      <c r="J1645" s="284"/>
      <c r="K1645" s="285"/>
      <c r="L1645" s="285"/>
      <c r="M1645" s="251"/>
    </row>
    <row r="1646" spans="1:13" s="288" customFormat="1">
      <c r="A1646" s="1"/>
      <c r="B1646" s="284"/>
      <c r="C1646" s="325"/>
      <c r="D1646" s="284"/>
      <c r="E1646" s="284"/>
      <c r="F1646" s="286"/>
      <c r="G1646" s="286"/>
      <c r="H1646" s="286"/>
      <c r="I1646" s="284"/>
      <c r="J1646" s="284"/>
      <c r="K1646" s="285"/>
      <c r="L1646" s="285"/>
      <c r="M1646" s="251"/>
    </row>
    <row r="1647" spans="1:13" s="288" customFormat="1">
      <c r="A1647" s="1"/>
      <c r="B1647" s="284"/>
      <c r="C1647" s="325"/>
      <c r="D1647" s="284"/>
      <c r="E1647" s="284"/>
      <c r="F1647" s="286"/>
      <c r="G1647" s="286"/>
      <c r="H1647" s="286"/>
      <c r="I1647" s="284"/>
      <c r="J1647" s="284"/>
      <c r="K1647" s="285"/>
      <c r="L1647" s="285"/>
      <c r="M1647" s="251"/>
    </row>
    <row r="1648" spans="1:13" s="288" customFormat="1">
      <c r="A1648" s="1"/>
      <c r="B1648" s="284"/>
      <c r="C1648" s="325"/>
      <c r="D1648" s="284"/>
      <c r="E1648" s="284"/>
      <c r="F1648" s="286"/>
      <c r="G1648" s="286"/>
      <c r="H1648" s="286"/>
      <c r="I1648" s="284"/>
      <c r="J1648" s="284"/>
      <c r="K1648" s="285"/>
      <c r="L1648" s="285"/>
      <c r="M1648" s="251"/>
    </row>
    <row r="1649" spans="1:13" s="288" customFormat="1">
      <c r="A1649" s="1"/>
      <c r="B1649" s="284"/>
      <c r="C1649" s="325"/>
      <c r="D1649" s="284"/>
      <c r="E1649" s="284"/>
      <c r="F1649" s="286"/>
      <c r="G1649" s="286"/>
      <c r="H1649" s="286"/>
      <c r="I1649" s="284"/>
      <c r="J1649" s="284"/>
      <c r="K1649" s="285"/>
      <c r="L1649" s="285"/>
      <c r="M1649" s="251"/>
    </row>
    <row r="1650" spans="1:13" s="288" customFormat="1">
      <c r="A1650" s="1"/>
      <c r="B1650" s="284"/>
      <c r="C1650" s="325"/>
      <c r="D1650" s="284"/>
      <c r="E1650" s="284"/>
      <c r="F1650" s="286"/>
      <c r="G1650" s="286"/>
      <c r="H1650" s="286"/>
      <c r="I1650" s="284"/>
      <c r="J1650" s="284"/>
      <c r="K1650" s="285"/>
      <c r="L1650" s="285"/>
      <c r="M1650" s="251"/>
    </row>
    <row r="1651" spans="1:13" s="288" customFormat="1">
      <c r="A1651" s="1"/>
      <c r="B1651" s="284"/>
      <c r="C1651" s="325"/>
      <c r="D1651" s="284"/>
      <c r="E1651" s="284"/>
      <c r="F1651" s="286"/>
      <c r="G1651" s="286"/>
      <c r="H1651" s="286"/>
      <c r="I1651" s="284"/>
      <c r="J1651" s="284"/>
      <c r="K1651" s="285"/>
      <c r="L1651" s="285"/>
      <c r="M1651" s="251"/>
    </row>
    <row r="1652" spans="1:13" s="288" customFormat="1">
      <c r="A1652" s="1"/>
      <c r="B1652" s="284"/>
      <c r="C1652" s="325"/>
      <c r="D1652" s="284"/>
      <c r="E1652" s="284"/>
      <c r="F1652" s="286"/>
      <c r="G1652" s="286"/>
      <c r="H1652" s="286"/>
      <c r="I1652" s="284"/>
      <c r="J1652" s="284"/>
      <c r="K1652" s="285"/>
      <c r="L1652" s="285"/>
      <c r="M1652" s="251"/>
    </row>
    <row r="1653" spans="1:13" s="288" customFormat="1">
      <c r="A1653" s="1"/>
      <c r="B1653" s="284"/>
      <c r="C1653" s="325"/>
      <c r="D1653" s="284"/>
      <c r="E1653" s="284"/>
      <c r="F1653" s="286"/>
      <c r="G1653" s="286"/>
      <c r="H1653" s="286"/>
      <c r="I1653" s="284"/>
      <c r="J1653" s="284"/>
      <c r="K1653" s="285"/>
      <c r="L1653" s="285"/>
      <c r="M1653" s="251"/>
    </row>
    <row r="1654" spans="1:13" s="288" customFormat="1">
      <c r="A1654" s="1"/>
      <c r="B1654" s="284"/>
      <c r="C1654" s="325"/>
      <c r="D1654" s="284"/>
      <c r="E1654" s="284"/>
      <c r="F1654" s="286"/>
      <c r="G1654" s="286"/>
      <c r="H1654" s="286"/>
      <c r="I1654" s="284"/>
      <c r="J1654" s="284"/>
      <c r="K1654" s="285"/>
      <c r="L1654" s="285"/>
      <c r="M1654" s="251"/>
    </row>
    <row r="1655" spans="1:13" s="288" customFormat="1">
      <c r="A1655" s="1"/>
      <c r="B1655" s="284"/>
      <c r="C1655" s="325"/>
      <c r="D1655" s="284"/>
      <c r="E1655" s="284"/>
      <c r="F1655" s="286"/>
      <c r="G1655" s="286"/>
      <c r="H1655" s="286"/>
      <c r="I1655" s="284"/>
      <c r="J1655" s="284"/>
      <c r="K1655" s="285"/>
      <c r="L1655" s="285"/>
      <c r="M1655" s="251"/>
    </row>
    <row r="1656" spans="1:13" s="288" customFormat="1">
      <c r="A1656" s="1"/>
      <c r="B1656" s="284"/>
      <c r="C1656" s="325"/>
      <c r="D1656" s="284"/>
      <c r="E1656" s="284"/>
      <c r="F1656" s="286"/>
      <c r="G1656" s="286"/>
      <c r="H1656" s="286"/>
      <c r="I1656" s="284"/>
      <c r="J1656" s="284"/>
      <c r="K1656" s="285"/>
      <c r="L1656" s="285"/>
      <c r="M1656" s="251"/>
    </row>
    <row r="1657" spans="1:13" s="288" customFormat="1">
      <c r="A1657" s="1"/>
      <c r="B1657" s="284"/>
      <c r="C1657" s="325"/>
      <c r="D1657" s="284"/>
      <c r="E1657" s="284"/>
      <c r="F1657" s="286"/>
      <c r="G1657" s="286"/>
      <c r="H1657" s="286"/>
      <c r="I1657" s="284"/>
      <c r="J1657" s="284"/>
      <c r="K1657" s="285"/>
      <c r="L1657" s="285"/>
      <c r="M1657" s="251"/>
    </row>
    <row r="1658" spans="1:13" s="288" customFormat="1">
      <c r="A1658" s="1"/>
      <c r="B1658" s="284"/>
      <c r="C1658" s="325"/>
      <c r="D1658" s="284"/>
      <c r="E1658" s="284"/>
      <c r="F1658" s="286"/>
      <c r="G1658" s="286"/>
      <c r="H1658" s="286"/>
      <c r="I1658" s="284"/>
      <c r="J1658" s="284"/>
      <c r="K1658" s="285"/>
      <c r="L1658" s="285"/>
      <c r="M1658" s="251"/>
    </row>
    <row r="1659" spans="1:13" s="288" customFormat="1">
      <c r="A1659" s="1"/>
      <c r="B1659" s="284"/>
      <c r="C1659" s="325"/>
      <c r="D1659" s="284"/>
      <c r="E1659" s="284"/>
      <c r="F1659" s="286"/>
      <c r="G1659" s="286"/>
      <c r="H1659" s="286"/>
      <c r="I1659" s="284"/>
      <c r="J1659" s="284"/>
      <c r="K1659" s="285"/>
      <c r="L1659" s="285"/>
      <c r="M1659" s="251"/>
    </row>
    <row r="1660" spans="1:13" s="288" customFormat="1">
      <c r="A1660" s="1"/>
      <c r="B1660" s="284"/>
      <c r="C1660" s="325"/>
      <c r="D1660" s="284"/>
      <c r="E1660" s="284"/>
      <c r="F1660" s="286"/>
      <c r="G1660" s="286"/>
      <c r="H1660" s="286"/>
      <c r="I1660" s="284"/>
      <c r="J1660" s="284"/>
      <c r="K1660" s="285"/>
      <c r="L1660" s="285"/>
      <c r="M1660" s="251"/>
    </row>
    <row r="1661" spans="1:13" s="288" customFormat="1">
      <c r="A1661" s="1"/>
      <c r="B1661" s="284"/>
      <c r="C1661" s="325"/>
      <c r="D1661" s="284"/>
      <c r="E1661" s="284"/>
      <c r="F1661" s="286"/>
      <c r="G1661" s="286"/>
      <c r="H1661" s="286"/>
      <c r="I1661" s="284"/>
      <c r="J1661" s="284"/>
      <c r="K1661" s="285"/>
      <c r="L1661" s="285"/>
      <c r="M1661" s="251"/>
    </row>
    <row r="1662" spans="1:13" s="288" customFormat="1">
      <c r="A1662" s="1"/>
      <c r="B1662" s="284"/>
      <c r="C1662" s="325"/>
      <c r="D1662" s="284"/>
      <c r="E1662" s="284"/>
      <c r="F1662" s="286"/>
      <c r="G1662" s="286"/>
      <c r="H1662" s="286"/>
      <c r="I1662" s="284"/>
      <c r="J1662" s="284"/>
      <c r="K1662" s="285"/>
      <c r="L1662" s="285"/>
      <c r="M1662" s="251"/>
    </row>
    <row r="1663" spans="1:13" s="288" customFormat="1">
      <c r="A1663" s="1"/>
      <c r="B1663" s="284"/>
      <c r="C1663" s="325"/>
      <c r="D1663" s="284"/>
      <c r="E1663" s="284"/>
      <c r="F1663" s="286"/>
      <c r="G1663" s="286"/>
      <c r="H1663" s="286"/>
      <c r="I1663" s="284"/>
      <c r="J1663" s="284"/>
      <c r="K1663" s="285"/>
      <c r="L1663" s="285"/>
      <c r="M1663" s="251"/>
    </row>
    <row r="1664" spans="1:13" s="288" customFormat="1">
      <c r="A1664" s="1"/>
      <c r="B1664" s="284"/>
      <c r="C1664" s="325"/>
      <c r="D1664" s="284"/>
      <c r="E1664" s="284"/>
      <c r="F1664" s="286"/>
      <c r="G1664" s="286"/>
      <c r="H1664" s="286"/>
      <c r="I1664" s="284"/>
      <c r="J1664" s="284"/>
      <c r="K1664" s="285"/>
      <c r="L1664" s="285"/>
      <c r="M1664" s="251"/>
    </row>
    <row r="1665" spans="1:13" s="288" customFormat="1">
      <c r="A1665" s="1"/>
      <c r="B1665" s="284"/>
      <c r="C1665" s="325"/>
      <c r="D1665" s="284"/>
      <c r="E1665" s="284"/>
      <c r="F1665" s="286"/>
      <c r="G1665" s="286"/>
      <c r="H1665" s="286"/>
      <c r="I1665" s="284"/>
      <c r="J1665" s="284"/>
      <c r="K1665" s="285"/>
      <c r="L1665" s="285"/>
      <c r="M1665" s="251"/>
    </row>
    <row r="1666" spans="1:13" s="288" customFormat="1">
      <c r="A1666" s="1"/>
      <c r="B1666" s="284"/>
      <c r="C1666" s="325"/>
      <c r="D1666" s="284"/>
      <c r="E1666" s="284"/>
      <c r="F1666" s="286"/>
      <c r="G1666" s="286"/>
      <c r="H1666" s="286"/>
      <c r="I1666" s="284"/>
      <c r="J1666" s="284"/>
      <c r="K1666" s="285"/>
      <c r="L1666" s="285"/>
      <c r="M1666" s="251"/>
    </row>
    <row r="1667" spans="1:13" s="288" customFormat="1">
      <c r="A1667" s="1"/>
      <c r="B1667" s="284"/>
      <c r="C1667" s="325"/>
      <c r="D1667" s="284"/>
      <c r="E1667" s="284"/>
      <c r="F1667" s="286"/>
      <c r="G1667" s="286"/>
      <c r="H1667" s="286"/>
      <c r="I1667" s="284"/>
      <c r="J1667" s="284"/>
      <c r="K1667" s="285"/>
      <c r="L1667" s="285"/>
      <c r="M1667" s="251"/>
    </row>
    <row r="1668" spans="1:13" s="288" customFormat="1">
      <c r="A1668" s="1"/>
      <c r="B1668" s="284"/>
      <c r="C1668" s="325"/>
      <c r="D1668" s="284"/>
      <c r="E1668" s="284"/>
      <c r="F1668" s="286"/>
      <c r="G1668" s="286"/>
      <c r="H1668" s="286"/>
      <c r="I1668" s="284"/>
      <c r="J1668" s="284"/>
      <c r="K1668" s="285"/>
      <c r="L1668" s="285"/>
      <c r="M1668" s="251"/>
    </row>
    <row r="1669" spans="1:13" s="288" customFormat="1">
      <c r="A1669" s="1"/>
      <c r="B1669" s="284"/>
      <c r="C1669" s="325"/>
      <c r="D1669" s="284"/>
      <c r="E1669" s="284"/>
      <c r="F1669" s="286"/>
      <c r="G1669" s="286"/>
      <c r="H1669" s="286"/>
      <c r="I1669" s="284"/>
      <c r="J1669" s="284"/>
      <c r="K1669" s="285"/>
      <c r="L1669" s="285"/>
      <c r="M1669" s="251"/>
    </row>
    <row r="1670" spans="1:13" s="288" customFormat="1">
      <c r="A1670" s="1"/>
      <c r="B1670" s="284"/>
      <c r="C1670" s="325"/>
      <c r="D1670" s="284"/>
      <c r="E1670" s="284"/>
      <c r="F1670" s="286"/>
      <c r="G1670" s="286"/>
      <c r="H1670" s="286"/>
      <c r="I1670" s="284"/>
      <c r="J1670" s="284"/>
      <c r="K1670" s="285"/>
      <c r="L1670" s="285"/>
      <c r="M1670" s="251"/>
    </row>
    <row r="1671" spans="1:13" s="288" customFormat="1">
      <c r="A1671" s="1"/>
      <c r="B1671" s="284"/>
      <c r="C1671" s="325"/>
      <c r="D1671" s="284"/>
      <c r="E1671" s="284"/>
      <c r="F1671" s="286"/>
      <c r="G1671" s="286"/>
      <c r="H1671" s="286"/>
      <c r="I1671" s="284"/>
      <c r="J1671" s="284"/>
      <c r="K1671" s="285"/>
      <c r="L1671" s="285"/>
      <c r="M1671" s="251"/>
    </row>
    <row r="1672" spans="1:13" s="181" customFormat="1">
      <c r="A1672" s="5"/>
      <c r="B1672" s="3"/>
      <c r="C1672" s="132"/>
      <c r="D1672" s="3"/>
      <c r="E1672" s="3"/>
      <c r="F1672" s="142"/>
      <c r="G1672" s="142"/>
      <c r="H1672" s="142"/>
      <c r="I1672" s="3"/>
      <c r="J1672" s="3"/>
      <c r="K1672" s="137"/>
      <c r="L1672" s="137"/>
      <c r="M1672" s="198"/>
    </row>
    <row r="1673" spans="1:13" s="208" customFormat="1">
      <c r="A1673" s="1"/>
      <c r="B1673" s="275" t="s">
        <v>43</v>
      </c>
      <c r="C1673" s="291" t="s">
        <v>44</v>
      </c>
      <c r="D1673" s="271"/>
      <c r="E1673" s="271"/>
      <c r="F1673" s="272"/>
      <c r="G1673" s="272"/>
      <c r="H1673" s="272"/>
      <c r="I1673" s="271"/>
      <c r="J1673" s="271"/>
      <c r="K1673" s="273"/>
      <c r="L1673" s="273"/>
      <c r="M1673" s="277">
        <v>0</v>
      </c>
    </row>
    <row r="1674" spans="1:13" s="288" customFormat="1">
      <c r="A1674" s="1"/>
      <c r="B1674" s="284"/>
      <c r="C1674" s="300"/>
      <c r="D1674" s="284"/>
      <c r="E1674" s="284"/>
      <c r="F1674" s="303"/>
      <c r="G1674" s="303"/>
      <c r="H1674" s="303"/>
      <c r="I1674" s="284"/>
      <c r="J1674" s="284"/>
      <c r="K1674" s="324"/>
      <c r="L1674" s="285"/>
      <c r="M1674" s="251"/>
    </row>
    <row r="1675" spans="1:13" s="181" customFormat="1">
      <c r="A1675" s="5"/>
      <c r="B1675" s="3"/>
      <c r="C1675" s="137"/>
      <c r="D1675" s="3"/>
      <c r="E1675" s="137"/>
      <c r="F1675" s="143"/>
      <c r="G1675" s="142"/>
      <c r="H1675" s="142"/>
      <c r="I1675" s="3"/>
      <c r="J1675" s="3"/>
      <c r="K1675" s="137"/>
      <c r="L1675" s="196"/>
      <c r="M1675" s="198"/>
    </row>
    <row r="1676" spans="1:13" s="208" customFormat="1">
      <c r="A1676" s="5"/>
      <c r="B1676" s="291" t="s">
        <v>717</v>
      </c>
      <c r="C1676" s="292"/>
      <c r="D1676" s="271"/>
      <c r="E1676" s="271"/>
      <c r="F1676" s="272"/>
      <c r="G1676" s="272"/>
      <c r="H1676" s="272"/>
      <c r="I1676" s="271"/>
      <c r="J1676" s="271"/>
      <c r="K1676" s="273"/>
      <c r="L1676" s="353"/>
      <c r="M1676" s="277">
        <v>0</v>
      </c>
    </row>
    <row r="1677" spans="1:13" s="208" customFormat="1">
      <c r="A1677" s="5"/>
      <c r="B1677" s="275" t="s">
        <v>16</v>
      </c>
      <c r="C1677" s="276" t="s">
        <v>770</v>
      </c>
      <c r="D1677" s="271"/>
      <c r="E1677" s="271"/>
      <c r="F1677" s="272"/>
      <c r="G1677" s="272"/>
      <c r="H1677" s="272"/>
      <c r="I1677" s="271"/>
      <c r="J1677" s="271"/>
      <c r="K1677" s="273"/>
      <c r="L1677" s="353"/>
      <c r="M1677" s="277">
        <v>0</v>
      </c>
    </row>
    <row r="1678" spans="1:13" s="283" customFormat="1">
      <c r="A1678" s="5"/>
      <c r="B1678" s="278" t="s">
        <v>18</v>
      </c>
      <c r="C1678" s="279" t="s">
        <v>19</v>
      </c>
      <c r="D1678" s="293"/>
      <c r="E1678" s="293"/>
      <c r="F1678" s="299"/>
      <c r="G1678" s="299"/>
      <c r="H1678" s="299"/>
      <c r="I1678" s="293"/>
      <c r="J1678" s="293"/>
      <c r="K1678" s="294"/>
      <c r="L1678" s="355"/>
      <c r="M1678" s="281">
        <v>0</v>
      </c>
    </row>
    <row r="1679" spans="1:13" s="288" customFormat="1">
      <c r="A1679" s="181"/>
      <c r="B1679" s="284"/>
      <c r="C1679" s="285"/>
      <c r="D1679" s="284"/>
      <c r="E1679" s="284"/>
      <c r="F1679" s="286"/>
      <c r="G1679" s="286"/>
      <c r="H1679" s="286"/>
      <c r="I1679" s="284"/>
      <c r="J1679" s="284"/>
      <c r="K1679" s="285"/>
      <c r="L1679" s="354"/>
      <c r="M1679" s="251"/>
    </row>
    <row r="1680" spans="1:13" s="288" customFormat="1">
      <c r="A1680" s="181"/>
      <c r="B1680" s="284"/>
      <c r="C1680" s="285"/>
      <c r="D1680" s="284"/>
      <c r="E1680" s="284"/>
      <c r="F1680" s="286"/>
      <c r="G1680" s="286"/>
      <c r="H1680" s="286"/>
      <c r="I1680" s="284"/>
      <c r="J1680" s="284"/>
      <c r="K1680" s="285"/>
      <c r="L1680" s="354"/>
      <c r="M1680" s="251"/>
    </row>
    <row r="1681" spans="1:13" s="288" customFormat="1">
      <c r="A1681" s="181"/>
      <c r="B1681" s="284"/>
      <c r="C1681" s="285"/>
      <c r="D1681" s="284"/>
      <c r="E1681" s="284"/>
      <c r="F1681" s="286"/>
      <c r="G1681" s="286"/>
      <c r="H1681" s="286"/>
      <c r="I1681" s="284"/>
      <c r="J1681" s="284"/>
      <c r="K1681" s="285"/>
      <c r="L1681" s="354"/>
      <c r="M1681" s="251"/>
    </row>
    <row r="1682" spans="1:13" s="288" customFormat="1">
      <c r="A1682" s="181"/>
      <c r="B1682" s="284"/>
      <c r="C1682" s="285"/>
      <c r="D1682" s="284"/>
      <c r="E1682" s="284"/>
      <c r="F1682" s="286"/>
      <c r="G1682" s="286"/>
      <c r="H1682" s="286"/>
      <c r="I1682" s="284"/>
      <c r="J1682" s="284"/>
      <c r="K1682" s="285"/>
      <c r="L1682" s="354"/>
      <c r="M1682" s="251"/>
    </row>
    <row r="1683" spans="1:13" s="288" customFormat="1">
      <c r="A1683" s="181"/>
      <c r="B1683" s="284"/>
      <c r="C1683" s="285"/>
      <c r="D1683" s="284"/>
      <c r="E1683" s="284"/>
      <c r="F1683" s="286"/>
      <c r="G1683" s="286"/>
      <c r="H1683" s="286"/>
      <c r="I1683" s="284"/>
      <c r="J1683" s="284"/>
      <c r="K1683" s="285"/>
      <c r="L1683" s="354"/>
      <c r="M1683" s="251"/>
    </row>
    <row r="1684" spans="1:13" s="288" customFormat="1">
      <c r="A1684" s="181"/>
      <c r="B1684" s="284"/>
      <c r="C1684" s="285"/>
      <c r="D1684" s="284"/>
      <c r="E1684" s="284"/>
      <c r="F1684" s="286"/>
      <c r="G1684" s="286"/>
      <c r="H1684" s="286"/>
      <c r="I1684" s="284"/>
      <c r="J1684" s="284"/>
      <c r="K1684" s="285"/>
      <c r="L1684" s="354"/>
      <c r="M1684" s="251"/>
    </row>
    <row r="1685" spans="1:13" s="288" customFormat="1">
      <c r="A1685" s="181"/>
      <c r="B1685" s="284"/>
      <c r="C1685" s="285"/>
      <c r="D1685" s="284"/>
      <c r="E1685" s="284"/>
      <c r="F1685" s="286"/>
      <c r="G1685" s="286"/>
      <c r="H1685" s="286"/>
      <c r="I1685" s="284"/>
      <c r="J1685" s="284"/>
      <c r="K1685" s="285"/>
      <c r="L1685" s="354"/>
      <c r="M1685" s="251"/>
    </row>
    <row r="1686" spans="1:13" s="288" customFormat="1">
      <c r="A1686" s="181"/>
      <c r="B1686" s="284"/>
      <c r="C1686" s="285"/>
      <c r="D1686" s="284"/>
      <c r="E1686" s="284"/>
      <c r="F1686" s="286"/>
      <c r="G1686" s="286"/>
      <c r="H1686" s="286"/>
      <c r="I1686" s="284"/>
      <c r="J1686" s="284"/>
      <c r="K1686" s="285"/>
      <c r="L1686" s="354"/>
      <c r="M1686" s="251"/>
    </row>
    <row r="1687" spans="1:13" s="288" customFormat="1">
      <c r="A1687" s="181"/>
      <c r="B1687" s="284"/>
      <c r="C1687" s="285"/>
      <c r="D1687" s="284"/>
      <c r="E1687" s="284"/>
      <c r="F1687" s="286"/>
      <c r="G1687" s="286"/>
      <c r="H1687" s="286"/>
      <c r="I1687" s="284"/>
      <c r="J1687" s="284"/>
      <c r="K1687" s="285"/>
      <c r="L1687" s="354"/>
      <c r="M1687" s="251"/>
    </row>
    <row r="1688" spans="1:13" s="288" customFormat="1">
      <c r="A1688" s="181"/>
      <c r="B1688" s="284"/>
      <c r="C1688" s="285"/>
      <c r="D1688" s="284"/>
      <c r="E1688" s="284"/>
      <c r="F1688" s="286"/>
      <c r="G1688" s="286"/>
      <c r="H1688" s="286"/>
      <c r="I1688" s="284"/>
      <c r="J1688" s="284"/>
      <c r="K1688" s="285"/>
      <c r="L1688" s="354"/>
      <c r="M1688" s="251"/>
    </row>
    <row r="1689" spans="1:13" s="288" customFormat="1">
      <c r="A1689" s="181"/>
      <c r="B1689" s="284"/>
      <c r="C1689" s="285"/>
      <c r="D1689" s="284"/>
      <c r="E1689" s="284"/>
      <c r="F1689" s="286"/>
      <c r="G1689" s="286"/>
      <c r="H1689" s="286"/>
      <c r="I1689" s="284"/>
      <c r="J1689" s="284"/>
      <c r="K1689" s="285"/>
      <c r="L1689" s="354"/>
      <c r="M1689" s="251"/>
    </row>
    <row r="1690" spans="1:13" s="288" customFormat="1">
      <c r="A1690" s="181"/>
      <c r="B1690" s="284"/>
      <c r="C1690" s="285"/>
      <c r="D1690" s="284"/>
      <c r="E1690" s="284"/>
      <c r="F1690" s="286"/>
      <c r="G1690" s="286"/>
      <c r="H1690" s="286"/>
      <c r="I1690" s="284"/>
      <c r="J1690" s="284"/>
      <c r="K1690" s="285"/>
      <c r="L1690" s="354"/>
      <c r="M1690" s="251"/>
    </row>
    <row r="1691" spans="1:13" s="288" customFormat="1">
      <c r="A1691" s="181"/>
      <c r="B1691" s="284"/>
      <c r="C1691" s="285"/>
      <c r="D1691" s="284"/>
      <c r="E1691" s="284"/>
      <c r="F1691" s="286"/>
      <c r="G1691" s="286"/>
      <c r="H1691" s="286"/>
      <c r="I1691" s="284"/>
      <c r="J1691" s="284"/>
      <c r="K1691" s="285"/>
      <c r="L1691" s="354"/>
      <c r="M1691" s="251"/>
    </row>
    <row r="1692" spans="1:13" s="181" customFormat="1">
      <c r="B1692" s="3"/>
      <c r="C1692" s="137"/>
      <c r="D1692" s="3"/>
      <c r="E1692" s="3"/>
      <c r="F1692" s="142"/>
      <c r="G1692" s="142"/>
      <c r="H1692" s="142"/>
      <c r="I1692" s="3"/>
      <c r="J1692" s="3"/>
      <c r="K1692" s="137"/>
      <c r="L1692" s="196"/>
      <c r="M1692" s="198"/>
    </row>
    <row r="1693" spans="1:13" s="283" customFormat="1">
      <c r="A1693" s="5"/>
      <c r="B1693" s="278" t="s">
        <v>26</v>
      </c>
      <c r="C1693" s="279" t="s">
        <v>769</v>
      </c>
      <c r="D1693" s="293"/>
      <c r="E1693" s="293"/>
      <c r="F1693" s="299"/>
      <c r="G1693" s="299"/>
      <c r="H1693" s="299"/>
      <c r="I1693" s="293"/>
      <c r="J1693" s="293"/>
      <c r="K1693" s="294"/>
      <c r="L1693" s="355"/>
      <c r="M1693" s="281">
        <v>0</v>
      </c>
    </row>
    <row r="1694" spans="1:13" s="288" customFormat="1">
      <c r="A1694" s="181"/>
      <c r="B1694" s="284"/>
      <c r="C1694" s="325"/>
      <c r="D1694" s="284"/>
      <c r="E1694" s="300"/>
      <c r="F1694" s="305"/>
      <c r="G1694" s="286"/>
      <c r="H1694" s="286"/>
      <c r="I1694" s="284"/>
      <c r="J1694" s="284"/>
      <c r="K1694" s="285"/>
      <c r="L1694" s="354"/>
      <c r="M1694" s="251"/>
    </row>
    <row r="1695" spans="1:13" s="288" customFormat="1">
      <c r="A1695" s="181"/>
      <c r="B1695" s="284"/>
      <c r="C1695" s="325"/>
      <c r="D1695" s="284"/>
      <c r="E1695" s="300"/>
      <c r="F1695" s="305"/>
      <c r="G1695" s="286"/>
      <c r="H1695" s="286"/>
      <c r="I1695" s="284"/>
      <c r="J1695" s="284"/>
      <c r="K1695" s="285"/>
      <c r="L1695" s="354"/>
      <c r="M1695" s="251"/>
    </row>
    <row r="1696" spans="1:13" s="288" customFormat="1">
      <c r="A1696" s="181"/>
      <c r="B1696" s="284"/>
      <c r="C1696" s="325"/>
      <c r="D1696" s="284"/>
      <c r="E1696" s="300"/>
      <c r="F1696" s="305"/>
      <c r="G1696" s="286"/>
      <c r="H1696" s="286"/>
      <c r="I1696" s="284"/>
      <c r="J1696" s="284"/>
      <c r="K1696" s="285"/>
      <c r="L1696" s="354"/>
      <c r="M1696" s="251"/>
    </row>
    <row r="1697" spans="1:13" s="288" customFormat="1">
      <c r="A1697" s="181"/>
      <c r="B1697" s="284"/>
      <c r="C1697" s="325"/>
      <c r="D1697" s="284"/>
      <c r="E1697" s="300"/>
      <c r="F1697" s="305"/>
      <c r="G1697" s="286"/>
      <c r="H1697" s="286"/>
      <c r="I1697" s="284"/>
      <c r="J1697" s="284"/>
      <c r="K1697" s="285"/>
      <c r="L1697" s="354"/>
      <c r="M1697" s="251"/>
    </row>
    <row r="1698" spans="1:13" s="288" customFormat="1">
      <c r="A1698" s="181"/>
      <c r="B1698" s="284"/>
      <c r="C1698" s="325"/>
      <c r="D1698" s="284"/>
      <c r="E1698" s="300"/>
      <c r="F1698" s="305"/>
      <c r="G1698" s="286"/>
      <c r="H1698" s="286"/>
      <c r="I1698" s="284"/>
      <c r="J1698" s="284"/>
      <c r="K1698" s="285"/>
      <c r="L1698" s="354"/>
      <c r="M1698" s="251"/>
    </row>
    <row r="1699" spans="1:13" s="288" customFormat="1">
      <c r="A1699" s="181"/>
      <c r="B1699" s="284"/>
      <c r="C1699" s="325"/>
      <c r="D1699" s="284"/>
      <c r="E1699" s="300"/>
      <c r="F1699" s="305"/>
      <c r="G1699" s="286"/>
      <c r="H1699" s="286"/>
      <c r="I1699" s="284"/>
      <c r="J1699" s="284"/>
      <c r="K1699" s="285"/>
      <c r="L1699" s="354"/>
      <c r="M1699" s="251"/>
    </row>
    <row r="1700" spans="1:13" s="288" customFormat="1">
      <c r="A1700" s="181"/>
      <c r="B1700" s="284"/>
      <c r="C1700" s="325"/>
      <c r="D1700" s="284"/>
      <c r="E1700" s="300"/>
      <c r="F1700" s="305"/>
      <c r="G1700" s="286"/>
      <c r="H1700" s="286"/>
      <c r="I1700" s="284"/>
      <c r="J1700" s="284"/>
      <c r="K1700" s="285"/>
      <c r="L1700" s="354"/>
      <c r="M1700" s="251"/>
    </row>
    <row r="1701" spans="1:13" s="288" customFormat="1">
      <c r="A1701" s="181"/>
      <c r="B1701" s="284"/>
      <c r="C1701" s="325"/>
      <c r="D1701" s="284"/>
      <c r="E1701" s="300"/>
      <c r="F1701" s="305"/>
      <c r="G1701" s="286"/>
      <c r="H1701" s="286"/>
      <c r="I1701" s="284"/>
      <c r="J1701" s="284"/>
      <c r="K1701" s="285"/>
      <c r="L1701" s="354"/>
      <c r="M1701" s="251"/>
    </row>
    <row r="1702" spans="1:13" s="288" customFormat="1">
      <c r="A1702" s="181"/>
      <c r="B1702" s="284"/>
      <c r="C1702" s="325"/>
      <c r="D1702" s="284"/>
      <c r="E1702" s="300"/>
      <c r="F1702" s="305"/>
      <c r="G1702" s="286"/>
      <c r="H1702" s="286"/>
      <c r="I1702" s="284"/>
      <c r="J1702" s="284"/>
      <c r="K1702" s="285"/>
      <c r="L1702" s="354"/>
      <c r="M1702" s="251"/>
    </row>
    <row r="1703" spans="1:13" s="288" customFormat="1">
      <c r="A1703" s="181"/>
      <c r="B1703" s="284"/>
      <c r="C1703" s="325"/>
      <c r="D1703" s="284"/>
      <c r="E1703" s="300"/>
      <c r="F1703" s="305"/>
      <c r="G1703" s="286"/>
      <c r="H1703" s="286"/>
      <c r="I1703" s="284"/>
      <c r="J1703" s="284"/>
      <c r="K1703" s="285"/>
      <c r="L1703" s="354"/>
      <c r="M1703" s="251"/>
    </row>
    <row r="1704" spans="1:13" s="288" customFormat="1">
      <c r="A1704" s="181"/>
      <c r="B1704" s="284"/>
      <c r="C1704" s="325"/>
      <c r="D1704" s="284"/>
      <c r="E1704" s="300"/>
      <c r="F1704" s="305"/>
      <c r="G1704" s="286"/>
      <c r="H1704" s="286"/>
      <c r="I1704" s="284"/>
      <c r="J1704" s="284"/>
      <c r="K1704" s="285"/>
      <c r="L1704" s="354"/>
      <c r="M1704" s="251"/>
    </row>
    <row r="1705" spans="1:13" s="288" customFormat="1">
      <c r="A1705" s="181"/>
      <c r="B1705" s="284"/>
      <c r="C1705" s="325"/>
      <c r="D1705" s="284"/>
      <c r="E1705" s="300"/>
      <c r="F1705" s="305"/>
      <c r="G1705" s="286"/>
      <c r="H1705" s="286"/>
      <c r="I1705" s="284"/>
      <c r="J1705" s="284"/>
      <c r="K1705" s="285"/>
      <c r="L1705" s="354"/>
      <c r="M1705" s="251"/>
    </row>
    <row r="1706" spans="1:13" s="181" customFormat="1">
      <c r="B1706" s="3"/>
      <c r="C1706" s="132"/>
      <c r="D1706" s="3"/>
      <c r="E1706" s="137"/>
      <c r="F1706" s="143"/>
      <c r="G1706" s="142"/>
      <c r="H1706" s="142"/>
      <c r="I1706" s="3"/>
      <c r="J1706" s="3"/>
      <c r="K1706" s="137"/>
      <c r="L1706" s="196"/>
      <c r="M1706" s="198"/>
    </row>
    <row r="1707" spans="1:13" s="208" customFormat="1">
      <c r="A1707" s="5"/>
      <c r="B1707" s="275" t="s">
        <v>43</v>
      </c>
      <c r="C1707" s="291" t="s">
        <v>44</v>
      </c>
      <c r="D1707" s="271"/>
      <c r="E1707" s="273"/>
      <c r="F1707" s="301"/>
      <c r="G1707" s="272"/>
      <c r="H1707" s="272"/>
      <c r="I1707" s="271"/>
      <c r="J1707" s="271"/>
      <c r="K1707" s="273"/>
      <c r="L1707" s="353"/>
      <c r="M1707" s="277">
        <v>0</v>
      </c>
    </row>
    <row r="1708" spans="1:13">
      <c r="A1708" s="5"/>
      <c r="E1708" s="285"/>
      <c r="F1708" s="305"/>
      <c r="G1708" s="286"/>
      <c r="H1708" s="286"/>
      <c r="L1708" s="354"/>
      <c r="M1708" s="251"/>
    </row>
    <row r="1709" spans="1:13" s="5" customFormat="1">
      <c r="B1709" s="130"/>
      <c r="C1709" s="132"/>
      <c r="D1709" s="3"/>
      <c r="E1709" s="3"/>
      <c r="F1709" s="142"/>
      <c r="G1709" s="142"/>
      <c r="H1709" s="142"/>
      <c r="I1709" s="3"/>
      <c r="J1709" s="3"/>
      <c r="K1709" s="132"/>
      <c r="L1709" s="196"/>
      <c r="M1709" s="230"/>
    </row>
    <row r="1710" spans="1:13" s="208" customFormat="1">
      <c r="A1710" s="2"/>
      <c r="B1710" s="291" t="s">
        <v>718</v>
      </c>
      <c r="C1710" s="292"/>
      <c r="D1710" s="271"/>
      <c r="E1710" s="271"/>
      <c r="F1710" s="272"/>
      <c r="G1710" s="272"/>
      <c r="H1710" s="272"/>
      <c r="I1710" s="271"/>
      <c r="J1710" s="271"/>
      <c r="K1710" s="273"/>
      <c r="L1710" s="273"/>
      <c r="M1710" s="277">
        <v>0</v>
      </c>
    </row>
    <row r="1711" spans="1:13" s="208" customFormat="1">
      <c r="A1711" s="2"/>
      <c r="B1711" s="275" t="s">
        <v>16</v>
      </c>
      <c r="C1711" s="276" t="s">
        <v>770</v>
      </c>
      <c r="D1711" s="271"/>
      <c r="E1711" s="271"/>
      <c r="F1711" s="272"/>
      <c r="G1711" s="272"/>
      <c r="H1711" s="272"/>
      <c r="I1711" s="271"/>
      <c r="J1711" s="271"/>
      <c r="K1711" s="273"/>
      <c r="L1711" s="273"/>
      <c r="M1711" s="277">
        <v>0</v>
      </c>
    </row>
    <row r="1712" spans="1:13" s="283" customFormat="1">
      <c r="A1712" s="1"/>
      <c r="B1712" s="278" t="s">
        <v>18</v>
      </c>
      <c r="C1712" s="279" t="s">
        <v>19</v>
      </c>
      <c r="D1712" s="293"/>
      <c r="E1712" s="293"/>
      <c r="F1712" s="356"/>
      <c r="G1712" s="356"/>
      <c r="H1712" s="356"/>
      <c r="I1712" s="293"/>
      <c r="J1712" s="293"/>
      <c r="K1712" s="313"/>
      <c r="L1712" s="294"/>
      <c r="M1712" s="281">
        <v>0</v>
      </c>
    </row>
    <row r="1713" spans="1:13" s="288" customFormat="1">
      <c r="A1713" s="193"/>
      <c r="B1713" s="284"/>
      <c r="C1713" s="285"/>
      <c r="D1713" s="284"/>
      <c r="E1713" s="300"/>
      <c r="F1713" s="305"/>
      <c r="G1713" s="286"/>
      <c r="H1713" s="286"/>
      <c r="I1713" s="284"/>
      <c r="J1713" s="284"/>
      <c r="K1713" s="285"/>
      <c r="L1713" s="285"/>
      <c r="M1713" s="251"/>
    </row>
    <row r="1714" spans="1:13" s="288" customFormat="1">
      <c r="A1714" s="193"/>
      <c r="B1714" s="284"/>
      <c r="C1714" s="285"/>
      <c r="D1714" s="284"/>
      <c r="E1714" s="300"/>
      <c r="F1714" s="305"/>
      <c r="G1714" s="286"/>
      <c r="H1714" s="286"/>
      <c r="I1714" s="284"/>
      <c r="J1714" s="284"/>
      <c r="K1714" s="285"/>
      <c r="L1714" s="285"/>
      <c r="M1714" s="251"/>
    </row>
    <row r="1715" spans="1:13" s="288" customFormat="1">
      <c r="A1715" s="193"/>
      <c r="B1715" s="284"/>
      <c r="C1715" s="285"/>
      <c r="D1715" s="284"/>
      <c r="E1715" s="300"/>
      <c r="F1715" s="305"/>
      <c r="G1715" s="286"/>
      <c r="H1715" s="286"/>
      <c r="I1715" s="284"/>
      <c r="J1715" s="284"/>
      <c r="K1715" s="285"/>
      <c r="L1715" s="285"/>
      <c r="M1715" s="251"/>
    </row>
    <row r="1716" spans="1:13" s="288" customFormat="1">
      <c r="A1716" s="193"/>
      <c r="B1716" s="284"/>
      <c r="C1716" s="285"/>
      <c r="D1716" s="284"/>
      <c r="E1716" s="300"/>
      <c r="F1716" s="305"/>
      <c r="G1716" s="286"/>
      <c r="H1716" s="286"/>
      <c r="I1716" s="284"/>
      <c r="J1716" s="284"/>
      <c r="K1716" s="285"/>
      <c r="L1716" s="285"/>
      <c r="M1716" s="251"/>
    </row>
    <row r="1717" spans="1:13" s="288" customFormat="1">
      <c r="A1717" s="193"/>
      <c r="B1717" s="284"/>
      <c r="C1717" s="285"/>
      <c r="D1717" s="284"/>
      <c r="E1717" s="300"/>
      <c r="F1717" s="305"/>
      <c r="G1717" s="286"/>
      <c r="H1717" s="286"/>
      <c r="I1717" s="284"/>
      <c r="J1717" s="284"/>
      <c r="K1717" s="285"/>
      <c r="L1717" s="285"/>
      <c r="M1717" s="251"/>
    </row>
    <row r="1718" spans="1:13" s="288" customFormat="1">
      <c r="A1718" s="193"/>
      <c r="B1718" s="284"/>
      <c r="C1718" s="285"/>
      <c r="D1718" s="284"/>
      <c r="E1718" s="300"/>
      <c r="F1718" s="305"/>
      <c r="G1718" s="286"/>
      <c r="H1718" s="286"/>
      <c r="I1718" s="284"/>
      <c r="J1718" s="284"/>
      <c r="K1718" s="285"/>
      <c r="L1718" s="285"/>
      <c r="M1718" s="251"/>
    </row>
    <row r="1719" spans="1:13" s="288" customFormat="1">
      <c r="A1719" s="193"/>
      <c r="B1719" s="284"/>
      <c r="C1719" s="285"/>
      <c r="D1719" s="284"/>
      <c r="E1719" s="300"/>
      <c r="F1719" s="305"/>
      <c r="G1719" s="286"/>
      <c r="H1719" s="286"/>
      <c r="I1719" s="284"/>
      <c r="J1719" s="284"/>
      <c r="K1719" s="285"/>
      <c r="L1719" s="285"/>
      <c r="M1719" s="251"/>
    </row>
    <row r="1720" spans="1:13" s="288" customFormat="1">
      <c r="A1720" s="193"/>
      <c r="B1720" s="284"/>
      <c r="C1720" s="285"/>
      <c r="D1720" s="284"/>
      <c r="E1720" s="300"/>
      <c r="F1720" s="305"/>
      <c r="G1720" s="286"/>
      <c r="H1720" s="286"/>
      <c r="I1720" s="284"/>
      <c r="J1720" s="284"/>
      <c r="K1720" s="285"/>
      <c r="L1720" s="285"/>
      <c r="M1720" s="251"/>
    </row>
    <row r="1721" spans="1:13" s="288" customFormat="1">
      <c r="A1721" s="193"/>
      <c r="B1721" s="284"/>
      <c r="C1721" s="285"/>
      <c r="D1721" s="284"/>
      <c r="E1721" s="300"/>
      <c r="F1721" s="305"/>
      <c r="G1721" s="286"/>
      <c r="H1721" s="286"/>
      <c r="I1721" s="284"/>
      <c r="J1721" s="284"/>
      <c r="K1721" s="285"/>
      <c r="L1721" s="285"/>
      <c r="M1721" s="251"/>
    </row>
    <row r="1722" spans="1:13" s="288" customFormat="1">
      <c r="A1722" s="193"/>
      <c r="B1722" s="284"/>
      <c r="C1722" s="285"/>
      <c r="D1722" s="284"/>
      <c r="E1722" s="300"/>
      <c r="F1722" s="305"/>
      <c r="G1722" s="286"/>
      <c r="H1722" s="286"/>
      <c r="I1722" s="284"/>
      <c r="J1722" s="284"/>
      <c r="K1722" s="285"/>
      <c r="L1722" s="285"/>
      <c r="M1722" s="251"/>
    </row>
    <row r="1723" spans="1:13" s="288" customFormat="1">
      <c r="A1723" s="193"/>
      <c r="B1723" s="284"/>
      <c r="C1723" s="285"/>
      <c r="D1723" s="284"/>
      <c r="E1723" s="300"/>
      <c r="F1723" s="305"/>
      <c r="G1723" s="286"/>
      <c r="H1723" s="286"/>
      <c r="I1723" s="284"/>
      <c r="J1723" s="284"/>
      <c r="K1723" s="285"/>
      <c r="L1723" s="285"/>
      <c r="M1723" s="251"/>
    </row>
    <row r="1724" spans="1:13" s="288" customFormat="1">
      <c r="A1724" s="193"/>
      <c r="B1724" s="284"/>
      <c r="C1724" s="285"/>
      <c r="D1724" s="284"/>
      <c r="E1724" s="300"/>
      <c r="F1724" s="305"/>
      <c r="G1724" s="286"/>
      <c r="H1724" s="286"/>
      <c r="I1724" s="284"/>
      <c r="J1724" s="284"/>
      <c r="K1724" s="285"/>
      <c r="L1724" s="285"/>
      <c r="M1724" s="251"/>
    </row>
    <row r="1725" spans="1:13" s="181" customFormat="1">
      <c r="B1725" s="3"/>
      <c r="C1725" s="137"/>
      <c r="D1725" s="3"/>
      <c r="E1725" s="132"/>
      <c r="F1725" s="143"/>
      <c r="G1725" s="142"/>
      <c r="H1725" s="142"/>
      <c r="I1725" s="3"/>
      <c r="J1725" s="3"/>
      <c r="K1725" s="137"/>
      <c r="L1725" s="137"/>
      <c r="M1725" s="198"/>
    </row>
    <row r="1726" spans="1:13" s="283" customFormat="1">
      <c r="A1726" s="2"/>
      <c r="B1726" s="278" t="s">
        <v>26</v>
      </c>
      <c r="C1726" s="279" t="s">
        <v>769</v>
      </c>
      <c r="D1726" s="327"/>
      <c r="E1726" s="328"/>
      <c r="F1726" s="308"/>
      <c r="G1726" s="299"/>
      <c r="H1726" s="299"/>
      <c r="I1726" s="293"/>
      <c r="J1726" s="293"/>
      <c r="K1726" s="294"/>
      <c r="L1726" s="294"/>
      <c r="M1726" s="281">
        <v>0</v>
      </c>
    </row>
    <row r="1727" spans="1:13" s="288" customFormat="1">
      <c r="A1727" s="193"/>
      <c r="B1727" s="284"/>
      <c r="C1727" s="325"/>
      <c r="D1727" s="284"/>
      <c r="E1727" s="300"/>
      <c r="F1727" s="305"/>
      <c r="G1727" s="286"/>
      <c r="H1727" s="286"/>
      <c r="I1727" s="284"/>
      <c r="J1727" s="284"/>
      <c r="K1727" s="285"/>
      <c r="L1727" s="285"/>
      <c r="M1727" s="251"/>
    </row>
    <row r="1728" spans="1:13" s="288" customFormat="1">
      <c r="A1728" s="193"/>
      <c r="B1728" s="284"/>
      <c r="C1728" s="325"/>
      <c r="D1728" s="284"/>
      <c r="E1728" s="300"/>
      <c r="F1728" s="305"/>
      <c r="G1728" s="286"/>
      <c r="H1728" s="286"/>
      <c r="I1728" s="284"/>
      <c r="J1728" s="284"/>
      <c r="K1728" s="285"/>
      <c r="L1728" s="285"/>
      <c r="M1728" s="251"/>
    </row>
    <row r="1729" spans="1:13" s="288" customFormat="1">
      <c r="A1729" s="193"/>
      <c r="B1729" s="284"/>
      <c r="C1729" s="325"/>
      <c r="D1729" s="284"/>
      <c r="E1729" s="300"/>
      <c r="F1729" s="305"/>
      <c r="G1729" s="286"/>
      <c r="H1729" s="286"/>
      <c r="I1729" s="284"/>
      <c r="J1729" s="284"/>
      <c r="K1729" s="285"/>
      <c r="L1729" s="285"/>
      <c r="M1729" s="251"/>
    </row>
    <row r="1730" spans="1:13" s="288" customFormat="1">
      <c r="A1730" s="193"/>
      <c r="B1730" s="284"/>
      <c r="C1730" s="325"/>
      <c r="D1730" s="284"/>
      <c r="E1730" s="300"/>
      <c r="F1730" s="305"/>
      <c r="G1730" s="286"/>
      <c r="H1730" s="286"/>
      <c r="I1730" s="284"/>
      <c r="J1730" s="284"/>
      <c r="K1730" s="285"/>
      <c r="L1730" s="285"/>
      <c r="M1730" s="251"/>
    </row>
    <row r="1731" spans="1:13" s="288" customFormat="1">
      <c r="A1731" s="193"/>
      <c r="B1731" s="284"/>
      <c r="C1731" s="325"/>
      <c r="D1731" s="284"/>
      <c r="E1731" s="300"/>
      <c r="F1731" s="305"/>
      <c r="G1731" s="286"/>
      <c r="H1731" s="286"/>
      <c r="I1731" s="284"/>
      <c r="J1731" s="284"/>
      <c r="K1731" s="285"/>
      <c r="L1731" s="285"/>
      <c r="M1731" s="251"/>
    </row>
    <row r="1732" spans="1:13" s="288" customFormat="1">
      <c r="A1732" s="193"/>
      <c r="B1732" s="284"/>
      <c r="C1732" s="300"/>
      <c r="D1732" s="284"/>
      <c r="E1732" s="300"/>
      <c r="F1732" s="305"/>
      <c r="G1732" s="286"/>
      <c r="H1732" s="286"/>
      <c r="I1732" s="284"/>
      <c r="J1732" s="284"/>
      <c r="K1732" s="285"/>
      <c r="L1732" s="285"/>
      <c r="M1732" s="251"/>
    </row>
    <row r="1733" spans="1:13" s="288" customFormat="1">
      <c r="A1733" s="193"/>
      <c r="B1733" s="284"/>
      <c r="C1733" s="300"/>
      <c r="D1733" s="284"/>
      <c r="E1733" s="300"/>
      <c r="F1733" s="305"/>
      <c r="G1733" s="305"/>
      <c r="H1733" s="286"/>
      <c r="I1733" s="284"/>
      <c r="J1733" s="284"/>
      <c r="K1733" s="285"/>
      <c r="L1733" s="285"/>
      <c r="M1733" s="251"/>
    </row>
    <row r="1734" spans="1:13" s="288" customFormat="1">
      <c r="A1734" s="193"/>
      <c r="B1734" s="284"/>
      <c r="C1734" s="300"/>
      <c r="D1734" s="284"/>
      <c r="E1734" s="300"/>
      <c r="F1734" s="305"/>
      <c r="G1734" s="286"/>
      <c r="H1734" s="286"/>
      <c r="I1734" s="284"/>
      <c r="J1734" s="284"/>
      <c r="K1734" s="285"/>
      <c r="L1734" s="285"/>
      <c r="M1734" s="251"/>
    </row>
    <row r="1735" spans="1:13" s="288" customFormat="1">
      <c r="A1735" s="193"/>
      <c r="B1735" s="284"/>
      <c r="C1735" s="300"/>
      <c r="D1735" s="284"/>
      <c r="E1735" s="300"/>
      <c r="F1735" s="305"/>
      <c r="G1735" s="286"/>
      <c r="H1735" s="286"/>
      <c r="I1735" s="284"/>
      <c r="J1735" s="284"/>
      <c r="K1735" s="324"/>
      <c r="L1735" s="285"/>
      <c r="M1735" s="251"/>
    </row>
    <row r="1736" spans="1:13" s="288" customFormat="1">
      <c r="A1736" s="193"/>
      <c r="B1736" s="284"/>
      <c r="C1736" s="300"/>
      <c r="D1736" s="284"/>
      <c r="E1736" s="300"/>
      <c r="F1736" s="305"/>
      <c r="G1736" s="286"/>
      <c r="H1736" s="286"/>
      <c r="I1736" s="284"/>
      <c r="J1736" s="284"/>
      <c r="K1736" s="285"/>
      <c r="L1736" s="285"/>
      <c r="M1736" s="251"/>
    </row>
    <row r="1737" spans="1:13" s="288" customFormat="1">
      <c r="A1737" s="193"/>
      <c r="B1737" s="284"/>
      <c r="C1737" s="300"/>
      <c r="D1737" s="284"/>
      <c r="E1737" s="300"/>
      <c r="F1737" s="305"/>
      <c r="G1737" s="286"/>
      <c r="H1737" s="286"/>
      <c r="I1737" s="284"/>
      <c r="J1737" s="284"/>
      <c r="K1737" s="285"/>
      <c r="L1737" s="285"/>
      <c r="M1737" s="251"/>
    </row>
    <row r="1738" spans="1:13" s="288" customFormat="1">
      <c r="A1738" s="193"/>
      <c r="B1738" s="284"/>
      <c r="C1738" s="300"/>
      <c r="D1738" s="284"/>
      <c r="E1738" s="300"/>
      <c r="F1738" s="305"/>
      <c r="G1738" s="286"/>
      <c r="H1738" s="286"/>
      <c r="I1738" s="284"/>
      <c r="J1738" s="284"/>
      <c r="K1738" s="285"/>
      <c r="L1738" s="285"/>
      <c r="M1738" s="251"/>
    </row>
    <row r="1739" spans="1:13" s="288" customFormat="1">
      <c r="A1739" s="193"/>
      <c r="B1739" s="284"/>
      <c r="C1739" s="300"/>
      <c r="D1739" s="284"/>
      <c r="E1739" s="300"/>
      <c r="F1739" s="305"/>
      <c r="G1739" s="286"/>
      <c r="H1739" s="286"/>
      <c r="I1739" s="284"/>
      <c r="J1739" s="284"/>
      <c r="K1739" s="285"/>
      <c r="L1739" s="285"/>
      <c r="M1739" s="251"/>
    </row>
    <row r="1740" spans="1:13" s="288" customFormat="1">
      <c r="A1740" s="193"/>
      <c r="B1740" s="284"/>
      <c r="C1740" s="300"/>
      <c r="D1740" s="284"/>
      <c r="E1740" s="300"/>
      <c r="F1740" s="305"/>
      <c r="G1740" s="286"/>
      <c r="H1740" s="286"/>
      <c r="I1740" s="284"/>
      <c r="J1740" s="284"/>
      <c r="K1740" s="285"/>
      <c r="L1740" s="285"/>
      <c r="M1740" s="251"/>
    </row>
    <row r="1741" spans="1:13" s="288" customFormat="1">
      <c r="A1741" s="193"/>
      <c r="B1741" s="284"/>
      <c r="C1741" s="300"/>
      <c r="D1741" s="284"/>
      <c r="E1741" s="300"/>
      <c r="F1741" s="305"/>
      <c r="G1741" s="286"/>
      <c r="H1741" s="286"/>
      <c r="I1741" s="284"/>
      <c r="J1741" s="284"/>
      <c r="K1741" s="285"/>
      <c r="L1741" s="285"/>
      <c r="M1741" s="251"/>
    </row>
    <row r="1742" spans="1:13" s="288" customFormat="1">
      <c r="A1742" s="193"/>
      <c r="B1742" s="284"/>
      <c r="C1742" s="300"/>
      <c r="D1742" s="284"/>
      <c r="E1742" s="300"/>
      <c r="F1742" s="305"/>
      <c r="G1742" s="286"/>
      <c r="H1742" s="286"/>
      <c r="I1742" s="284"/>
      <c r="J1742" s="284"/>
      <c r="K1742" s="285"/>
      <c r="L1742" s="285"/>
      <c r="M1742" s="251"/>
    </row>
    <row r="1743" spans="1:13" s="288" customFormat="1">
      <c r="A1743" s="193"/>
      <c r="B1743" s="284"/>
      <c r="C1743" s="300"/>
      <c r="D1743" s="284"/>
      <c r="E1743" s="300"/>
      <c r="F1743" s="305"/>
      <c r="G1743" s="286"/>
      <c r="H1743" s="286"/>
      <c r="I1743" s="284"/>
      <c r="J1743" s="284"/>
      <c r="K1743" s="285"/>
      <c r="L1743" s="285"/>
      <c r="M1743" s="251"/>
    </row>
    <row r="1744" spans="1:13" s="288" customFormat="1">
      <c r="A1744" s="193"/>
      <c r="B1744" s="284"/>
      <c r="C1744" s="300"/>
      <c r="D1744" s="284"/>
      <c r="E1744" s="300"/>
      <c r="F1744" s="305"/>
      <c r="G1744" s="286"/>
      <c r="H1744" s="286"/>
      <c r="I1744" s="284"/>
      <c r="J1744" s="284"/>
      <c r="K1744" s="324"/>
      <c r="L1744" s="285"/>
      <c r="M1744" s="251"/>
    </row>
    <row r="1745" spans="1:13" s="288" customFormat="1">
      <c r="A1745" s="193"/>
      <c r="B1745" s="284"/>
      <c r="C1745" s="300"/>
      <c r="D1745" s="284"/>
      <c r="E1745" s="300"/>
      <c r="F1745" s="305"/>
      <c r="G1745" s="286"/>
      <c r="H1745" s="286"/>
      <c r="I1745" s="284"/>
      <c r="J1745" s="284"/>
      <c r="K1745" s="324"/>
      <c r="L1745" s="285"/>
      <c r="M1745" s="251"/>
    </row>
    <row r="1746" spans="1:13" s="288" customFormat="1">
      <c r="A1746" s="193"/>
      <c r="B1746" s="284"/>
      <c r="C1746" s="300"/>
      <c r="D1746" s="284"/>
      <c r="E1746" s="300"/>
      <c r="F1746" s="305"/>
      <c r="G1746" s="286"/>
      <c r="H1746" s="286"/>
      <c r="I1746" s="284"/>
      <c r="J1746" s="284"/>
      <c r="K1746" s="285"/>
      <c r="L1746" s="285"/>
      <c r="M1746" s="251"/>
    </row>
    <row r="1747" spans="1:13" s="288" customFormat="1">
      <c r="A1747" s="193"/>
      <c r="B1747" s="284"/>
      <c r="C1747" s="300"/>
      <c r="D1747" s="284"/>
      <c r="E1747" s="300"/>
      <c r="F1747" s="305"/>
      <c r="G1747" s="286"/>
      <c r="H1747" s="286"/>
      <c r="I1747" s="284"/>
      <c r="J1747" s="284"/>
      <c r="K1747" s="285"/>
      <c r="L1747" s="285"/>
      <c r="M1747" s="251"/>
    </row>
    <row r="1748" spans="1:13" s="288" customFormat="1">
      <c r="A1748" s="193"/>
      <c r="B1748" s="284"/>
      <c r="C1748" s="300"/>
      <c r="D1748" s="284"/>
      <c r="E1748" s="300"/>
      <c r="F1748" s="305"/>
      <c r="G1748" s="286"/>
      <c r="H1748" s="286"/>
      <c r="I1748" s="284"/>
      <c r="J1748" s="284"/>
      <c r="K1748" s="285"/>
      <c r="L1748" s="285"/>
      <c r="M1748" s="251"/>
    </row>
    <row r="1749" spans="1:13" s="288" customFormat="1">
      <c r="A1749" s="193"/>
      <c r="B1749" s="284"/>
      <c r="C1749" s="300"/>
      <c r="D1749" s="284"/>
      <c r="E1749" s="300"/>
      <c r="F1749" s="305"/>
      <c r="G1749" s="286"/>
      <c r="H1749" s="286"/>
      <c r="I1749" s="284"/>
      <c r="J1749" s="284"/>
      <c r="K1749" s="285"/>
      <c r="L1749" s="285"/>
      <c r="M1749" s="251"/>
    </row>
    <row r="1750" spans="1:13" s="288" customFormat="1">
      <c r="A1750" s="193"/>
      <c r="B1750" s="284"/>
      <c r="C1750" s="300"/>
      <c r="D1750" s="284"/>
      <c r="E1750" s="300"/>
      <c r="F1750" s="305"/>
      <c r="G1750" s="286"/>
      <c r="H1750" s="286"/>
      <c r="I1750" s="284"/>
      <c r="J1750" s="284"/>
      <c r="K1750" s="285"/>
      <c r="L1750" s="285"/>
      <c r="M1750" s="251"/>
    </row>
    <row r="1751" spans="1:13" s="288" customFormat="1">
      <c r="A1751" s="193"/>
      <c r="B1751" s="284"/>
      <c r="C1751" s="300"/>
      <c r="D1751" s="284"/>
      <c r="E1751" s="300"/>
      <c r="F1751" s="305"/>
      <c r="G1751" s="286"/>
      <c r="H1751" s="286"/>
      <c r="I1751" s="284"/>
      <c r="J1751" s="284"/>
      <c r="K1751" s="285"/>
      <c r="L1751" s="285"/>
      <c r="M1751" s="251"/>
    </row>
    <row r="1752" spans="1:13" s="288" customFormat="1">
      <c r="A1752" s="193"/>
      <c r="B1752" s="284"/>
      <c r="C1752" s="300"/>
      <c r="D1752" s="284"/>
      <c r="E1752" s="300"/>
      <c r="F1752" s="305"/>
      <c r="G1752" s="286"/>
      <c r="H1752" s="286"/>
      <c r="I1752" s="284"/>
      <c r="J1752" s="284"/>
      <c r="K1752" s="285"/>
      <c r="L1752" s="285"/>
      <c r="M1752" s="251"/>
    </row>
    <row r="1753" spans="1:13" s="288" customFormat="1">
      <c r="A1753" s="193"/>
      <c r="B1753" s="284"/>
      <c r="C1753" s="300"/>
      <c r="D1753" s="284"/>
      <c r="E1753" s="300"/>
      <c r="F1753" s="305"/>
      <c r="G1753" s="286"/>
      <c r="H1753" s="286"/>
      <c r="I1753" s="284"/>
      <c r="J1753" s="284"/>
      <c r="K1753" s="285"/>
      <c r="L1753" s="285"/>
      <c r="M1753" s="251"/>
    </row>
    <row r="1754" spans="1:13" s="288" customFormat="1">
      <c r="A1754" s="193"/>
      <c r="B1754" s="284"/>
      <c r="C1754" s="300"/>
      <c r="D1754" s="284"/>
      <c r="E1754" s="300"/>
      <c r="F1754" s="305"/>
      <c r="G1754" s="286"/>
      <c r="H1754" s="286"/>
      <c r="I1754" s="284"/>
      <c r="J1754" s="284"/>
      <c r="K1754" s="285"/>
      <c r="L1754" s="285"/>
      <c r="M1754" s="251"/>
    </row>
    <row r="1755" spans="1:13" s="288" customFormat="1">
      <c r="A1755" s="193"/>
      <c r="B1755" s="284"/>
      <c r="C1755" s="300"/>
      <c r="D1755" s="284"/>
      <c r="E1755" s="300"/>
      <c r="F1755" s="305"/>
      <c r="G1755" s="286"/>
      <c r="H1755" s="286"/>
      <c r="I1755" s="284"/>
      <c r="J1755" s="284"/>
      <c r="K1755" s="285"/>
      <c r="L1755" s="285"/>
      <c r="M1755" s="251"/>
    </row>
    <row r="1756" spans="1:13" s="288" customFormat="1">
      <c r="A1756" s="193"/>
      <c r="B1756" s="284"/>
      <c r="C1756" s="300"/>
      <c r="D1756" s="284"/>
      <c r="E1756" s="300"/>
      <c r="F1756" s="305"/>
      <c r="G1756" s="286"/>
      <c r="H1756" s="286"/>
      <c r="I1756" s="284"/>
      <c r="J1756" s="284"/>
      <c r="K1756" s="285"/>
      <c r="L1756" s="285"/>
      <c r="M1756" s="251"/>
    </row>
    <row r="1757" spans="1:13" s="288" customFormat="1">
      <c r="A1757" s="193"/>
      <c r="B1757" s="284"/>
      <c r="C1757" s="300"/>
      <c r="D1757" s="284"/>
      <c r="E1757" s="300"/>
      <c r="F1757" s="305"/>
      <c r="G1757" s="286"/>
      <c r="H1757" s="286"/>
      <c r="I1757" s="284"/>
      <c r="J1757" s="284"/>
      <c r="K1757" s="285"/>
      <c r="L1757" s="285"/>
      <c r="M1757" s="251"/>
    </row>
    <row r="1758" spans="1:13" s="288" customFormat="1">
      <c r="A1758" s="193"/>
      <c r="B1758" s="284"/>
      <c r="C1758" s="300"/>
      <c r="D1758" s="284"/>
      <c r="E1758" s="300"/>
      <c r="F1758" s="305"/>
      <c r="G1758" s="286"/>
      <c r="H1758" s="286"/>
      <c r="I1758" s="284"/>
      <c r="J1758" s="284"/>
      <c r="K1758" s="285"/>
      <c r="L1758" s="285"/>
      <c r="M1758" s="251"/>
    </row>
    <row r="1759" spans="1:13" s="288" customFormat="1">
      <c r="A1759" s="193"/>
      <c r="B1759" s="284"/>
      <c r="C1759" s="300"/>
      <c r="D1759" s="284"/>
      <c r="E1759" s="300"/>
      <c r="F1759" s="305"/>
      <c r="G1759" s="286"/>
      <c r="H1759" s="286"/>
      <c r="I1759" s="284"/>
      <c r="J1759" s="284"/>
      <c r="K1759" s="285"/>
      <c r="L1759" s="285"/>
      <c r="M1759" s="251"/>
    </row>
    <row r="1760" spans="1:13" s="288" customFormat="1">
      <c r="A1760" s="193"/>
      <c r="B1760" s="284"/>
      <c r="C1760" s="300"/>
      <c r="D1760" s="284"/>
      <c r="E1760" s="300"/>
      <c r="F1760" s="305"/>
      <c r="G1760" s="286"/>
      <c r="H1760" s="286"/>
      <c r="I1760" s="284"/>
      <c r="J1760" s="284"/>
      <c r="K1760" s="285"/>
      <c r="L1760" s="285"/>
      <c r="M1760" s="251"/>
    </row>
    <row r="1761" spans="1:13" s="288" customFormat="1">
      <c r="A1761" s="193"/>
      <c r="B1761" s="284"/>
      <c r="C1761" s="300"/>
      <c r="D1761" s="284"/>
      <c r="E1761" s="300"/>
      <c r="F1761" s="305"/>
      <c r="G1761" s="286"/>
      <c r="H1761" s="286"/>
      <c r="I1761" s="284"/>
      <c r="J1761" s="284"/>
      <c r="K1761" s="285"/>
      <c r="L1761" s="285"/>
      <c r="M1761" s="251"/>
    </row>
    <row r="1762" spans="1:13" s="288" customFormat="1">
      <c r="A1762" s="193"/>
      <c r="B1762" s="284"/>
      <c r="C1762" s="300"/>
      <c r="D1762" s="284"/>
      <c r="E1762" s="300"/>
      <c r="F1762" s="305"/>
      <c r="G1762" s="286"/>
      <c r="H1762" s="286"/>
      <c r="I1762" s="284"/>
      <c r="J1762" s="284"/>
      <c r="K1762" s="285"/>
      <c r="L1762" s="285"/>
      <c r="M1762" s="251"/>
    </row>
    <row r="1763" spans="1:13" s="288" customFormat="1">
      <c r="A1763" s="193"/>
      <c r="B1763" s="284"/>
      <c r="C1763" s="300"/>
      <c r="D1763" s="284"/>
      <c r="E1763" s="300"/>
      <c r="F1763" s="305"/>
      <c r="G1763" s="286"/>
      <c r="H1763" s="286"/>
      <c r="I1763" s="284"/>
      <c r="J1763" s="284"/>
      <c r="K1763" s="285"/>
      <c r="L1763" s="285"/>
      <c r="M1763" s="251"/>
    </row>
    <row r="1764" spans="1:13" s="288" customFormat="1">
      <c r="A1764" s="193"/>
      <c r="B1764" s="284"/>
      <c r="C1764" s="300"/>
      <c r="D1764" s="284"/>
      <c r="E1764" s="300"/>
      <c r="F1764" s="305"/>
      <c r="G1764" s="286"/>
      <c r="H1764" s="286"/>
      <c r="I1764" s="284"/>
      <c r="J1764" s="284"/>
      <c r="K1764" s="285"/>
      <c r="L1764" s="285"/>
      <c r="M1764" s="251"/>
    </row>
    <row r="1765" spans="1:13" s="288" customFormat="1">
      <c r="A1765" s="193"/>
      <c r="B1765" s="284"/>
      <c r="C1765" s="300"/>
      <c r="D1765" s="284"/>
      <c r="E1765" s="300"/>
      <c r="F1765" s="305"/>
      <c r="G1765" s="286"/>
      <c r="H1765" s="286"/>
      <c r="I1765" s="284"/>
      <c r="J1765" s="284"/>
      <c r="K1765" s="285"/>
      <c r="L1765" s="285"/>
      <c r="M1765" s="251"/>
    </row>
    <row r="1766" spans="1:13" s="288" customFormat="1">
      <c r="A1766" s="193"/>
      <c r="B1766" s="284"/>
      <c r="C1766" s="300"/>
      <c r="D1766" s="284"/>
      <c r="E1766" s="300"/>
      <c r="F1766" s="305"/>
      <c r="G1766" s="286"/>
      <c r="H1766" s="286"/>
      <c r="I1766" s="284"/>
      <c r="J1766" s="284"/>
      <c r="K1766" s="285"/>
      <c r="L1766" s="285"/>
      <c r="M1766" s="251"/>
    </row>
    <row r="1767" spans="1:13" s="288" customFormat="1">
      <c r="A1767" s="193"/>
      <c r="B1767" s="284"/>
      <c r="C1767" s="300"/>
      <c r="D1767" s="284"/>
      <c r="E1767" s="300"/>
      <c r="F1767" s="305"/>
      <c r="G1767" s="286"/>
      <c r="H1767" s="286"/>
      <c r="I1767" s="284"/>
      <c r="J1767" s="284"/>
      <c r="K1767" s="285"/>
      <c r="L1767" s="285"/>
      <c r="M1767" s="251"/>
    </row>
    <row r="1768" spans="1:13" s="288" customFormat="1">
      <c r="A1768" s="193"/>
      <c r="B1768" s="284"/>
      <c r="C1768" s="300"/>
      <c r="D1768" s="284"/>
      <c r="E1768" s="300"/>
      <c r="F1768" s="305"/>
      <c r="G1768" s="286"/>
      <c r="H1768" s="286"/>
      <c r="I1768" s="284"/>
      <c r="J1768" s="284"/>
      <c r="K1768" s="285"/>
      <c r="L1768" s="285"/>
      <c r="M1768" s="251"/>
    </row>
    <row r="1769" spans="1:13" s="288" customFormat="1">
      <c r="A1769" s="193"/>
      <c r="B1769" s="284"/>
      <c r="C1769" s="300"/>
      <c r="D1769" s="284"/>
      <c r="E1769" s="300"/>
      <c r="F1769" s="305"/>
      <c r="G1769" s="286"/>
      <c r="H1769" s="286"/>
      <c r="I1769" s="284"/>
      <c r="J1769" s="284"/>
      <c r="K1769" s="285"/>
      <c r="L1769" s="285"/>
      <c r="M1769" s="251"/>
    </row>
    <row r="1770" spans="1:13" s="288" customFormat="1">
      <c r="A1770" s="193"/>
      <c r="B1770" s="284"/>
      <c r="C1770" s="300"/>
      <c r="D1770" s="284"/>
      <c r="E1770" s="300"/>
      <c r="F1770" s="305"/>
      <c r="G1770" s="286"/>
      <c r="H1770" s="286"/>
      <c r="I1770" s="284"/>
      <c r="J1770" s="284"/>
      <c r="K1770" s="285"/>
      <c r="L1770" s="285"/>
      <c r="M1770" s="251"/>
    </row>
    <row r="1771" spans="1:13" s="288" customFormat="1">
      <c r="A1771" s="193"/>
      <c r="B1771" s="284"/>
      <c r="C1771" s="300"/>
      <c r="D1771" s="284"/>
      <c r="E1771" s="300"/>
      <c r="F1771" s="305"/>
      <c r="G1771" s="286"/>
      <c r="H1771" s="286"/>
      <c r="I1771" s="284"/>
      <c r="J1771" s="284"/>
      <c r="K1771" s="285"/>
      <c r="L1771" s="285"/>
      <c r="M1771" s="251"/>
    </row>
    <row r="1772" spans="1:13" s="288" customFormat="1">
      <c r="A1772" s="193"/>
      <c r="B1772" s="284"/>
      <c r="C1772" s="300"/>
      <c r="D1772" s="284"/>
      <c r="E1772" s="300"/>
      <c r="F1772" s="305"/>
      <c r="G1772" s="286"/>
      <c r="H1772" s="286"/>
      <c r="I1772" s="284"/>
      <c r="J1772" s="284"/>
      <c r="K1772" s="285"/>
      <c r="L1772" s="285"/>
      <c r="M1772" s="251"/>
    </row>
    <row r="1773" spans="1:13" s="181" customFormat="1">
      <c r="B1773" s="3"/>
      <c r="C1773" s="132"/>
      <c r="D1773" s="3"/>
      <c r="E1773" s="132"/>
      <c r="F1773" s="143"/>
      <c r="G1773" s="142"/>
      <c r="H1773" s="142"/>
      <c r="I1773" s="3"/>
      <c r="J1773" s="3"/>
      <c r="K1773" s="137"/>
      <c r="L1773" s="137"/>
      <c r="M1773" s="198"/>
    </row>
    <row r="1774" spans="1:13" s="208" customFormat="1">
      <c r="A1774" s="2"/>
      <c r="B1774" s="275" t="s">
        <v>43</v>
      </c>
      <c r="C1774" s="291" t="s">
        <v>44</v>
      </c>
      <c r="D1774" s="275"/>
      <c r="E1774" s="291"/>
      <c r="F1774" s="301"/>
      <c r="G1774" s="272"/>
      <c r="H1774" s="272"/>
      <c r="I1774" s="271"/>
      <c r="J1774" s="271"/>
      <c r="K1774" s="273"/>
      <c r="L1774" s="273"/>
      <c r="M1774" s="277">
        <v>0</v>
      </c>
    </row>
    <row r="1775" spans="1:13" s="288" customFormat="1">
      <c r="A1775" s="193"/>
      <c r="B1775" s="284"/>
      <c r="C1775" s="300"/>
      <c r="D1775" s="284"/>
      <c r="E1775" s="300"/>
      <c r="F1775" s="302"/>
      <c r="G1775" s="303"/>
      <c r="H1775" s="286"/>
      <c r="I1775" s="284"/>
      <c r="J1775" s="284"/>
      <c r="K1775" s="285"/>
      <c r="L1775" s="285"/>
      <c r="M1775" s="251"/>
    </row>
    <row r="1776" spans="1:13" s="288" customFormat="1">
      <c r="A1776" s="193"/>
      <c r="B1776" s="284"/>
      <c r="C1776" s="300"/>
      <c r="D1776" s="284"/>
      <c r="E1776" s="300"/>
      <c r="F1776" s="357"/>
      <c r="G1776" s="358"/>
      <c r="H1776" s="286"/>
      <c r="I1776" s="284"/>
      <c r="J1776" s="284"/>
      <c r="K1776" s="285"/>
      <c r="L1776" s="285"/>
      <c r="M1776" s="251"/>
    </row>
    <row r="1777" spans="1:13" s="288" customFormat="1">
      <c r="A1777" s="193"/>
      <c r="B1777" s="284"/>
      <c r="C1777" s="300"/>
      <c r="D1777" s="284"/>
      <c r="E1777" s="300"/>
      <c r="F1777" s="302"/>
      <c r="G1777" s="303"/>
      <c r="H1777" s="286"/>
      <c r="I1777" s="284"/>
      <c r="J1777" s="284"/>
      <c r="K1777" s="285"/>
      <c r="L1777" s="285"/>
      <c r="M1777" s="251"/>
    </row>
    <row r="1778" spans="1:13" s="5" customFormat="1">
      <c r="B1778" s="130"/>
      <c r="C1778" s="137"/>
      <c r="D1778" s="3"/>
      <c r="E1778" s="137"/>
      <c r="F1778" s="143"/>
      <c r="G1778" s="142"/>
      <c r="H1778" s="142"/>
      <c r="I1778" s="3"/>
      <c r="J1778" s="3"/>
      <c r="K1778" s="137"/>
      <c r="L1778" s="137"/>
      <c r="M1778" s="230"/>
    </row>
    <row r="1779" spans="1:13" s="208" customFormat="1">
      <c r="A1779" s="5"/>
      <c r="B1779" s="291" t="s">
        <v>268</v>
      </c>
      <c r="C1779" s="292"/>
      <c r="D1779" s="271"/>
      <c r="E1779" s="271"/>
      <c r="F1779" s="272"/>
      <c r="G1779" s="272"/>
      <c r="H1779" s="272"/>
      <c r="I1779" s="271"/>
      <c r="J1779" s="271"/>
      <c r="K1779" s="273"/>
      <c r="L1779" s="353"/>
      <c r="M1779" s="277">
        <v>0</v>
      </c>
    </row>
    <row r="1780" spans="1:13" s="208" customFormat="1">
      <c r="A1780" s="5"/>
      <c r="B1780" s="275" t="s">
        <v>16</v>
      </c>
      <c r="C1780" s="276" t="s">
        <v>770</v>
      </c>
      <c r="D1780" s="275"/>
      <c r="E1780" s="291"/>
      <c r="F1780" s="301"/>
      <c r="G1780" s="272"/>
      <c r="H1780" s="272"/>
      <c r="I1780" s="271"/>
      <c r="J1780" s="271"/>
      <c r="K1780" s="273"/>
      <c r="L1780" s="353"/>
      <c r="M1780" s="277">
        <v>0</v>
      </c>
    </row>
    <row r="1781" spans="1:13" s="283" customFormat="1">
      <c r="A1781" s="5"/>
      <c r="B1781" s="278" t="s">
        <v>18</v>
      </c>
      <c r="C1781" s="279" t="s">
        <v>19</v>
      </c>
      <c r="D1781" s="330"/>
      <c r="E1781" s="330"/>
      <c r="F1781" s="359"/>
      <c r="G1781" s="359"/>
      <c r="H1781" s="359"/>
      <c r="I1781" s="330"/>
      <c r="J1781" s="330"/>
      <c r="K1781" s="360"/>
      <c r="L1781" s="355"/>
      <c r="M1781" s="281">
        <v>0</v>
      </c>
    </row>
    <row r="1782" spans="1:13" s="288" customFormat="1">
      <c r="A1782" s="5"/>
      <c r="B1782" s="284"/>
      <c r="C1782" s="285"/>
      <c r="D1782" s="284"/>
      <c r="E1782" s="284"/>
      <c r="F1782" s="286"/>
      <c r="G1782" s="286"/>
      <c r="H1782" s="286"/>
      <c r="I1782" s="284"/>
      <c r="J1782" s="284"/>
      <c r="K1782" s="300"/>
      <c r="L1782" s="354"/>
      <c r="M1782" s="251"/>
    </row>
    <row r="1783" spans="1:13" s="181" customFormat="1">
      <c r="A1783" s="5"/>
      <c r="B1783" s="3"/>
      <c r="C1783" s="137"/>
      <c r="D1783" s="3"/>
      <c r="E1783" s="3"/>
      <c r="F1783" s="142"/>
      <c r="G1783" s="142"/>
      <c r="H1783" s="142"/>
      <c r="I1783" s="3"/>
      <c r="J1783" s="3"/>
      <c r="K1783" s="132"/>
      <c r="L1783" s="196"/>
      <c r="M1783" s="198"/>
    </row>
    <row r="1784" spans="1:13" s="283" customFormat="1">
      <c r="A1784" s="5"/>
      <c r="B1784" s="278" t="s">
        <v>26</v>
      </c>
      <c r="C1784" s="279" t="s">
        <v>769</v>
      </c>
      <c r="D1784" s="330"/>
      <c r="E1784" s="330"/>
      <c r="F1784" s="359"/>
      <c r="G1784" s="359"/>
      <c r="H1784" s="359"/>
      <c r="I1784" s="330"/>
      <c r="J1784" s="330"/>
      <c r="K1784" s="360"/>
      <c r="L1784" s="355"/>
      <c r="M1784" s="281">
        <v>0</v>
      </c>
    </row>
    <row r="1785" spans="1:13" s="288" customFormat="1">
      <c r="A1785" s="5"/>
      <c r="B1785" s="284"/>
      <c r="C1785" s="325"/>
      <c r="D1785" s="284"/>
      <c r="E1785" s="284"/>
      <c r="F1785" s="286"/>
      <c r="G1785" s="286"/>
      <c r="H1785" s="286"/>
      <c r="I1785" s="284"/>
      <c r="J1785" s="284"/>
      <c r="K1785" s="300"/>
      <c r="L1785" s="354"/>
      <c r="M1785" s="251"/>
    </row>
    <row r="1786" spans="1:13" s="288" customFormat="1">
      <c r="A1786" s="5"/>
      <c r="B1786" s="284"/>
      <c r="C1786" s="325"/>
      <c r="D1786" s="284"/>
      <c r="E1786" s="284"/>
      <c r="F1786" s="286"/>
      <c r="G1786" s="286"/>
      <c r="H1786" s="286"/>
      <c r="I1786" s="284"/>
      <c r="J1786" s="284"/>
      <c r="K1786" s="300"/>
      <c r="L1786" s="354"/>
      <c r="M1786" s="251"/>
    </row>
    <row r="1787" spans="1:13" s="288" customFormat="1">
      <c r="A1787" s="5"/>
      <c r="B1787" s="284"/>
      <c r="C1787" s="325"/>
      <c r="D1787" s="284"/>
      <c r="E1787" s="284"/>
      <c r="F1787" s="286"/>
      <c r="G1787" s="286"/>
      <c r="H1787" s="286"/>
      <c r="I1787" s="284"/>
      <c r="J1787" s="284"/>
      <c r="K1787" s="300"/>
      <c r="L1787" s="354"/>
      <c r="M1787" s="251"/>
    </row>
    <row r="1788" spans="1:13" s="288" customFormat="1">
      <c r="A1788" s="5"/>
      <c r="B1788" s="284"/>
      <c r="C1788" s="325"/>
      <c r="D1788" s="284"/>
      <c r="E1788" s="284"/>
      <c r="F1788" s="286"/>
      <c r="G1788" s="286"/>
      <c r="H1788" s="286"/>
      <c r="I1788" s="284"/>
      <c r="J1788" s="284"/>
      <c r="K1788" s="300"/>
      <c r="L1788" s="354"/>
      <c r="M1788" s="251"/>
    </row>
    <row r="1789" spans="1:13" s="288" customFormat="1">
      <c r="A1789" s="5"/>
      <c r="B1789" s="284"/>
      <c r="C1789" s="325"/>
      <c r="D1789" s="284"/>
      <c r="E1789" s="284"/>
      <c r="F1789" s="286"/>
      <c r="G1789" s="286"/>
      <c r="H1789" s="286"/>
      <c r="I1789" s="284"/>
      <c r="J1789" s="284"/>
      <c r="K1789" s="300"/>
      <c r="L1789" s="354"/>
      <c r="M1789" s="251"/>
    </row>
    <row r="1790" spans="1:13" s="181" customFormat="1">
      <c r="A1790" s="5"/>
      <c r="B1790" s="3"/>
      <c r="C1790" s="132"/>
      <c r="D1790" s="3"/>
      <c r="E1790" s="3"/>
      <c r="F1790" s="142"/>
      <c r="G1790" s="142"/>
      <c r="H1790" s="142"/>
      <c r="I1790" s="3"/>
      <c r="J1790" s="3"/>
      <c r="K1790" s="132"/>
      <c r="L1790" s="196"/>
      <c r="M1790" s="198"/>
    </row>
    <row r="1791" spans="1:13" s="5" customFormat="1">
      <c r="B1791" s="162" t="s">
        <v>43</v>
      </c>
      <c r="C1791" s="163" t="s">
        <v>44</v>
      </c>
      <c r="D1791" s="130"/>
      <c r="E1791" s="130"/>
      <c r="F1791" s="192"/>
      <c r="G1791" s="192"/>
      <c r="H1791" s="192"/>
      <c r="I1791" s="130"/>
      <c r="J1791" s="130"/>
      <c r="K1791" s="191"/>
      <c r="L1791" s="196"/>
      <c r="M1791" s="230"/>
    </row>
    <row r="1792" spans="1:13" s="181" customFormat="1">
      <c r="A1792" s="5"/>
      <c r="B1792" s="3"/>
      <c r="C1792" s="132"/>
      <c r="D1792" s="3"/>
      <c r="E1792" s="3"/>
      <c r="F1792" s="142"/>
      <c r="G1792" s="142"/>
      <c r="H1792" s="142"/>
      <c r="I1792" s="3"/>
      <c r="J1792" s="3"/>
      <c r="K1792" s="132"/>
      <c r="L1792" s="196"/>
      <c r="M1792" s="198"/>
    </row>
    <row r="1793" spans="1:13" s="181" customFormat="1">
      <c r="A1793" s="5"/>
      <c r="B1793" s="3"/>
      <c r="C1793" s="132"/>
      <c r="D1793" s="3"/>
      <c r="E1793" s="3"/>
      <c r="F1793" s="142"/>
      <c r="G1793" s="142"/>
      <c r="H1793" s="142"/>
      <c r="I1793" s="3"/>
      <c r="J1793" s="3"/>
      <c r="K1793" s="132"/>
      <c r="L1793" s="196"/>
      <c r="M1793" s="198"/>
    </row>
    <row r="1794" spans="1:13" s="181" customFormat="1">
      <c r="A1794" s="5"/>
      <c r="B1794" s="3"/>
      <c r="C1794" s="137"/>
      <c r="D1794" s="3"/>
      <c r="E1794" s="3"/>
      <c r="F1794" s="142"/>
      <c r="G1794" s="142"/>
      <c r="H1794" s="142"/>
      <c r="I1794" s="3"/>
      <c r="J1794" s="3"/>
      <c r="K1794" s="137"/>
      <c r="L1794" s="196"/>
      <c r="M1794" s="198"/>
    </row>
    <row r="1795" spans="1:13" s="208" customFormat="1">
      <c r="A1795" s="2"/>
      <c r="B1795" s="291" t="s">
        <v>719</v>
      </c>
      <c r="C1795" s="292"/>
      <c r="D1795" s="271"/>
      <c r="E1795" s="271"/>
      <c r="F1795" s="272"/>
      <c r="G1795" s="272"/>
      <c r="H1795" s="272"/>
      <c r="I1795" s="271"/>
      <c r="J1795" s="271"/>
      <c r="K1795" s="273"/>
      <c r="L1795" s="273"/>
      <c r="M1795" s="277">
        <v>0</v>
      </c>
    </row>
    <row r="1796" spans="1:13" s="208" customFormat="1">
      <c r="A1796" s="2"/>
      <c r="B1796" s="275" t="s">
        <v>16</v>
      </c>
      <c r="C1796" s="276" t="s">
        <v>770</v>
      </c>
      <c r="D1796" s="275"/>
      <c r="E1796" s="291"/>
      <c r="F1796" s="301"/>
      <c r="G1796" s="272"/>
      <c r="H1796" s="272"/>
      <c r="I1796" s="271"/>
      <c r="J1796" s="271"/>
      <c r="K1796" s="273"/>
      <c r="L1796" s="273"/>
      <c r="M1796" s="277">
        <v>0</v>
      </c>
    </row>
    <row r="1797" spans="1:13" s="283" customFormat="1">
      <c r="A1797" s="1"/>
      <c r="B1797" s="278" t="s">
        <v>18</v>
      </c>
      <c r="C1797" s="279" t="s">
        <v>19</v>
      </c>
      <c r="D1797" s="293"/>
      <c r="E1797" s="293"/>
      <c r="F1797" s="308"/>
      <c r="G1797" s="299"/>
      <c r="H1797" s="299"/>
      <c r="I1797" s="293"/>
      <c r="J1797" s="293"/>
      <c r="K1797" s="294"/>
      <c r="L1797" s="294"/>
      <c r="M1797" s="281">
        <v>0</v>
      </c>
    </row>
    <row r="1798" spans="1:13" s="288" customFormat="1">
      <c r="A1798" s="1"/>
      <c r="B1798" s="284"/>
      <c r="C1798" s="285"/>
      <c r="D1798" s="284"/>
      <c r="E1798" s="284"/>
      <c r="F1798" s="305"/>
      <c r="G1798" s="286"/>
      <c r="H1798" s="286"/>
      <c r="I1798" s="284"/>
      <c r="J1798" s="284"/>
      <c r="K1798" s="285"/>
      <c r="L1798" s="285"/>
      <c r="M1798" s="251"/>
    </row>
    <row r="1799" spans="1:13" s="288" customFormat="1">
      <c r="A1799" s="1"/>
      <c r="B1799" s="284"/>
      <c r="C1799" s="285"/>
      <c r="D1799" s="284"/>
      <c r="E1799" s="284"/>
      <c r="F1799" s="305"/>
      <c r="G1799" s="286"/>
      <c r="H1799" s="286"/>
      <c r="I1799" s="284"/>
      <c r="J1799" s="284"/>
      <c r="K1799" s="285"/>
      <c r="L1799" s="285"/>
      <c r="M1799" s="251"/>
    </row>
    <row r="1800" spans="1:13" s="288" customFormat="1">
      <c r="A1800" s="1"/>
      <c r="B1800" s="284"/>
      <c r="C1800" s="285"/>
      <c r="D1800" s="284"/>
      <c r="E1800" s="284"/>
      <c r="F1800" s="305"/>
      <c r="G1800" s="286"/>
      <c r="H1800" s="286"/>
      <c r="I1800" s="284"/>
      <c r="J1800" s="284"/>
      <c r="K1800" s="285"/>
      <c r="L1800" s="285"/>
      <c r="M1800" s="251"/>
    </row>
    <row r="1801" spans="1:13" s="288" customFormat="1">
      <c r="A1801" s="1"/>
      <c r="B1801" s="284"/>
      <c r="C1801" s="285"/>
      <c r="D1801" s="284"/>
      <c r="E1801" s="284"/>
      <c r="F1801" s="305"/>
      <c r="G1801" s="286"/>
      <c r="H1801" s="286"/>
      <c r="I1801" s="284"/>
      <c r="J1801" s="284"/>
      <c r="K1801" s="285"/>
      <c r="L1801" s="285"/>
      <c r="M1801" s="251"/>
    </row>
    <row r="1802" spans="1:13" s="288" customFormat="1">
      <c r="A1802" s="1"/>
      <c r="B1802" s="284"/>
      <c r="C1802" s="285"/>
      <c r="D1802" s="284"/>
      <c r="E1802" s="284"/>
      <c r="F1802" s="305"/>
      <c r="G1802" s="286"/>
      <c r="H1802" s="286"/>
      <c r="I1802" s="284"/>
      <c r="J1802" s="284"/>
      <c r="K1802" s="285"/>
      <c r="L1802" s="285"/>
      <c r="M1802" s="251"/>
    </row>
    <row r="1803" spans="1:13" s="288" customFormat="1">
      <c r="A1803" s="1"/>
      <c r="B1803" s="284"/>
      <c r="C1803" s="285"/>
      <c r="D1803" s="284"/>
      <c r="E1803" s="284"/>
      <c r="F1803" s="305"/>
      <c r="G1803" s="286"/>
      <c r="H1803" s="286"/>
      <c r="I1803" s="284"/>
      <c r="J1803" s="284"/>
      <c r="K1803" s="285"/>
      <c r="L1803" s="285"/>
      <c r="M1803" s="251"/>
    </row>
    <row r="1804" spans="1:13" s="288" customFormat="1">
      <c r="A1804" s="1"/>
      <c r="B1804" s="284"/>
      <c r="C1804" s="285"/>
      <c r="D1804" s="284"/>
      <c r="E1804" s="284"/>
      <c r="F1804" s="305"/>
      <c r="G1804" s="286"/>
      <c r="H1804" s="286"/>
      <c r="I1804" s="284"/>
      <c r="J1804" s="284"/>
      <c r="K1804" s="285"/>
      <c r="L1804" s="285"/>
      <c r="M1804" s="251"/>
    </row>
    <row r="1805" spans="1:13" s="288" customFormat="1">
      <c r="A1805" s="1"/>
      <c r="B1805" s="284"/>
      <c r="C1805" s="285"/>
      <c r="D1805" s="284"/>
      <c r="E1805" s="284"/>
      <c r="F1805" s="305"/>
      <c r="G1805" s="286"/>
      <c r="H1805" s="286"/>
      <c r="I1805" s="284"/>
      <c r="J1805" s="284"/>
      <c r="K1805" s="285"/>
      <c r="L1805" s="285"/>
      <c r="M1805" s="251"/>
    </row>
    <row r="1806" spans="1:13" s="288" customFormat="1">
      <c r="A1806" s="1"/>
      <c r="B1806" s="284"/>
      <c r="C1806" s="285"/>
      <c r="D1806" s="284"/>
      <c r="E1806" s="284"/>
      <c r="F1806" s="305"/>
      <c r="G1806" s="286"/>
      <c r="H1806" s="286"/>
      <c r="I1806" s="284"/>
      <c r="J1806" s="284"/>
      <c r="K1806" s="285"/>
      <c r="L1806" s="285"/>
      <c r="M1806" s="251"/>
    </row>
    <row r="1807" spans="1:13" s="288" customFormat="1">
      <c r="A1807" s="1"/>
      <c r="B1807" s="284"/>
      <c r="C1807" s="285"/>
      <c r="D1807" s="284"/>
      <c r="E1807" s="284"/>
      <c r="F1807" s="305"/>
      <c r="G1807" s="286"/>
      <c r="H1807" s="286"/>
      <c r="I1807" s="284"/>
      <c r="J1807" s="284"/>
      <c r="K1807" s="285"/>
      <c r="L1807" s="285"/>
      <c r="M1807" s="251"/>
    </row>
    <row r="1808" spans="1:13" s="288" customFormat="1">
      <c r="A1808" s="1"/>
      <c r="B1808" s="284"/>
      <c r="C1808" s="285"/>
      <c r="D1808" s="284"/>
      <c r="E1808" s="284"/>
      <c r="F1808" s="305"/>
      <c r="G1808" s="286"/>
      <c r="H1808" s="286"/>
      <c r="I1808" s="284"/>
      <c r="J1808" s="284"/>
      <c r="K1808" s="285"/>
      <c r="L1808" s="285"/>
      <c r="M1808" s="251"/>
    </row>
    <row r="1809" spans="1:13" s="288" customFormat="1">
      <c r="A1809" s="1"/>
      <c r="B1809" s="284"/>
      <c r="C1809" s="285"/>
      <c r="D1809" s="284"/>
      <c r="E1809" s="284"/>
      <c r="F1809" s="305"/>
      <c r="G1809" s="286"/>
      <c r="H1809" s="286"/>
      <c r="I1809" s="284"/>
      <c r="J1809" s="284"/>
      <c r="K1809" s="285"/>
      <c r="L1809" s="285"/>
      <c r="M1809" s="251"/>
    </row>
    <row r="1810" spans="1:13" s="288" customFormat="1">
      <c r="A1810" s="1"/>
      <c r="B1810" s="284"/>
      <c r="C1810" s="285"/>
      <c r="D1810" s="284"/>
      <c r="E1810" s="284"/>
      <c r="F1810" s="305"/>
      <c r="G1810" s="286"/>
      <c r="H1810" s="286"/>
      <c r="I1810" s="284"/>
      <c r="J1810" s="284"/>
      <c r="K1810" s="285"/>
      <c r="L1810" s="285"/>
      <c r="M1810" s="251"/>
    </row>
    <row r="1811" spans="1:13" s="288" customFormat="1">
      <c r="A1811" s="1"/>
      <c r="B1811" s="284"/>
      <c r="C1811" s="285"/>
      <c r="D1811" s="284"/>
      <c r="E1811" s="284"/>
      <c r="F1811" s="305"/>
      <c r="G1811" s="286"/>
      <c r="H1811" s="286"/>
      <c r="I1811" s="284"/>
      <c r="J1811" s="284"/>
      <c r="K1811" s="285"/>
      <c r="L1811" s="285"/>
      <c r="M1811" s="251"/>
    </row>
    <row r="1812" spans="1:13" s="288" customFormat="1">
      <c r="A1812" s="1"/>
      <c r="B1812" s="284"/>
      <c r="C1812" s="285"/>
      <c r="D1812" s="284"/>
      <c r="E1812" s="284"/>
      <c r="F1812" s="305"/>
      <c r="G1812" s="286"/>
      <c r="H1812" s="286"/>
      <c r="I1812" s="284"/>
      <c r="J1812" s="284"/>
      <c r="K1812" s="285"/>
      <c r="L1812" s="285"/>
      <c r="M1812" s="251"/>
    </row>
    <row r="1813" spans="1:13" s="288" customFormat="1">
      <c r="A1813" s="1"/>
      <c r="B1813" s="284"/>
      <c r="C1813" s="285"/>
      <c r="D1813" s="284"/>
      <c r="E1813" s="284"/>
      <c r="F1813" s="305"/>
      <c r="G1813" s="286"/>
      <c r="H1813" s="286"/>
      <c r="I1813" s="284"/>
      <c r="J1813" s="284"/>
      <c r="K1813" s="285"/>
      <c r="L1813" s="285"/>
      <c r="M1813" s="251"/>
    </row>
    <row r="1814" spans="1:13" s="288" customFormat="1">
      <c r="A1814" s="1"/>
      <c r="B1814" s="284"/>
      <c r="C1814" s="285"/>
      <c r="D1814" s="284"/>
      <c r="E1814" s="284"/>
      <c r="F1814" s="305"/>
      <c r="G1814" s="286"/>
      <c r="H1814" s="286"/>
      <c r="I1814" s="284"/>
      <c r="J1814" s="284"/>
      <c r="K1814" s="285"/>
      <c r="L1814" s="285"/>
      <c r="M1814" s="251"/>
    </row>
    <row r="1815" spans="1:13" s="288" customFormat="1">
      <c r="A1815" s="1"/>
      <c r="B1815" s="284"/>
      <c r="C1815" s="285"/>
      <c r="D1815" s="284"/>
      <c r="E1815" s="284"/>
      <c r="F1815" s="305"/>
      <c r="G1815" s="286"/>
      <c r="H1815" s="286"/>
      <c r="I1815" s="284"/>
      <c r="J1815" s="284"/>
      <c r="K1815" s="285"/>
      <c r="L1815" s="285"/>
      <c r="M1815" s="251"/>
    </row>
    <row r="1816" spans="1:13" s="288" customFormat="1">
      <c r="A1816" s="1"/>
      <c r="B1816" s="284"/>
      <c r="C1816" s="285"/>
      <c r="D1816" s="284"/>
      <c r="E1816" s="284"/>
      <c r="F1816" s="305"/>
      <c r="G1816" s="286"/>
      <c r="H1816" s="286"/>
      <c r="I1816" s="284"/>
      <c r="J1816" s="284"/>
      <c r="K1816" s="285"/>
      <c r="L1816" s="285"/>
      <c r="M1816" s="251"/>
    </row>
    <row r="1817" spans="1:13" s="288" customFormat="1">
      <c r="A1817" s="1"/>
      <c r="B1817" s="284"/>
      <c r="C1817" s="285"/>
      <c r="D1817" s="284"/>
      <c r="E1817" s="284"/>
      <c r="F1817" s="305"/>
      <c r="G1817" s="286"/>
      <c r="H1817" s="286"/>
      <c r="I1817" s="284"/>
      <c r="J1817" s="284"/>
      <c r="K1817" s="285"/>
      <c r="L1817" s="285"/>
      <c r="M1817" s="251"/>
    </row>
    <row r="1818" spans="1:13" s="288" customFormat="1">
      <c r="A1818" s="1"/>
      <c r="B1818" s="284"/>
      <c r="C1818" s="285"/>
      <c r="D1818" s="284"/>
      <c r="E1818" s="284"/>
      <c r="F1818" s="305"/>
      <c r="G1818" s="286"/>
      <c r="H1818" s="286"/>
      <c r="I1818" s="284"/>
      <c r="J1818" s="284"/>
      <c r="K1818" s="285"/>
      <c r="L1818" s="285"/>
      <c r="M1818" s="251"/>
    </row>
    <row r="1819" spans="1:13" s="288" customFormat="1">
      <c r="A1819" s="1"/>
      <c r="B1819" s="284"/>
      <c r="C1819" s="285"/>
      <c r="D1819" s="284"/>
      <c r="E1819" s="284"/>
      <c r="F1819" s="305"/>
      <c r="G1819" s="286"/>
      <c r="H1819" s="286"/>
      <c r="I1819" s="284"/>
      <c r="J1819" s="284"/>
      <c r="K1819" s="285"/>
      <c r="L1819" s="285"/>
      <c r="M1819" s="251"/>
    </row>
    <row r="1820" spans="1:13" s="288" customFormat="1">
      <c r="A1820" s="1"/>
      <c r="B1820" s="284"/>
      <c r="C1820" s="285"/>
      <c r="D1820" s="284"/>
      <c r="E1820" s="284"/>
      <c r="F1820" s="305"/>
      <c r="G1820" s="286"/>
      <c r="H1820" s="286"/>
      <c r="I1820" s="284"/>
      <c r="J1820" s="284"/>
      <c r="K1820" s="285"/>
      <c r="L1820" s="285"/>
      <c r="M1820" s="251"/>
    </row>
    <row r="1821" spans="1:13" s="288" customFormat="1">
      <c r="A1821" s="1"/>
      <c r="B1821" s="284"/>
      <c r="C1821" s="285"/>
      <c r="D1821" s="284"/>
      <c r="E1821" s="284"/>
      <c r="F1821" s="305"/>
      <c r="G1821" s="286"/>
      <c r="H1821" s="286"/>
      <c r="I1821" s="284"/>
      <c r="J1821" s="284"/>
      <c r="K1821" s="285"/>
      <c r="L1821" s="285"/>
      <c r="M1821" s="251"/>
    </row>
    <row r="1822" spans="1:13" s="288" customFormat="1">
      <c r="A1822" s="1"/>
      <c r="B1822" s="284"/>
      <c r="C1822" s="285"/>
      <c r="D1822" s="284"/>
      <c r="E1822" s="284"/>
      <c r="F1822" s="305"/>
      <c r="G1822" s="286"/>
      <c r="H1822" s="286"/>
      <c r="I1822" s="284"/>
      <c r="J1822" s="284"/>
      <c r="K1822" s="285"/>
      <c r="L1822" s="285"/>
      <c r="M1822" s="251"/>
    </row>
    <row r="1823" spans="1:13" s="288" customFormat="1">
      <c r="A1823" s="1"/>
      <c r="B1823" s="284"/>
      <c r="C1823" s="285"/>
      <c r="D1823" s="284"/>
      <c r="E1823" s="284"/>
      <c r="F1823" s="305"/>
      <c r="G1823" s="286"/>
      <c r="H1823" s="286"/>
      <c r="I1823" s="284"/>
      <c r="J1823" s="284"/>
      <c r="K1823" s="285"/>
      <c r="L1823" s="285"/>
      <c r="M1823" s="251"/>
    </row>
    <row r="1824" spans="1:13" s="288" customFormat="1">
      <c r="A1824" s="1"/>
      <c r="B1824" s="284"/>
      <c r="C1824" s="285"/>
      <c r="D1824" s="284"/>
      <c r="E1824" s="284"/>
      <c r="F1824" s="305"/>
      <c r="G1824" s="286"/>
      <c r="H1824" s="286"/>
      <c r="I1824" s="284"/>
      <c r="J1824" s="284"/>
      <c r="K1824" s="285"/>
      <c r="L1824" s="285"/>
      <c r="M1824" s="251"/>
    </row>
    <row r="1825" spans="1:13" s="288" customFormat="1">
      <c r="A1825" s="1"/>
      <c r="B1825" s="284"/>
      <c r="C1825" s="285"/>
      <c r="D1825" s="284"/>
      <c r="E1825" s="284"/>
      <c r="F1825" s="305"/>
      <c r="G1825" s="286"/>
      <c r="H1825" s="286"/>
      <c r="I1825" s="284"/>
      <c r="J1825" s="284"/>
      <c r="K1825" s="285"/>
      <c r="L1825" s="285"/>
      <c r="M1825" s="251"/>
    </row>
    <row r="1826" spans="1:13" s="288" customFormat="1">
      <c r="A1826" s="1"/>
      <c r="B1826" s="284"/>
      <c r="C1826" s="285"/>
      <c r="D1826" s="284"/>
      <c r="E1826" s="284"/>
      <c r="F1826" s="305"/>
      <c r="G1826" s="286"/>
      <c r="H1826" s="286"/>
      <c r="I1826" s="284"/>
      <c r="J1826" s="284"/>
      <c r="K1826" s="285"/>
      <c r="L1826" s="285"/>
      <c r="M1826" s="251"/>
    </row>
    <row r="1827" spans="1:13" s="288" customFormat="1">
      <c r="A1827" s="1"/>
      <c r="B1827" s="284"/>
      <c r="C1827" s="285"/>
      <c r="D1827" s="284"/>
      <c r="E1827" s="284"/>
      <c r="F1827" s="305"/>
      <c r="G1827" s="286"/>
      <c r="H1827" s="286"/>
      <c r="I1827" s="284"/>
      <c r="J1827" s="284"/>
      <c r="K1827" s="285"/>
      <c r="L1827" s="285"/>
      <c r="M1827" s="251"/>
    </row>
    <row r="1828" spans="1:13" s="288" customFormat="1">
      <c r="A1828" s="1"/>
      <c r="B1828" s="284"/>
      <c r="C1828" s="285"/>
      <c r="D1828" s="284"/>
      <c r="E1828" s="284"/>
      <c r="F1828" s="305"/>
      <c r="G1828" s="286"/>
      <c r="H1828" s="286"/>
      <c r="I1828" s="284"/>
      <c r="J1828" s="284"/>
      <c r="K1828" s="285"/>
      <c r="L1828" s="285"/>
      <c r="M1828" s="251"/>
    </row>
    <row r="1829" spans="1:13" s="288" customFormat="1">
      <c r="A1829" s="1"/>
      <c r="B1829" s="284"/>
      <c r="C1829" s="285"/>
      <c r="D1829" s="284"/>
      <c r="E1829" s="284"/>
      <c r="F1829" s="305"/>
      <c r="G1829" s="286"/>
      <c r="H1829" s="286"/>
      <c r="I1829" s="284"/>
      <c r="J1829" s="284"/>
      <c r="K1829" s="285"/>
      <c r="L1829" s="285"/>
      <c r="M1829" s="251"/>
    </row>
    <row r="1830" spans="1:13" s="288" customFormat="1">
      <c r="A1830" s="1"/>
      <c r="B1830" s="284"/>
      <c r="C1830" s="285"/>
      <c r="D1830" s="284"/>
      <c r="E1830" s="284"/>
      <c r="F1830" s="305"/>
      <c r="G1830" s="286"/>
      <c r="H1830" s="286"/>
      <c r="I1830" s="284"/>
      <c r="J1830" s="284"/>
      <c r="K1830" s="285"/>
      <c r="L1830" s="285"/>
      <c r="M1830" s="251"/>
    </row>
    <row r="1831" spans="1:13" s="288" customFormat="1">
      <c r="A1831" s="1"/>
      <c r="B1831" s="284"/>
      <c r="C1831" s="285"/>
      <c r="D1831" s="284"/>
      <c r="E1831" s="284"/>
      <c r="F1831" s="305"/>
      <c r="G1831" s="286"/>
      <c r="H1831" s="286"/>
      <c r="I1831" s="284"/>
      <c r="J1831" s="284"/>
      <c r="K1831" s="285"/>
      <c r="L1831" s="285"/>
      <c r="M1831" s="251"/>
    </row>
    <row r="1832" spans="1:13" s="288" customFormat="1">
      <c r="A1832" s="1"/>
      <c r="B1832" s="284"/>
      <c r="C1832" s="285"/>
      <c r="D1832" s="284"/>
      <c r="E1832" s="284"/>
      <c r="F1832" s="305"/>
      <c r="G1832" s="286"/>
      <c r="H1832" s="286"/>
      <c r="I1832" s="284"/>
      <c r="J1832" s="284"/>
      <c r="K1832" s="285"/>
      <c r="L1832" s="285"/>
      <c r="M1832" s="251"/>
    </row>
    <row r="1833" spans="1:13" s="288" customFormat="1">
      <c r="A1833" s="1"/>
      <c r="B1833" s="284"/>
      <c r="C1833" s="285"/>
      <c r="D1833" s="284"/>
      <c r="E1833" s="284"/>
      <c r="F1833" s="305"/>
      <c r="G1833" s="286"/>
      <c r="H1833" s="286"/>
      <c r="I1833" s="284"/>
      <c r="J1833" s="284"/>
      <c r="K1833" s="285"/>
      <c r="L1833" s="285"/>
      <c r="M1833" s="251"/>
    </row>
    <row r="1834" spans="1:13" s="288" customFormat="1">
      <c r="A1834" s="1"/>
      <c r="B1834" s="284"/>
      <c r="C1834" s="285"/>
      <c r="D1834" s="284"/>
      <c r="E1834" s="284"/>
      <c r="F1834" s="305"/>
      <c r="G1834" s="286"/>
      <c r="H1834" s="286"/>
      <c r="I1834" s="284"/>
      <c r="J1834" s="284"/>
      <c r="K1834" s="285"/>
      <c r="L1834" s="285"/>
      <c r="M1834" s="251"/>
    </row>
    <row r="1835" spans="1:13" s="288" customFormat="1">
      <c r="A1835" s="1"/>
      <c r="B1835" s="284"/>
      <c r="C1835" s="285"/>
      <c r="D1835" s="284"/>
      <c r="E1835" s="284"/>
      <c r="F1835" s="305"/>
      <c r="G1835" s="286"/>
      <c r="H1835" s="286"/>
      <c r="I1835" s="284"/>
      <c r="J1835" s="284"/>
      <c r="K1835" s="285"/>
      <c r="L1835" s="285"/>
      <c r="M1835" s="251"/>
    </row>
    <row r="1836" spans="1:13" s="288" customFormat="1">
      <c r="A1836" s="1"/>
      <c r="B1836" s="284"/>
      <c r="C1836" s="285"/>
      <c r="D1836" s="284"/>
      <c r="E1836" s="284"/>
      <c r="F1836" s="305"/>
      <c r="G1836" s="286"/>
      <c r="H1836" s="286"/>
      <c r="I1836" s="284"/>
      <c r="J1836" s="284"/>
      <c r="K1836" s="285"/>
      <c r="L1836" s="285"/>
      <c r="M1836" s="251"/>
    </row>
    <row r="1837" spans="1:13" s="288" customFormat="1">
      <c r="A1837" s="1"/>
      <c r="B1837" s="284"/>
      <c r="C1837" s="285"/>
      <c r="D1837" s="284"/>
      <c r="E1837" s="284"/>
      <c r="F1837" s="305"/>
      <c r="G1837" s="286"/>
      <c r="H1837" s="286"/>
      <c r="I1837" s="284"/>
      <c r="J1837" s="284"/>
      <c r="K1837" s="285"/>
      <c r="L1837" s="285"/>
      <c r="M1837" s="251"/>
    </row>
    <row r="1838" spans="1:13" s="288" customFormat="1">
      <c r="A1838" s="1"/>
      <c r="B1838" s="284"/>
      <c r="C1838" s="285"/>
      <c r="D1838" s="284"/>
      <c r="E1838" s="284"/>
      <c r="F1838" s="305"/>
      <c r="G1838" s="286"/>
      <c r="H1838" s="286"/>
      <c r="I1838" s="284"/>
      <c r="J1838" s="284"/>
      <c r="K1838" s="285"/>
      <c r="L1838" s="285"/>
      <c r="M1838" s="251"/>
    </row>
    <row r="1839" spans="1:13" s="288" customFormat="1">
      <c r="A1839" s="1"/>
      <c r="B1839" s="284"/>
      <c r="C1839" s="285"/>
      <c r="D1839" s="284"/>
      <c r="E1839" s="284"/>
      <c r="F1839" s="305"/>
      <c r="G1839" s="286"/>
      <c r="H1839" s="286"/>
      <c r="I1839" s="284"/>
      <c r="J1839" s="284"/>
      <c r="K1839" s="285"/>
      <c r="L1839" s="285"/>
      <c r="M1839" s="251"/>
    </row>
    <row r="1840" spans="1:13" s="288" customFormat="1">
      <c r="A1840" s="1"/>
      <c r="B1840" s="284"/>
      <c r="C1840" s="285"/>
      <c r="D1840" s="284"/>
      <c r="E1840" s="284"/>
      <c r="F1840" s="305"/>
      <c r="G1840" s="286"/>
      <c r="H1840" s="286"/>
      <c r="I1840" s="284"/>
      <c r="J1840" s="284"/>
      <c r="K1840" s="285"/>
      <c r="L1840" s="285"/>
      <c r="M1840" s="251"/>
    </row>
    <row r="1841" spans="1:13" s="288" customFormat="1">
      <c r="A1841" s="1"/>
      <c r="B1841" s="284"/>
      <c r="C1841" s="285"/>
      <c r="D1841" s="284"/>
      <c r="E1841" s="284"/>
      <c r="F1841" s="305"/>
      <c r="G1841" s="286"/>
      <c r="H1841" s="286"/>
      <c r="I1841" s="284"/>
      <c r="J1841" s="284"/>
      <c r="K1841" s="285"/>
      <c r="L1841" s="285"/>
      <c r="M1841" s="251"/>
    </row>
    <row r="1842" spans="1:13" s="288" customFormat="1">
      <c r="A1842" s="1"/>
      <c r="B1842" s="284"/>
      <c r="C1842" s="285"/>
      <c r="D1842" s="284"/>
      <c r="E1842" s="284"/>
      <c r="F1842" s="305"/>
      <c r="G1842" s="286"/>
      <c r="H1842" s="286"/>
      <c r="I1842" s="284"/>
      <c r="J1842" s="284"/>
      <c r="K1842" s="285"/>
      <c r="L1842" s="285"/>
      <c r="M1842" s="251"/>
    </row>
    <row r="1843" spans="1:13" s="181" customFormat="1">
      <c r="A1843" s="5"/>
      <c r="B1843" s="3"/>
      <c r="C1843" s="137"/>
      <c r="D1843" s="3"/>
      <c r="E1843" s="3"/>
      <c r="F1843" s="143"/>
      <c r="G1843" s="142"/>
      <c r="H1843" s="142"/>
      <c r="I1843" s="3"/>
      <c r="J1843" s="3"/>
      <c r="K1843" s="137"/>
      <c r="L1843" s="137"/>
      <c r="M1843" s="198"/>
    </row>
    <row r="1844" spans="1:13" s="283" customFormat="1">
      <c r="A1844" s="1"/>
      <c r="B1844" s="278" t="s">
        <v>26</v>
      </c>
      <c r="C1844" s="279" t="s">
        <v>769</v>
      </c>
      <c r="D1844" s="293"/>
      <c r="E1844" s="293"/>
      <c r="F1844" s="308"/>
      <c r="G1844" s="299"/>
      <c r="H1844" s="299"/>
      <c r="I1844" s="293"/>
      <c r="J1844" s="293"/>
      <c r="K1844" s="294"/>
      <c r="L1844" s="294"/>
      <c r="M1844" s="281">
        <v>0</v>
      </c>
    </row>
    <row r="1845" spans="1:13" s="288" customFormat="1">
      <c r="A1845" s="1"/>
      <c r="B1845" s="284"/>
      <c r="C1845" s="325"/>
      <c r="D1845" s="284"/>
      <c r="E1845" s="284"/>
      <c r="F1845" s="305"/>
      <c r="G1845" s="286"/>
      <c r="H1845" s="286"/>
      <c r="I1845" s="284"/>
      <c r="J1845" s="284"/>
      <c r="K1845" s="285"/>
      <c r="L1845" s="285"/>
      <c r="M1845" s="251"/>
    </row>
    <row r="1846" spans="1:13" s="288" customFormat="1">
      <c r="A1846" s="1"/>
      <c r="B1846" s="284"/>
      <c r="C1846" s="325"/>
      <c r="D1846" s="284"/>
      <c r="E1846" s="284"/>
      <c r="F1846" s="305"/>
      <c r="G1846" s="286"/>
      <c r="H1846" s="286"/>
      <c r="I1846" s="284"/>
      <c r="J1846" s="284"/>
      <c r="K1846" s="285"/>
      <c r="L1846" s="285"/>
      <c r="M1846" s="251"/>
    </row>
    <row r="1847" spans="1:13" s="288" customFormat="1">
      <c r="A1847" s="1"/>
      <c r="B1847" s="284"/>
      <c r="C1847" s="325"/>
      <c r="D1847" s="284"/>
      <c r="E1847" s="284"/>
      <c r="F1847" s="305"/>
      <c r="G1847" s="286"/>
      <c r="H1847" s="286"/>
      <c r="I1847" s="284"/>
      <c r="J1847" s="284"/>
      <c r="K1847" s="285"/>
      <c r="L1847" s="285"/>
      <c r="M1847" s="251"/>
    </row>
    <row r="1848" spans="1:13" s="288" customFormat="1">
      <c r="A1848" s="1"/>
      <c r="B1848" s="284"/>
      <c r="C1848" s="325"/>
      <c r="D1848" s="284"/>
      <c r="E1848" s="284"/>
      <c r="F1848" s="305"/>
      <c r="G1848" s="286"/>
      <c r="H1848" s="286"/>
      <c r="I1848" s="284"/>
      <c r="J1848" s="284"/>
      <c r="K1848" s="285"/>
      <c r="L1848" s="285"/>
      <c r="M1848" s="251"/>
    </row>
    <row r="1849" spans="1:13" s="288" customFormat="1">
      <c r="A1849" s="1"/>
      <c r="B1849" s="284"/>
      <c r="C1849" s="325"/>
      <c r="D1849" s="284"/>
      <c r="E1849" s="284"/>
      <c r="F1849" s="305"/>
      <c r="G1849" s="286"/>
      <c r="H1849" s="286"/>
      <c r="I1849" s="284"/>
      <c r="J1849" s="284"/>
      <c r="K1849" s="285"/>
      <c r="L1849" s="285"/>
      <c r="M1849" s="251"/>
    </row>
    <row r="1850" spans="1:13" s="288" customFormat="1">
      <c r="A1850" s="1"/>
      <c r="B1850" s="284"/>
      <c r="C1850" s="325"/>
      <c r="D1850" s="284"/>
      <c r="E1850" s="284"/>
      <c r="F1850" s="305"/>
      <c r="G1850" s="286"/>
      <c r="H1850" s="286"/>
      <c r="I1850" s="284"/>
      <c r="J1850" s="284"/>
      <c r="K1850" s="285"/>
      <c r="L1850" s="285"/>
      <c r="M1850" s="251"/>
    </row>
    <row r="1851" spans="1:13" s="288" customFormat="1">
      <c r="A1851" s="1"/>
      <c r="B1851" s="284"/>
      <c r="C1851" s="325"/>
      <c r="D1851" s="284"/>
      <c r="E1851" s="284"/>
      <c r="F1851" s="305"/>
      <c r="G1851" s="286"/>
      <c r="H1851" s="286"/>
      <c r="I1851" s="284"/>
      <c r="J1851" s="284"/>
      <c r="K1851" s="285"/>
      <c r="L1851" s="285"/>
      <c r="M1851" s="251"/>
    </row>
    <row r="1852" spans="1:13" s="288" customFormat="1">
      <c r="A1852" s="1"/>
      <c r="B1852" s="284"/>
      <c r="C1852" s="325"/>
      <c r="D1852" s="284"/>
      <c r="E1852" s="284"/>
      <c r="F1852" s="305"/>
      <c r="G1852" s="286"/>
      <c r="H1852" s="286"/>
      <c r="I1852" s="284"/>
      <c r="J1852" s="284"/>
      <c r="K1852" s="285"/>
      <c r="L1852" s="285"/>
      <c r="M1852" s="251"/>
    </row>
    <row r="1853" spans="1:13" s="288" customFormat="1">
      <c r="A1853" s="1"/>
      <c r="B1853" s="284"/>
      <c r="C1853" s="325"/>
      <c r="D1853" s="284"/>
      <c r="E1853" s="284"/>
      <c r="F1853" s="305"/>
      <c r="G1853" s="286"/>
      <c r="H1853" s="286"/>
      <c r="I1853" s="284"/>
      <c r="J1853" s="284"/>
      <c r="K1853" s="285"/>
      <c r="L1853" s="285"/>
      <c r="M1853" s="251"/>
    </row>
    <row r="1854" spans="1:13" s="288" customFormat="1">
      <c r="A1854" s="1"/>
      <c r="B1854" s="284"/>
      <c r="C1854" s="325"/>
      <c r="D1854" s="284"/>
      <c r="E1854" s="284"/>
      <c r="F1854" s="305"/>
      <c r="G1854" s="286"/>
      <c r="H1854" s="286"/>
      <c r="I1854" s="284"/>
      <c r="J1854" s="284"/>
      <c r="K1854" s="285"/>
      <c r="L1854" s="285"/>
      <c r="M1854" s="251"/>
    </row>
    <row r="1855" spans="1:13" s="288" customFormat="1">
      <c r="A1855" s="1"/>
      <c r="B1855" s="284"/>
      <c r="C1855" s="325"/>
      <c r="D1855" s="284"/>
      <c r="E1855" s="284"/>
      <c r="F1855" s="305"/>
      <c r="G1855" s="286"/>
      <c r="H1855" s="286"/>
      <c r="I1855" s="284"/>
      <c r="J1855" s="284"/>
      <c r="K1855" s="285"/>
      <c r="L1855" s="285"/>
      <c r="M1855" s="251"/>
    </row>
    <row r="1856" spans="1:13" s="288" customFormat="1">
      <c r="A1856" s="1"/>
      <c r="B1856" s="284"/>
      <c r="C1856" s="325"/>
      <c r="D1856" s="284"/>
      <c r="E1856" s="284"/>
      <c r="F1856" s="305"/>
      <c r="G1856" s="286"/>
      <c r="H1856" s="286"/>
      <c r="I1856" s="284"/>
      <c r="J1856" s="284"/>
      <c r="K1856" s="285"/>
      <c r="L1856" s="285"/>
      <c r="M1856" s="251"/>
    </row>
    <row r="1857" spans="1:13" s="288" customFormat="1">
      <c r="A1857" s="1"/>
      <c r="B1857" s="284"/>
      <c r="C1857" s="325"/>
      <c r="D1857" s="284"/>
      <c r="E1857" s="284"/>
      <c r="F1857" s="305"/>
      <c r="G1857" s="286"/>
      <c r="H1857" s="286"/>
      <c r="I1857" s="284"/>
      <c r="J1857" s="284"/>
      <c r="K1857" s="285"/>
      <c r="L1857" s="285"/>
      <c r="M1857" s="251"/>
    </row>
    <row r="1858" spans="1:13" s="288" customFormat="1">
      <c r="A1858" s="1"/>
      <c r="B1858" s="284"/>
      <c r="C1858" s="325"/>
      <c r="D1858" s="284"/>
      <c r="E1858" s="284"/>
      <c r="F1858" s="305"/>
      <c r="G1858" s="286"/>
      <c r="H1858" s="286"/>
      <c r="I1858" s="284"/>
      <c r="J1858" s="284"/>
      <c r="K1858" s="285"/>
      <c r="L1858" s="285"/>
      <c r="M1858" s="251"/>
    </row>
    <row r="1859" spans="1:13" s="288" customFormat="1">
      <c r="A1859" s="1"/>
      <c r="B1859" s="284"/>
      <c r="C1859" s="325"/>
      <c r="D1859" s="284"/>
      <c r="E1859" s="284"/>
      <c r="F1859" s="305"/>
      <c r="G1859" s="286"/>
      <c r="H1859" s="286"/>
      <c r="I1859" s="284"/>
      <c r="J1859" s="284"/>
      <c r="K1859" s="285"/>
      <c r="L1859" s="285"/>
      <c r="M1859" s="251"/>
    </row>
    <row r="1860" spans="1:13" s="288" customFormat="1">
      <c r="A1860" s="1"/>
      <c r="B1860" s="284"/>
      <c r="C1860" s="325"/>
      <c r="D1860" s="284"/>
      <c r="E1860" s="284"/>
      <c r="F1860" s="305"/>
      <c r="G1860" s="286"/>
      <c r="H1860" s="286"/>
      <c r="I1860" s="284"/>
      <c r="J1860" s="284"/>
      <c r="K1860" s="285"/>
      <c r="L1860" s="285"/>
      <c r="M1860" s="251"/>
    </row>
    <row r="1861" spans="1:13" s="288" customFormat="1">
      <c r="A1861" s="1"/>
      <c r="B1861" s="284"/>
      <c r="C1861" s="325"/>
      <c r="D1861" s="284"/>
      <c r="E1861" s="284"/>
      <c r="F1861" s="305"/>
      <c r="G1861" s="286"/>
      <c r="H1861" s="286"/>
      <c r="I1861" s="284"/>
      <c r="J1861" s="284"/>
      <c r="K1861" s="285"/>
      <c r="L1861" s="285"/>
      <c r="M1861" s="251"/>
    </row>
    <row r="1862" spans="1:13" s="288" customFormat="1">
      <c r="A1862" s="1"/>
      <c r="B1862" s="284"/>
      <c r="C1862" s="325"/>
      <c r="D1862" s="284"/>
      <c r="E1862" s="284"/>
      <c r="F1862" s="305"/>
      <c r="G1862" s="286"/>
      <c r="H1862" s="286"/>
      <c r="I1862" s="284"/>
      <c r="J1862" s="284"/>
      <c r="K1862" s="285"/>
      <c r="L1862" s="285"/>
      <c r="M1862" s="251"/>
    </row>
    <row r="1863" spans="1:13" s="288" customFormat="1">
      <c r="A1863" s="1"/>
      <c r="B1863" s="284"/>
      <c r="C1863" s="325"/>
      <c r="D1863" s="284"/>
      <c r="E1863" s="284"/>
      <c r="F1863" s="305"/>
      <c r="G1863" s="286"/>
      <c r="H1863" s="286"/>
      <c r="I1863" s="284"/>
      <c r="J1863" s="284"/>
      <c r="K1863" s="285"/>
      <c r="L1863" s="285"/>
      <c r="M1863" s="251"/>
    </row>
    <row r="1864" spans="1:13" s="288" customFormat="1">
      <c r="A1864" s="1"/>
      <c r="B1864" s="284"/>
      <c r="C1864" s="325"/>
      <c r="D1864" s="284"/>
      <c r="E1864" s="284"/>
      <c r="F1864" s="305"/>
      <c r="G1864" s="286"/>
      <c r="H1864" s="286"/>
      <c r="I1864" s="284"/>
      <c r="J1864" s="284"/>
      <c r="K1864" s="285"/>
      <c r="L1864" s="285"/>
      <c r="M1864" s="251"/>
    </row>
    <row r="1865" spans="1:13" s="288" customFormat="1">
      <c r="A1865" s="2"/>
      <c r="B1865" s="284"/>
      <c r="C1865" s="300"/>
      <c r="D1865" s="284"/>
      <c r="E1865" s="284"/>
      <c r="F1865" s="305"/>
      <c r="G1865" s="286"/>
      <c r="H1865" s="286"/>
      <c r="I1865" s="284"/>
      <c r="J1865" s="284"/>
      <c r="K1865" s="285"/>
      <c r="L1865" s="285"/>
      <c r="M1865" s="251"/>
    </row>
    <row r="1866" spans="1:13" s="288" customFormat="1">
      <c r="A1866" s="2"/>
      <c r="B1866" s="284"/>
      <c r="C1866" s="300"/>
      <c r="D1866" s="284"/>
      <c r="E1866" s="284"/>
      <c r="F1866" s="305"/>
      <c r="G1866" s="286"/>
      <c r="H1866" s="286"/>
      <c r="I1866" s="284"/>
      <c r="J1866" s="284"/>
      <c r="K1866" s="285"/>
      <c r="L1866" s="285"/>
      <c r="M1866" s="251"/>
    </row>
    <row r="1867" spans="1:13" s="288" customFormat="1">
      <c r="A1867" s="2"/>
      <c r="B1867" s="284"/>
      <c r="C1867" s="300"/>
      <c r="D1867" s="284"/>
      <c r="E1867" s="284"/>
      <c r="F1867" s="305"/>
      <c r="G1867" s="286"/>
      <c r="H1867" s="286"/>
      <c r="I1867" s="284"/>
      <c r="J1867" s="284"/>
      <c r="K1867" s="285"/>
      <c r="L1867" s="285"/>
      <c r="M1867" s="251"/>
    </row>
    <row r="1868" spans="1:13" s="288" customFormat="1">
      <c r="A1868" s="2"/>
      <c r="B1868" s="284"/>
      <c r="C1868" s="300"/>
      <c r="D1868" s="284"/>
      <c r="E1868" s="284"/>
      <c r="F1868" s="305"/>
      <c r="G1868" s="286"/>
      <c r="H1868" s="286"/>
      <c r="I1868" s="284"/>
      <c r="J1868" s="284"/>
      <c r="K1868" s="285"/>
      <c r="L1868" s="285"/>
      <c r="M1868" s="251"/>
    </row>
    <row r="1869" spans="1:13" s="288" customFormat="1">
      <c r="A1869" s="2"/>
      <c r="B1869" s="284"/>
      <c r="C1869" s="300"/>
      <c r="D1869" s="284"/>
      <c r="E1869" s="284"/>
      <c r="F1869" s="305"/>
      <c r="G1869" s="286"/>
      <c r="H1869" s="286"/>
      <c r="I1869" s="284"/>
      <c r="J1869" s="284"/>
      <c r="K1869" s="285"/>
      <c r="L1869" s="285"/>
      <c r="M1869" s="251"/>
    </row>
    <row r="1870" spans="1:13" s="288" customFormat="1">
      <c r="A1870" s="2"/>
      <c r="B1870" s="284"/>
      <c r="C1870" s="300"/>
      <c r="D1870" s="284"/>
      <c r="E1870" s="284"/>
      <c r="F1870" s="305"/>
      <c r="G1870" s="286"/>
      <c r="H1870" s="286"/>
      <c r="I1870" s="284"/>
      <c r="J1870" s="284"/>
      <c r="K1870" s="285"/>
      <c r="L1870" s="285"/>
      <c r="M1870" s="251"/>
    </row>
    <row r="1871" spans="1:13" s="288" customFormat="1">
      <c r="A1871" s="2"/>
      <c r="B1871" s="284"/>
      <c r="C1871" s="300"/>
      <c r="D1871" s="284"/>
      <c r="E1871" s="284"/>
      <c r="F1871" s="305"/>
      <c r="G1871" s="286"/>
      <c r="H1871" s="286"/>
      <c r="I1871" s="284"/>
      <c r="J1871" s="284"/>
      <c r="K1871" s="285"/>
      <c r="L1871" s="285"/>
      <c r="M1871" s="251"/>
    </row>
    <row r="1872" spans="1:13" s="288" customFormat="1">
      <c r="A1872" s="2"/>
      <c r="B1872" s="284"/>
      <c r="C1872" s="300"/>
      <c r="D1872" s="284"/>
      <c r="E1872" s="284"/>
      <c r="F1872" s="305"/>
      <c r="G1872" s="286"/>
      <c r="H1872" s="286"/>
      <c r="I1872" s="284"/>
      <c r="J1872" s="284"/>
      <c r="K1872" s="285"/>
      <c r="L1872" s="285"/>
      <c r="M1872" s="251"/>
    </row>
    <row r="1873" spans="1:13" s="288" customFormat="1">
      <c r="A1873" s="2"/>
      <c r="B1873" s="284"/>
      <c r="C1873" s="300"/>
      <c r="D1873" s="284"/>
      <c r="E1873" s="284"/>
      <c r="F1873" s="305"/>
      <c r="G1873" s="286"/>
      <c r="H1873" s="286"/>
      <c r="I1873" s="284"/>
      <c r="J1873" s="284"/>
      <c r="K1873" s="285"/>
      <c r="L1873" s="285"/>
      <c r="M1873" s="251"/>
    </row>
    <row r="1874" spans="1:13" s="288" customFormat="1">
      <c r="A1874" s="2"/>
      <c r="B1874" s="284"/>
      <c r="C1874" s="300"/>
      <c r="D1874" s="284"/>
      <c r="E1874" s="284"/>
      <c r="F1874" s="305"/>
      <c r="G1874" s="286"/>
      <c r="H1874" s="286"/>
      <c r="I1874" s="284"/>
      <c r="J1874" s="284"/>
      <c r="K1874" s="285"/>
      <c r="L1874" s="285"/>
      <c r="M1874" s="251"/>
    </row>
    <row r="1875" spans="1:13" s="288" customFormat="1">
      <c r="A1875" s="2"/>
      <c r="B1875" s="284"/>
      <c r="C1875" s="300"/>
      <c r="D1875" s="284"/>
      <c r="E1875" s="284"/>
      <c r="F1875" s="305"/>
      <c r="G1875" s="286"/>
      <c r="H1875" s="286"/>
      <c r="I1875" s="284"/>
      <c r="J1875" s="284"/>
      <c r="K1875" s="285"/>
      <c r="L1875" s="285"/>
      <c r="M1875" s="251"/>
    </row>
    <row r="1876" spans="1:13" s="288" customFormat="1">
      <c r="A1876" s="2"/>
      <c r="B1876" s="284"/>
      <c r="C1876" s="300"/>
      <c r="D1876" s="284"/>
      <c r="E1876" s="284"/>
      <c r="F1876" s="305"/>
      <c r="G1876" s="286"/>
      <c r="H1876" s="286"/>
      <c r="I1876" s="284"/>
      <c r="J1876" s="284"/>
      <c r="K1876" s="285"/>
      <c r="L1876" s="285"/>
      <c r="M1876" s="251"/>
    </row>
    <row r="1877" spans="1:13" s="288" customFormat="1">
      <c r="A1877" s="2"/>
      <c r="B1877" s="284"/>
      <c r="C1877" s="300"/>
      <c r="D1877" s="284"/>
      <c r="E1877" s="284"/>
      <c r="F1877" s="305"/>
      <c r="G1877" s="286"/>
      <c r="H1877" s="286"/>
      <c r="I1877" s="284"/>
      <c r="J1877" s="284"/>
      <c r="K1877" s="285"/>
      <c r="L1877" s="285"/>
      <c r="M1877" s="251"/>
    </row>
    <row r="1878" spans="1:13" s="288" customFormat="1">
      <c r="A1878" s="2"/>
      <c r="B1878" s="284"/>
      <c r="C1878" s="300"/>
      <c r="D1878" s="284"/>
      <c r="E1878" s="284"/>
      <c r="F1878" s="305"/>
      <c r="G1878" s="286"/>
      <c r="H1878" s="286"/>
      <c r="I1878" s="284"/>
      <c r="J1878" s="284"/>
      <c r="K1878" s="285"/>
      <c r="L1878" s="285"/>
      <c r="M1878" s="251"/>
    </row>
    <row r="1879" spans="1:13" s="288" customFormat="1">
      <c r="A1879" s="2"/>
      <c r="B1879" s="284"/>
      <c r="C1879" s="300"/>
      <c r="D1879" s="284"/>
      <c r="E1879" s="284"/>
      <c r="F1879" s="305"/>
      <c r="G1879" s="286"/>
      <c r="H1879" s="286"/>
      <c r="I1879" s="284"/>
      <c r="J1879" s="284"/>
      <c r="K1879" s="285"/>
      <c r="L1879" s="285"/>
      <c r="M1879" s="251"/>
    </row>
    <row r="1880" spans="1:13" s="288" customFormat="1">
      <c r="A1880" s="2"/>
      <c r="B1880" s="284"/>
      <c r="C1880" s="300"/>
      <c r="D1880" s="284"/>
      <c r="E1880" s="284"/>
      <c r="F1880" s="305"/>
      <c r="G1880" s="286"/>
      <c r="H1880" s="286"/>
      <c r="I1880" s="284"/>
      <c r="J1880" s="284"/>
      <c r="K1880" s="285"/>
      <c r="L1880" s="285"/>
      <c r="M1880" s="251"/>
    </row>
    <row r="1881" spans="1:13" s="288" customFormat="1">
      <c r="A1881" s="2"/>
      <c r="B1881" s="284"/>
      <c r="C1881" s="300"/>
      <c r="D1881" s="284"/>
      <c r="E1881" s="284"/>
      <c r="F1881" s="305"/>
      <c r="G1881" s="286"/>
      <c r="H1881" s="286"/>
      <c r="I1881" s="284"/>
      <c r="J1881" s="284"/>
      <c r="K1881" s="285"/>
      <c r="L1881" s="285"/>
      <c r="M1881" s="251"/>
    </row>
    <row r="1882" spans="1:13" s="288" customFormat="1">
      <c r="A1882" s="2"/>
      <c r="B1882" s="284"/>
      <c r="C1882" s="300"/>
      <c r="D1882" s="284"/>
      <c r="E1882" s="284"/>
      <c r="F1882" s="305"/>
      <c r="G1882" s="286"/>
      <c r="H1882" s="286"/>
      <c r="I1882" s="284"/>
      <c r="J1882" s="284"/>
      <c r="K1882" s="285"/>
      <c r="L1882" s="285"/>
      <c r="M1882" s="251"/>
    </row>
    <row r="1883" spans="1:13" s="288" customFormat="1">
      <c r="A1883" s="2"/>
      <c r="B1883" s="284"/>
      <c r="C1883" s="300"/>
      <c r="D1883" s="284"/>
      <c r="E1883" s="284"/>
      <c r="F1883" s="305"/>
      <c r="G1883" s="286"/>
      <c r="H1883" s="286"/>
      <c r="I1883" s="284"/>
      <c r="J1883" s="284"/>
      <c r="K1883" s="285"/>
      <c r="L1883" s="285"/>
      <c r="M1883" s="251"/>
    </row>
    <row r="1884" spans="1:13" s="288" customFormat="1">
      <c r="A1884" s="2"/>
      <c r="B1884" s="284"/>
      <c r="C1884" s="300"/>
      <c r="D1884" s="284"/>
      <c r="E1884" s="284"/>
      <c r="F1884" s="305"/>
      <c r="G1884" s="286"/>
      <c r="H1884" s="286"/>
      <c r="I1884" s="284"/>
      <c r="J1884" s="284"/>
      <c r="K1884" s="285"/>
      <c r="L1884" s="285"/>
      <c r="M1884" s="251"/>
    </row>
    <row r="1885" spans="1:13" s="288" customFormat="1">
      <c r="A1885" s="2"/>
      <c r="B1885" s="284"/>
      <c r="C1885" s="300"/>
      <c r="D1885" s="284"/>
      <c r="E1885" s="284"/>
      <c r="F1885" s="305"/>
      <c r="G1885" s="286"/>
      <c r="H1885" s="286"/>
      <c r="I1885" s="284"/>
      <c r="J1885" s="284"/>
      <c r="K1885" s="285"/>
      <c r="L1885" s="285"/>
      <c r="M1885" s="251"/>
    </row>
    <row r="1886" spans="1:13" s="288" customFormat="1">
      <c r="A1886" s="2"/>
      <c r="B1886" s="284"/>
      <c r="C1886" s="300"/>
      <c r="D1886" s="284"/>
      <c r="E1886" s="284"/>
      <c r="F1886" s="305"/>
      <c r="G1886" s="286"/>
      <c r="H1886" s="286"/>
      <c r="I1886" s="284"/>
      <c r="J1886" s="284"/>
      <c r="K1886" s="285"/>
      <c r="L1886" s="285"/>
      <c r="M1886" s="251"/>
    </row>
    <row r="1887" spans="1:13" s="288" customFormat="1">
      <c r="A1887" s="2"/>
      <c r="B1887" s="284"/>
      <c r="C1887" s="300"/>
      <c r="D1887" s="284"/>
      <c r="E1887" s="284"/>
      <c r="F1887" s="305"/>
      <c r="G1887" s="286"/>
      <c r="H1887" s="286"/>
      <c r="I1887" s="284"/>
      <c r="J1887" s="284"/>
      <c r="K1887" s="285"/>
      <c r="L1887" s="285"/>
      <c r="M1887" s="251"/>
    </row>
    <row r="1888" spans="1:13" s="288" customFormat="1">
      <c r="A1888" s="2"/>
      <c r="B1888" s="284"/>
      <c r="C1888" s="300"/>
      <c r="D1888" s="284"/>
      <c r="E1888" s="284"/>
      <c r="F1888" s="305"/>
      <c r="G1888" s="286"/>
      <c r="H1888" s="286"/>
      <c r="I1888" s="284"/>
      <c r="J1888" s="284"/>
      <c r="K1888" s="285"/>
      <c r="L1888" s="285"/>
      <c r="M1888" s="251"/>
    </row>
    <row r="1889" spans="1:13" s="288" customFormat="1">
      <c r="A1889" s="2"/>
      <c r="B1889" s="284"/>
      <c r="C1889" s="300"/>
      <c r="D1889" s="284"/>
      <c r="E1889" s="284"/>
      <c r="F1889" s="305"/>
      <c r="G1889" s="286"/>
      <c r="H1889" s="286"/>
      <c r="I1889" s="284"/>
      <c r="J1889" s="284"/>
      <c r="K1889" s="285"/>
      <c r="L1889" s="285"/>
      <c r="M1889" s="251"/>
    </row>
    <row r="1890" spans="1:13" s="288" customFormat="1">
      <c r="A1890" s="2"/>
      <c r="B1890" s="284"/>
      <c r="C1890" s="300"/>
      <c r="D1890" s="284"/>
      <c r="E1890" s="284"/>
      <c r="F1890" s="305"/>
      <c r="G1890" s="286"/>
      <c r="H1890" s="286"/>
      <c r="I1890" s="284"/>
      <c r="J1890" s="284"/>
      <c r="K1890" s="285"/>
      <c r="L1890" s="285"/>
      <c r="M1890" s="251"/>
    </row>
    <row r="1891" spans="1:13" s="288" customFormat="1">
      <c r="A1891" s="2"/>
      <c r="B1891" s="284"/>
      <c r="C1891" s="300"/>
      <c r="D1891" s="284"/>
      <c r="E1891" s="284"/>
      <c r="F1891" s="305"/>
      <c r="G1891" s="286"/>
      <c r="H1891" s="286"/>
      <c r="I1891" s="284"/>
      <c r="J1891" s="284"/>
      <c r="K1891" s="285"/>
      <c r="L1891" s="285"/>
      <c r="M1891" s="251"/>
    </row>
    <row r="1892" spans="1:13" s="288" customFormat="1">
      <c r="A1892" s="2"/>
      <c r="B1892" s="284"/>
      <c r="C1892" s="300"/>
      <c r="D1892" s="284"/>
      <c r="E1892" s="284"/>
      <c r="F1892" s="305"/>
      <c r="G1892" s="286"/>
      <c r="H1892" s="286"/>
      <c r="I1892" s="284"/>
      <c r="J1892" s="284"/>
      <c r="K1892" s="285"/>
      <c r="L1892" s="285"/>
      <c r="M1892" s="251"/>
    </row>
    <row r="1893" spans="1:13" s="288" customFormat="1">
      <c r="A1893" s="2"/>
      <c r="B1893" s="284"/>
      <c r="C1893" s="300"/>
      <c r="D1893" s="284"/>
      <c r="E1893" s="284"/>
      <c r="F1893" s="305"/>
      <c r="G1893" s="286"/>
      <c r="H1893" s="286"/>
      <c r="I1893" s="284"/>
      <c r="J1893" s="284"/>
      <c r="K1893" s="285"/>
      <c r="L1893" s="285"/>
      <c r="M1893" s="251"/>
    </row>
    <row r="1894" spans="1:13" s="288" customFormat="1">
      <c r="A1894" s="2"/>
      <c r="B1894" s="284"/>
      <c r="C1894" s="300"/>
      <c r="D1894" s="284"/>
      <c r="E1894" s="284"/>
      <c r="F1894" s="305"/>
      <c r="G1894" s="286"/>
      <c r="H1894" s="286"/>
      <c r="I1894" s="284"/>
      <c r="J1894" s="284"/>
      <c r="K1894" s="285"/>
      <c r="L1894" s="285"/>
      <c r="M1894" s="251"/>
    </row>
    <row r="1895" spans="1:13" s="288" customFormat="1">
      <c r="A1895" s="2"/>
      <c r="B1895" s="284"/>
      <c r="C1895" s="300"/>
      <c r="D1895" s="284"/>
      <c r="E1895" s="284"/>
      <c r="F1895" s="305"/>
      <c r="G1895" s="286"/>
      <c r="H1895" s="286"/>
      <c r="I1895" s="284"/>
      <c r="J1895" s="284"/>
      <c r="K1895" s="285"/>
      <c r="L1895" s="285"/>
      <c r="M1895" s="251"/>
    </row>
    <row r="1896" spans="1:13" s="288" customFormat="1">
      <c r="A1896" s="2"/>
      <c r="B1896" s="284"/>
      <c r="C1896" s="300"/>
      <c r="D1896" s="284"/>
      <c r="E1896" s="284"/>
      <c r="F1896" s="305"/>
      <c r="G1896" s="286"/>
      <c r="H1896" s="286"/>
      <c r="I1896" s="284"/>
      <c r="J1896" s="284"/>
      <c r="K1896" s="285"/>
      <c r="L1896" s="285"/>
      <c r="M1896" s="251"/>
    </row>
    <row r="1897" spans="1:13" s="288" customFormat="1">
      <c r="A1897" s="2"/>
      <c r="B1897" s="284"/>
      <c r="C1897" s="300"/>
      <c r="D1897" s="284"/>
      <c r="E1897" s="284"/>
      <c r="F1897" s="305"/>
      <c r="G1897" s="286"/>
      <c r="H1897" s="286"/>
      <c r="I1897" s="284"/>
      <c r="J1897" s="284"/>
      <c r="K1897" s="285"/>
      <c r="L1897" s="285"/>
      <c r="M1897" s="251"/>
    </row>
    <row r="1898" spans="1:13" s="181" customFormat="1">
      <c r="A1898" s="5"/>
      <c r="B1898" s="3"/>
      <c r="C1898" s="132"/>
      <c r="D1898" s="3"/>
      <c r="E1898" s="3"/>
      <c r="F1898" s="143"/>
      <c r="G1898" s="142"/>
      <c r="H1898" s="142"/>
      <c r="I1898" s="3"/>
      <c r="J1898" s="3"/>
      <c r="K1898" s="137"/>
      <c r="L1898" s="137"/>
      <c r="M1898" s="198"/>
    </row>
    <row r="1899" spans="1:13" s="208" customFormat="1">
      <c r="A1899" s="1"/>
      <c r="B1899" s="275" t="s">
        <v>43</v>
      </c>
      <c r="C1899" s="291" t="s">
        <v>44</v>
      </c>
      <c r="D1899" s="271"/>
      <c r="E1899" s="271"/>
      <c r="F1899" s="301"/>
      <c r="G1899" s="272"/>
      <c r="H1899" s="272"/>
      <c r="I1899" s="271"/>
      <c r="J1899" s="271"/>
      <c r="K1899" s="273"/>
      <c r="L1899" s="273"/>
      <c r="M1899" s="277">
        <v>0</v>
      </c>
    </row>
    <row r="1900" spans="1:13" s="288" customFormat="1">
      <c r="A1900" s="1"/>
      <c r="B1900" s="284"/>
      <c r="C1900" s="285"/>
      <c r="D1900" s="284"/>
      <c r="E1900" s="284"/>
      <c r="F1900" s="305"/>
      <c r="G1900" s="286"/>
      <c r="H1900" s="286"/>
      <c r="I1900" s="284"/>
      <c r="J1900" s="284"/>
      <c r="K1900" s="285"/>
      <c r="L1900" s="285"/>
      <c r="M1900" s="251"/>
    </row>
    <row r="1901" spans="1:13" s="288" customFormat="1">
      <c r="A1901" s="1"/>
      <c r="B1901" s="284"/>
      <c r="C1901" s="285"/>
      <c r="D1901" s="284"/>
      <c r="E1901" s="284"/>
      <c r="F1901" s="305"/>
      <c r="G1901" s="286"/>
      <c r="H1901" s="286"/>
      <c r="I1901" s="284"/>
      <c r="J1901" s="284"/>
      <c r="K1901" s="285"/>
      <c r="L1901" s="285"/>
      <c r="M1901" s="251"/>
    </row>
    <row r="1902" spans="1:13" s="288" customFormat="1">
      <c r="A1902" s="1"/>
      <c r="B1902" s="284"/>
      <c r="C1902" s="285"/>
      <c r="D1902" s="284"/>
      <c r="E1902" s="284"/>
      <c r="F1902" s="305"/>
      <c r="G1902" s="286"/>
      <c r="H1902" s="286"/>
      <c r="I1902" s="284"/>
      <c r="J1902" s="284"/>
      <c r="K1902" s="285"/>
      <c r="L1902" s="285"/>
      <c r="M1902" s="251"/>
    </row>
    <row r="1903" spans="1:13" s="288" customFormat="1">
      <c r="A1903" s="1"/>
      <c r="B1903" s="284"/>
      <c r="C1903" s="285"/>
      <c r="D1903" s="284"/>
      <c r="E1903" s="284"/>
      <c r="F1903" s="305"/>
      <c r="G1903" s="286"/>
      <c r="H1903" s="286"/>
      <c r="I1903" s="284"/>
      <c r="J1903" s="284"/>
      <c r="K1903" s="285"/>
      <c r="L1903" s="285"/>
      <c r="M1903" s="251"/>
    </row>
    <row r="1904" spans="1:13" s="288" customFormat="1">
      <c r="A1904" s="1"/>
      <c r="B1904" s="284"/>
      <c r="C1904" s="285"/>
      <c r="D1904" s="284"/>
      <c r="E1904" s="284"/>
      <c r="F1904" s="305"/>
      <c r="G1904" s="286"/>
      <c r="H1904" s="286"/>
      <c r="I1904" s="284"/>
      <c r="J1904" s="284"/>
      <c r="K1904" s="285"/>
      <c r="L1904" s="285"/>
      <c r="M1904" s="251"/>
    </row>
    <row r="1905" spans="1:13" s="181" customFormat="1">
      <c r="A1905" s="5"/>
      <c r="B1905" s="3"/>
      <c r="C1905" s="137"/>
      <c r="D1905" s="3"/>
      <c r="E1905" s="3"/>
      <c r="F1905" s="142"/>
      <c r="G1905" s="142"/>
      <c r="H1905" s="142"/>
      <c r="I1905" s="3"/>
      <c r="J1905" s="3"/>
      <c r="K1905" s="137"/>
      <c r="L1905" s="137"/>
      <c r="M1905" s="198"/>
    </row>
    <row r="1906" spans="1:13" s="208" customFormat="1">
      <c r="A1906" s="5"/>
      <c r="B1906" s="291" t="s">
        <v>720</v>
      </c>
      <c r="C1906" s="292"/>
      <c r="D1906" s="271"/>
      <c r="E1906" s="271"/>
      <c r="F1906" s="272"/>
      <c r="G1906" s="272"/>
      <c r="H1906" s="272"/>
      <c r="I1906" s="271"/>
      <c r="J1906" s="271"/>
      <c r="K1906" s="273"/>
      <c r="L1906" s="353"/>
      <c r="M1906" s="277">
        <v>0</v>
      </c>
    </row>
    <row r="1907" spans="1:13" s="208" customFormat="1">
      <c r="A1907" s="5"/>
      <c r="B1907" s="275" t="s">
        <v>16</v>
      </c>
      <c r="C1907" s="276" t="s">
        <v>770</v>
      </c>
      <c r="D1907" s="271"/>
      <c r="E1907" s="271"/>
      <c r="F1907" s="272"/>
      <c r="G1907" s="272"/>
      <c r="H1907" s="272"/>
      <c r="I1907" s="271"/>
      <c r="J1907" s="271"/>
      <c r="K1907" s="273"/>
      <c r="L1907" s="353"/>
      <c r="M1907" s="277">
        <v>0</v>
      </c>
    </row>
    <row r="1908" spans="1:13" s="283" customFormat="1">
      <c r="A1908" s="5"/>
      <c r="B1908" s="278" t="s">
        <v>18</v>
      </c>
      <c r="C1908" s="279" t="s">
        <v>19</v>
      </c>
      <c r="D1908" s="293"/>
      <c r="E1908" s="312"/>
      <c r="F1908" s="361"/>
      <c r="G1908" s="361"/>
      <c r="H1908" s="361"/>
      <c r="I1908" s="312"/>
      <c r="J1908" s="293"/>
      <c r="K1908" s="312"/>
      <c r="L1908" s="355"/>
      <c r="M1908" s="281">
        <v>0</v>
      </c>
    </row>
    <row r="1909" spans="1:13" s="288" customFormat="1">
      <c r="A1909" s="5"/>
      <c r="B1909" s="284"/>
      <c r="C1909" s="285"/>
      <c r="D1909" s="284"/>
      <c r="E1909" s="300"/>
      <c r="F1909" s="362"/>
      <c r="G1909" s="362"/>
      <c r="H1909" s="362"/>
      <c r="I1909" s="300"/>
      <c r="J1909" s="284"/>
      <c r="K1909" s="300"/>
      <c r="L1909" s="354"/>
      <c r="M1909" s="251"/>
    </row>
    <row r="1910" spans="1:13" s="288" customFormat="1">
      <c r="A1910" s="5"/>
      <c r="B1910" s="284"/>
      <c r="C1910" s="285"/>
      <c r="D1910" s="284"/>
      <c r="E1910" s="300"/>
      <c r="F1910" s="362"/>
      <c r="G1910" s="362"/>
      <c r="H1910" s="362"/>
      <c r="I1910" s="300"/>
      <c r="J1910" s="284"/>
      <c r="K1910" s="300"/>
      <c r="L1910" s="354"/>
      <c r="M1910" s="251"/>
    </row>
    <row r="1911" spans="1:13" s="288" customFormat="1">
      <c r="A1911" s="5"/>
      <c r="B1911" s="284"/>
      <c r="C1911" s="285"/>
      <c r="D1911" s="284"/>
      <c r="E1911" s="300"/>
      <c r="F1911" s="362"/>
      <c r="G1911" s="362"/>
      <c r="H1911" s="362"/>
      <c r="I1911" s="300"/>
      <c r="J1911" s="284"/>
      <c r="K1911" s="300"/>
      <c r="L1911" s="354"/>
      <c r="M1911" s="251"/>
    </row>
    <row r="1912" spans="1:13" s="288" customFormat="1">
      <c r="A1912" s="5"/>
      <c r="B1912" s="284"/>
      <c r="C1912" s="285"/>
      <c r="D1912" s="284"/>
      <c r="E1912" s="300"/>
      <c r="F1912" s="362"/>
      <c r="G1912" s="362"/>
      <c r="H1912" s="362"/>
      <c r="I1912" s="300"/>
      <c r="J1912" s="284"/>
      <c r="K1912" s="300"/>
      <c r="L1912" s="354"/>
      <c r="M1912" s="251"/>
    </row>
    <row r="1913" spans="1:13" s="288" customFormat="1">
      <c r="A1913" s="5"/>
      <c r="B1913" s="284"/>
      <c r="C1913" s="285"/>
      <c r="D1913" s="284"/>
      <c r="E1913" s="300"/>
      <c r="F1913" s="362"/>
      <c r="G1913" s="362"/>
      <c r="H1913" s="362"/>
      <c r="I1913" s="300"/>
      <c r="J1913" s="284"/>
      <c r="K1913" s="300"/>
      <c r="L1913" s="354"/>
      <c r="M1913" s="251"/>
    </row>
    <row r="1914" spans="1:13" s="288" customFormat="1">
      <c r="A1914" s="5"/>
      <c r="B1914" s="284"/>
      <c r="C1914" s="285"/>
      <c r="D1914" s="284"/>
      <c r="E1914" s="300"/>
      <c r="F1914" s="362"/>
      <c r="G1914" s="362"/>
      <c r="H1914" s="362"/>
      <c r="I1914" s="300"/>
      <c r="J1914" s="284"/>
      <c r="K1914" s="300"/>
      <c r="L1914" s="354"/>
      <c r="M1914" s="251"/>
    </row>
    <row r="1915" spans="1:13" s="288" customFormat="1">
      <c r="A1915" s="5"/>
      <c r="B1915" s="284"/>
      <c r="C1915" s="285"/>
      <c r="D1915" s="284"/>
      <c r="E1915" s="300"/>
      <c r="F1915" s="362"/>
      <c r="G1915" s="362"/>
      <c r="H1915" s="362"/>
      <c r="I1915" s="300"/>
      <c r="J1915" s="284"/>
      <c r="K1915" s="300"/>
      <c r="L1915" s="354"/>
      <c r="M1915" s="251"/>
    </row>
    <row r="1916" spans="1:13" s="288" customFormat="1">
      <c r="A1916" s="5"/>
      <c r="B1916" s="284"/>
      <c r="C1916" s="285"/>
      <c r="D1916" s="284"/>
      <c r="E1916" s="300"/>
      <c r="F1916" s="362"/>
      <c r="G1916" s="362"/>
      <c r="H1916" s="362"/>
      <c r="I1916" s="300"/>
      <c r="J1916" s="284"/>
      <c r="K1916" s="300"/>
      <c r="L1916" s="354"/>
      <c r="M1916" s="251"/>
    </row>
    <row r="1917" spans="1:13" s="288" customFormat="1">
      <c r="A1917" s="5"/>
      <c r="B1917" s="284"/>
      <c r="C1917" s="285"/>
      <c r="D1917" s="284"/>
      <c r="E1917" s="300"/>
      <c r="F1917" s="362"/>
      <c r="G1917" s="362"/>
      <c r="H1917" s="362"/>
      <c r="I1917" s="300"/>
      <c r="J1917" s="284"/>
      <c r="K1917" s="300"/>
      <c r="L1917" s="354"/>
      <c r="M1917" s="251"/>
    </row>
    <row r="1918" spans="1:13" s="288" customFormat="1">
      <c r="A1918" s="5"/>
      <c r="B1918" s="284"/>
      <c r="C1918" s="285"/>
      <c r="D1918" s="284"/>
      <c r="E1918" s="300"/>
      <c r="F1918" s="363"/>
      <c r="G1918" s="363"/>
      <c r="H1918" s="362"/>
      <c r="I1918" s="300"/>
      <c r="J1918" s="284"/>
      <c r="K1918" s="300"/>
      <c r="L1918" s="354"/>
      <c r="M1918" s="251"/>
    </row>
    <row r="1919" spans="1:13" s="288" customFormat="1">
      <c r="A1919" s="5"/>
      <c r="B1919" s="284"/>
      <c r="C1919" s="285"/>
      <c r="D1919" s="284"/>
      <c r="E1919" s="300"/>
      <c r="F1919" s="363"/>
      <c r="G1919" s="363"/>
      <c r="H1919" s="362"/>
      <c r="I1919" s="300"/>
      <c r="J1919" s="284"/>
      <c r="K1919" s="300"/>
      <c r="L1919" s="354"/>
      <c r="M1919" s="251"/>
    </row>
    <row r="1920" spans="1:13" s="288" customFormat="1">
      <c r="A1920" s="5"/>
      <c r="B1920" s="284"/>
      <c r="C1920" s="285"/>
      <c r="D1920" s="284"/>
      <c r="E1920" s="300"/>
      <c r="F1920" s="362"/>
      <c r="G1920" s="362"/>
      <c r="H1920" s="362"/>
      <c r="I1920" s="300"/>
      <c r="J1920" s="284"/>
      <c r="K1920" s="300"/>
      <c r="L1920" s="354"/>
      <c r="M1920" s="251"/>
    </row>
    <row r="1921" spans="1:13" s="288" customFormat="1">
      <c r="A1921" s="5"/>
      <c r="B1921" s="284"/>
      <c r="C1921" s="285"/>
      <c r="D1921" s="284"/>
      <c r="E1921" s="300"/>
      <c r="F1921" s="362"/>
      <c r="G1921" s="362"/>
      <c r="H1921" s="362"/>
      <c r="I1921" s="300"/>
      <c r="J1921" s="284"/>
      <c r="K1921" s="300"/>
      <c r="L1921" s="354"/>
      <c r="M1921" s="251"/>
    </row>
    <row r="1922" spans="1:13" s="288" customFormat="1">
      <c r="A1922" s="5"/>
      <c r="B1922" s="284"/>
      <c r="C1922" s="285"/>
      <c r="D1922" s="284"/>
      <c r="E1922" s="300"/>
      <c r="F1922" s="362"/>
      <c r="G1922" s="362"/>
      <c r="H1922" s="362"/>
      <c r="I1922" s="300"/>
      <c r="J1922" s="284"/>
      <c r="K1922" s="300"/>
      <c r="L1922" s="354"/>
      <c r="M1922" s="251"/>
    </row>
    <row r="1923" spans="1:13" s="288" customFormat="1">
      <c r="A1923" s="5"/>
      <c r="B1923" s="284"/>
      <c r="C1923" s="285"/>
      <c r="D1923" s="284"/>
      <c r="E1923" s="300"/>
      <c r="F1923" s="362"/>
      <c r="G1923" s="362"/>
      <c r="H1923" s="362"/>
      <c r="I1923" s="300"/>
      <c r="J1923" s="284"/>
      <c r="K1923" s="300"/>
      <c r="L1923" s="354"/>
      <c r="M1923" s="251"/>
    </row>
    <row r="1924" spans="1:13" s="288" customFormat="1">
      <c r="A1924" s="5"/>
      <c r="B1924" s="284"/>
      <c r="C1924" s="285"/>
      <c r="D1924" s="284"/>
      <c r="E1924" s="300"/>
      <c r="F1924" s="363"/>
      <c r="G1924" s="363"/>
      <c r="H1924" s="362"/>
      <c r="I1924" s="300"/>
      <c r="J1924" s="284"/>
      <c r="K1924" s="300"/>
      <c r="L1924" s="354"/>
      <c r="M1924" s="251"/>
    </row>
    <row r="1925" spans="1:13" s="288" customFormat="1">
      <c r="A1925" s="5"/>
      <c r="B1925" s="284"/>
      <c r="C1925" s="285"/>
      <c r="D1925" s="284"/>
      <c r="E1925" s="300"/>
      <c r="F1925" s="363"/>
      <c r="G1925" s="363"/>
      <c r="H1925" s="362"/>
      <c r="I1925" s="300"/>
      <c r="J1925" s="284"/>
      <c r="K1925" s="300"/>
      <c r="L1925" s="354"/>
      <c r="M1925" s="251"/>
    </row>
    <row r="1926" spans="1:13" s="288" customFormat="1">
      <c r="A1926" s="5"/>
      <c r="B1926" s="284"/>
      <c r="C1926" s="285"/>
      <c r="D1926" s="284"/>
      <c r="E1926" s="300"/>
      <c r="F1926" s="362"/>
      <c r="G1926" s="362"/>
      <c r="H1926" s="362"/>
      <c r="I1926" s="300"/>
      <c r="J1926" s="284"/>
      <c r="K1926" s="300"/>
      <c r="L1926" s="354"/>
      <c r="M1926" s="251"/>
    </row>
    <row r="1927" spans="1:13" s="288" customFormat="1">
      <c r="A1927" s="5"/>
      <c r="B1927" s="284"/>
      <c r="C1927" s="285"/>
      <c r="D1927" s="284"/>
      <c r="E1927" s="300"/>
      <c r="F1927" s="363"/>
      <c r="G1927" s="363"/>
      <c r="H1927" s="362"/>
      <c r="I1927" s="300"/>
      <c r="J1927" s="284"/>
      <c r="K1927" s="300"/>
      <c r="L1927" s="354"/>
      <c r="M1927" s="251"/>
    </row>
    <row r="1928" spans="1:13" s="288" customFormat="1">
      <c r="A1928" s="5"/>
      <c r="B1928" s="284"/>
      <c r="C1928" s="285"/>
      <c r="D1928" s="284"/>
      <c r="E1928" s="300"/>
      <c r="F1928" s="362"/>
      <c r="G1928" s="362"/>
      <c r="H1928" s="362"/>
      <c r="I1928" s="300"/>
      <c r="J1928" s="284"/>
      <c r="K1928" s="300"/>
      <c r="L1928" s="354"/>
      <c r="M1928" s="251"/>
    </row>
    <row r="1929" spans="1:13" s="288" customFormat="1">
      <c r="A1929" s="5"/>
      <c r="B1929" s="284"/>
      <c r="C1929" s="285"/>
      <c r="D1929" s="284"/>
      <c r="E1929" s="300"/>
      <c r="F1929" s="362"/>
      <c r="G1929" s="362"/>
      <c r="H1929" s="362"/>
      <c r="I1929" s="300"/>
      <c r="J1929" s="284"/>
      <c r="K1929" s="300"/>
      <c r="L1929" s="354"/>
      <c r="M1929" s="251"/>
    </row>
    <row r="1930" spans="1:13" s="288" customFormat="1">
      <c r="A1930" s="5"/>
      <c r="B1930" s="284"/>
      <c r="C1930" s="285"/>
      <c r="D1930" s="284"/>
      <c r="E1930" s="300"/>
      <c r="F1930" s="363"/>
      <c r="G1930" s="363"/>
      <c r="H1930" s="362"/>
      <c r="I1930" s="300"/>
      <c r="J1930" s="284"/>
      <c r="K1930" s="300"/>
      <c r="L1930" s="354"/>
      <c r="M1930" s="251"/>
    </row>
    <row r="1931" spans="1:13" s="288" customFormat="1">
      <c r="A1931" s="5"/>
      <c r="B1931" s="284"/>
      <c r="C1931" s="285"/>
      <c r="D1931" s="284"/>
      <c r="E1931" s="300"/>
      <c r="F1931" s="362"/>
      <c r="G1931" s="362"/>
      <c r="H1931" s="362"/>
      <c r="I1931" s="300"/>
      <c r="J1931" s="284"/>
      <c r="K1931" s="300"/>
      <c r="L1931" s="354"/>
      <c r="M1931" s="251"/>
    </row>
    <row r="1932" spans="1:13" s="288" customFormat="1">
      <c r="A1932" s="5"/>
      <c r="B1932" s="284"/>
      <c r="C1932" s="285"/>
      <c r="D1932" s="284"/>
      <c r="E1932" s="300"/>
      <c r="F1932" s="362"/>
      <c r="G1932" s="362"/>
      <c r="H1932" s="362"/>
      <c r="I1932" s="300"/>
      <c r="J1932" s="284"/>
      <c r="K1932" s="300"/>
      <c r="L1932" s="354"/>
      <c r="M1932" s="251"/>
    </row>
    <row r="1933" spans="1:13" s="288" customFormat="1">
      <c r="A1933" s="5"/>
      <c r="B1933" s="284"/>
      <c r="C1933" s="285"/>
      <c r="D1933" s="284"/>
      <c r="E1933" s="300"/>
      <c r="F1933" s="362"/>
      <c r="G1933" s="362"/>
      <c r="H1933" s="362"/>
      <c r="I1933" s="300"/>
      <c r="J1933" s="284"/>
      <c r="K1933" s="300"/>
      <c r="L1933" s="354"/>
      <c r="M1933" s="251"/>
    </row>
    <row r="1934" spans="1:13" s="288" customFormat="1">
      <c r="A1934" s="5"/>
      <c r="B1934" s="284"/>
      <c r="C1934" s="285"/>
      <c r="D1934" s="284"/>
      <c r="E1934" s="300"/>
      <c r="F1934" s="362"/>
      <c r="G1934" s="363"/>
      <c r="H1934" s="362"/>
      <c r="I1934" s="300"/>
      <c r="J1934" s="284"/>
      <c r="K1934" s="300"/>
      <c r="L1934" s="354"/>
      <c r="M1934" s="251"/>
    </row>
    <row r="1935" spans="1:13" s="288" customFormat="1">
      <c r="A1935" s="5"/>
      <c r="B1935" s="284"/>
      <c r="C1935" s="285"/>
      <c r="D1935" s="284"/>
      <c r="E1935" s="300"/>
      <c r="F1935" s="362"/>
      <c r="G1935" s="362"/>
      <c r="H1935" s="362"/>
      <c r="I1935" s="300"/>
      <c r="J1935" s="284"/>
      <c r="K1935" s="300"/>
      <c r="L1935" s="354"/>
      <c r="M1935" s="251"/>
    </row>
    <row r="1936" spans="1:13" s="288" customFormat="1">
      <c r="A1936" s="5"/>
      <c r="B1936" s="284"/>
      <c r="C1936" s="285"/>
      <c r="D1936" s="284"/>
      <c r="E1936" s="300"/>
      <c r="F1936" s="362"/>
      <c r="G1936" s="362"/>
      <c r="H1936" s="362"/>
      <c r="I1936" s="300"/>
      <c r="J1936" s="284"/>
      <c r="K1936" s="300"/>
      <c r="L1936" s="354"/>
      <c r="M1936" s="251"/>
    </row>
    <row r="1937" spans="1:13" s="288" customFormat="1">
      <c r="A1937" s="5"/>
      <c r="B1937" s="284"/>
      <c r="C1937" s="285"/>
      <c r="D1937" s="284"/>
      <c r="E1937" s="300"/>
      <c r="F1937" s="363"/>
      <c r="G1937" s="363"/>
      <c r="H1937" s="362"/>
      <c r="I1937" s="300"/>
      <c r="J1937" s="284"/>
      <c r="K1937" s="300"/>
      <c r="L1937" s="354"/>
      <c r="M1937" s="251"/>
    </row>
    <row r="1938" spans="1:13" s="288" customFormat="1">
      <c r="A1938" s="5"/>
      <c r="B1938" s="284"/>
      <c r="C1938" s="285"/>
      <c r="D1938" s="284"/>
      <c r="E1938" s="300"/>
      <c r="F1938" s="363"/>
      <c r="G1938" s="363"/>
      <c r="H1938" s="362"/>
      <c r="I1938" s="300"/>
      <c r="J1938" s="284"/>
      <c r="K1938" s="300"/>
      <c r="L1938" s="354"/>
      <c r="M1938" s="251"/>
    </row>
    <row r="1939" spans="1:13" s="181" customFormat="1">
      <c r="A1939" s="5"/>
      <c r="B1939" s="3"/>
      <c r="C1939" s="137"/>
      <c r="D1939" s="3"/>
      <c r="E1939" s="132"/>
      <c r="F1939" s="225"/>
      <c r="G1939" s="225"/>
      <c r="H1939" s="225"/>
      <c r="I1939" s="132"/>
      <c r="J1939" s="3"/>
      <c r="K1939" s="132"/>
      <c r="L1939" s="196"/>
      <c r="M1939" s="198"/>
    </row>
    <row r="1940" spans="1:13" s="283" customFormat="1">
      <c r="A1940" s="5"/>
      <c r="B1940" s="278" t="s">
        <v>26</v>
      </c>
      <c r="C1940" s="279" t="s">
        <v>769</v>
      </c>
      <c r="D1940" s="293"/>
      <c r="E1940" s="312"/>
      <c r="F1940" s="361"/>
      <c r="G1940" s="361"/>
      <c r="H1940" s="361"/>
      <c r="I1940" s="312"/>
      <c r="J1940" s="293"/>
      <c r="K1940" s="312"/>
      <c r="L1940" s="355"/>
      <c r="M1940" s="281">
        <v>0</v>
      </c>
    </row>
    <row r="1941" spans="1:13" s="288" customFormat="1">
      <c r="A1941" s="5"/>
      <c r="B1941" s="284"/>
      <c r="C1941" s="325"/>
      <c r="D1941" s="284"/>
      <c r="E1941" s="300"/>
      <c r="F1941" s="362"/>
      <c r="G1941" s="362"/>
      <c r="H1941" s="362"/>
      <c r="I1941" s="300"/>
      <c r="J1941" s="284"/>
      <c r="K1941" s="300"/>
      <c r="L1941" s="354"/>
      <c r="M1941" s="251"/>
    </row>
    <row r="1942" spans="1:13" s="288" customFormat="1">
      <c r="A1942" s="5"/>
      <c r="B1942" s="284"/>
      <c r="C1942" s="325"/>
      <c r="D1942" s="284"/>
      <c r="E1942" s="300"/>
      <c r="F1942" s="364"/>
      <c r="G1942" s="362"/>
      <c r="H1942" s="362"/>
      <c r="I1942" s="300"/>
      <c r="J1942" s="284"/>
      <c r="K1942" s="300"/>
      <c r="L1942" s="354"/>
      <c r="M1942" s="251"/>
    </row>
    <row r="1943" spans="1:13" s="288" customFormat="1">
      <c r="A1943" s="5"/>
      <c r="B1943" s="284"/>
      <c r="C1943" s="325"/>
      <c r="D1943" s="284"/>
      <c r="E1943" s="300"/>
      <c r="F1943" s="362"/>
      <c r="G1943" s="362"/>
      <c r="H1943" s="362"/>
      <c r="I1943" s="300"/>
      <c r="J1943" s="284"/>
      <c r="K1943" s="300"/>
      <c r="L1943" s="354"/>
      <c r="M1943" s="251"/>
    </row>
    <row r="1944" spans="1:13" s="288" customFormat="1">
      <c r="A1944" s="5"/>
      <c r="B1944" s="284"/>
      <c r="C1944" s="325"/>
      <c r="D1944" s="284"/>
      <c r="E1944" s="300"/>
      <c r="F1944" s="362"/>
      <c r="G1944" s="362"/>
      <c r="H1944" s="362"/>
      <c r="I1944" s="300"/>
      <c r="J1944" s="284"/>
      <c r="K1944" s="300"/>
      <c r="L1944" s="354"/>
      <c r="M1944" s="251"/>
    </row>
    <row r="1945" spans="1:13" s="288" customFormat="1">
      <c r="A1945" s="5"/>
      <c r="B1945" s="284"/>
      <c r="C1945" s="325"/>
      <c r="D1945" s="284"/>
      <c r="E1945" s="300"/>
      <c r="F1945" s="362"/>
      <c r="G1945" s="362"/>
      <c r="H1945" s="362"/>
      <c r="I1945" s="300"/>
      <c r="J1945" s="284"/>
      <c r="K1945" s="300"/>
      <c r="L1945" s="354"/>
      <c r="M1945" s="251"/>
    </row>
    <row r="1946" spans="1:13" s="288" customFormat="1">
      <c r="A1946" s="5"/>
      <c r="B1946" s="284"/>
      <c r="C1946" s="325"/>
      <c r="D1946" s="284"/>
      <c r="E1946" s="300"/>
      <c r="F1946" s="362"/>
      <c r="G1946" s="362"/>
      <c r="H1946" s="362"/>
      <c r="I1946" s="300"/>
      <c r="J1946" s="284"/>
      <c r="K1946" s="300"/>
      <c r="L1946" s="354"/>
      <c r="M1946" s="251"/>
    </row>
    <row r="1947" spans="1:13" s="288" customFormat="1">
      <c r="A1947" s="5"/>
      <c r="B1947" s="284"/>
      <c r="C1947" s="325"/>
      <c r="D1947" s="284"/>
      <c r="E1947" s="300"/>
      <c r="F1947" s="362"/>
      <c r="G1947" s="362"/>
      <c r="H1947" s="362"/>
      <c r="I1947" s="300"/>
      <c r="J1947" s="284"/>
      <c r="K1947" s="300"/>
      <c r="L1947" s="354"/>
      <c r="M1947" s="251"/>
    </row>
    <row r="1948" spans="1:13" s="288" customFormat="1">
      <c r="A1948" s="5"/>
      <c r="B1948" s="284"/>
      <c r="C1948" s="325"/>
      <c r="D1948" s="284"/>
      <c r="E1948" s="300"/>
      <c r="F1948" s="362"/>
      <c r="G1948" s="362"/>
      <c r="H1948" s="362"/>
      <c r="I1948" s="300"/>
      <c r="J1948" s="284"/>
      <c r="K1948" s="300"/>
      <c r="L1948" s="354"/>
      <c r="M1948" s="251"/>
    </row>
    <row r="1949" spans="1:13" s="288" customFormat="1">
      <c r="A1949" s="5"/>
      <c r="B1949" s="284"/>
      <c r="C1949" s="325"/>
      <c r="D1949" s="284"/>
      <c r="E1949" s="300"/>
      <c r="F1949" s="362"/>
      <c r="G1949" s="362"/>
      <c r="H1949" s="362"/>
      <c r="I1949" s="300"/>
      <c r="J1949" s="284"/>
      <c r="K1949" s="300"/>
      <c r="L1949" s="354"/>
      <c r="M1949" s="251"/>
    </row>
    <row r="1950" spans="1:13" s="288" customFormat="1">
      <c r="A1950" s="5"/>
      <c r="B1950" s="284"/>
      <c r="C1950" s="325"/>
      <c r="D1950" s="284"/>
      <c r="E1950" s="300"/>
      <c r="F1950" s="362"/>
      <c r="G1950" s="362"/>
      <c r="H1950" s="362"/>
      <c r="I1950" s="300"/>
      <c r="J1950" s="284"/>
      <c r="K1950" s="300"/>
      <c r="L1950" s="354"/>
      <c r="M1950" s="251"/>
    </row>
    <row r="1951" spans="1:13" s="288" customFormat="1">
      <c r="A1951" s="5"/>
      <c r="B1951" s="284"/>
      <c r="C1951" s="325"/>
      <c r="D1951" s="284"/>
      <c r="E1951" s="300"/>
      <c r="F1951" s="362"/>
      <c r="G1951" s="362"/>
      <c r="H1951" s="362"/>
      <c r="I1951" s="300"/>
      <c r="J1951" s="284"/>
      <c r="K1951" s="300"/>
      <c r="L1951" s="354"/>
      <c r="M1951" s="251"/>
    </row>
    <row r="1952" spans="1:13" s="288" customFormat="1">
      <c r="A1952" s="5"/>
      <c r="B1952" s="284"/>
      <c r="C1952" s="325"/>
      <c r="D1952" s="284"/>
      <c r="E1952" s="300"/>
      <c r="F1952" s="362"/>
      <c r="G1952" s="362"/>
      <c r="H1952" s="362"/>
      <c r="I1952" s="300"/>
      <c r="J1952" s="284"/>
      <c r="K1952" s="300"/>
      <c r="L1952" s="354"/>
      <c r="M1952" s="251"/>
    </row>
    <row r="1953" spans="1:13" s="288" customFormat="1">
      <c r="A1953" s="5"/>
      <c r="B1953" s="284"/>
      <c r="C1953" s="325"/>
      <c r="D1953" s="284"/>
      <c r="E1953" s="300"/>
      <c r="F1953" s="362"/>
      <c r="G1953" s="362"/>
      <c r="H1953" s="362"/>
      <c r="I1953" s="300"/>
      <c r="J1953" s="284"/>
      <c r="K1953" s="300"/>
      <c r="L1953" s="354"/>
      <c r="M1953" s="251"/>
    </row>
    <row r="1954" spans="1:13" s="288" customFormat="1">
      <c r="A1954" s="5"/>
      <c r="B1954" s="284"/>
      <c r="C1954" s="325"/>
      <c r="D1954" s="284"/>
      <c r="E1954" s="300"/>
      <c r="F1954" s="362"/>
      <c r="G1954" s="362"/>
      <c r="H1954" s="362"/>
      <c r="I1954" s="300"/>
      <c r="J1954" s="284"/>
      <c r="K1954" s="300"/>
      <c r="L1954" s="354"/>
      <c r="M1954" s="251"/>
    </row>
    <row r="1955" spans="1:13" s="288" customFormat="1">
      <c r="A1955" s="5"/>
      <c r="B1955" s="284"/>
      <c r="C1955" s="325"/>
      <c r="D1955" s="284"/>
      <c r="E1955" s="300"/>
      <c r="F1955" s="362"/>
      <c r="G1955" s="362"/>
      <c r="H1955" s="362"/>
      <c r="I1955" s="300"/>
      <c r="J1955" s="284"/>
      <c r="K1955" s="300"/>
      <c r="L1955" s="354"/>
      <c r="M1955" s="251"/>
    </row>
    <row r="1956" spans="1:13" s="288" customFormat="1">
      <c r="A1956" s="5"/>
      <c r="B1956" s="284"/>
      <c r="C1956" s="325"/>
      <c r="D1956" s="284"/>
      <c r="E1956" s="300"/>
      <c r="F1956" s="363"/>
      <c r="G1956" s="362"/>
      <c r="H1956" s="362"/>
      <c r="I1956" s="300"/>
      <c r="J1956" s="284"/>
      <c r="K1956" s="300"/>
      <c r="L1956" s="354"/>
      <c r="M1956" s="251"/>
    </row>
    <row r="1957" spans="1:13" s="288" customFormat="1">
      <c r="A1957" s="5"/>
      <c r="B1957" s="284"/>
      <c r="C1957" s="325"/>
      <c r="D1957" s="284"/>
      <c r="E1957" s="300"/>
      <c r="F1957" s="362"/>
      <c r="G1957" s="362"/>
      <c r="H1957" s="362"/>
      <c r="I1957" s="300"/>
      <c r="J1957" s="284"/>
      <c r="K1957" s="300"/>
      <c r="L1957" s="354"/>
      <c r="M1957" s="251"/>
    </row>
    <row r="1958" spans="1:13" s="288" customFormat="1">
      <c r="A1958" s="5"/>
      <c r="B1958" s="284"/>
      <c r="C1958" s="325"/>
      <c r="D1958" s="284"/>
      <c r="E1958" s="300"/>
      <c r="F1958" s="362"/>
      <c r="G1958" s="362"/>
      <c r="H1958" s="362"/>
      <c r="I1958" s="300"/>
      <c r="J1958" s="284"/>
      <c r="K1958" s="300"/>
      <c r="L1958" s="354"/>
      <c r="M1958" s="251"/>
    </row>
    <row r="1959" spans="1:13" s="288" customFormat="1">
      <c r="A1959" s="5"/>
      <c r="B1959" s="284"/>
      <c r="C1959" s="325"/>
      <c r="D1959" s="284"/>
      <c r="E1959" s="300"/>
      <c r="F1959" s="362"/>
      <c r="G1959" s="362"/>
      <c r="H1959" s="362"/>
      <c r="I1959" s="300"/>
      <c r="J1959" s="284"/>
      <c r="K1959" s="300"/>
      <c r="L1959" s="354"/>
      <c r="M1959" s="251"/>
    </row>
    <row r="1960" spans="1:13" s="288" customFormat="1">
      <c r="A1960" s="5"/>
      <c r="B1960" s="284"/>
      <c r="C1960" s="325"/>
      <c r="D1960" s="284"/>
      <c r="E1960" s="247"/>
      <c r="F1960" s="362"/>
      <c r="G1960" s="362"/>
      <c r="H1960" s="362"/>
      <c r="I1960" s="300"/>
      <c r="J1960" s="284"/>
      <c r="K1960" s="300"/>
      <c r="L1960" s="354"/>
      <c r="M1960" s="251"/>
    </row>
    <row r="1961" spans="1:13" s="288" customFormat="1">
      <c r="A1961" s="5"/>
      <c r="B1961" s="284"/>
      <c r="C1961" s="325"/>
      <c r="D1961" s="284"/>
      <c r="E1961" s="300"/>
      <c r="F1961" s="363"/>
      <c r="G1961" s="363"/>
      <c r="H1961" s="362"/>
      <c r="I1961" s="300"/>
      <c r="J1961" s="284"/>
      <c r="K1961" s="300"/>
      <c r="L1961" s="354"/>
      <c r="M1961" s="251"/>
    </row>
    <row r="1962" spans="1:13" s="288" customFormat="1">
      <c r="A1962" s="5"/>
      <c r="B1962" s="284"/>
      <c r="C1962" s="325"/>
      <c r="D1962" s="284"/>
      <c r="E1962" s="300"/>
      <c r="F1962" s="362"/>
      <c r="G1962" s="362"/>
      <c r="H1962" s="362"/>
      <c r="I1962" s="300"/>
      <c r="J1962" s="284"/>
      <c r="K1962" s="300"/>
      <c r="L1962" s="354"/>
      <c r="M1962" s="251"/>
    </row>
    <row r="1963" spans="1:13" s="288" customFormat="1">
      <c r="A1963" s="5"/>
      <c r="B1963" s="284"/>
      <c r="C1963" s="325"/>
      <c r="D1963" s="284"/>
      <c r="E1963" s="300"/>
      <c r="F1963" s="362"/>
      <c r="G1963" s="362"/>
      <c r="H1963" s="362"/>
      <c r="I1963" s="300"/>
      <c r="J1963" s="284"/>
      <c r="K1963" s="300"/>
      <c r="L1963" s="354"/>
      <c r="M1963" s="251"/>
    </row>
    <row r="1964" spans="1:13" s="288" customFormat="1">
      <c r="A1964" s="5"/>
      <c r="B1964" s="284"/>
      <c r="C1964" s="325"/>
      <c r="D1964" s="284"/>
      <c r="E1964" s="300"/>
      <c r="F1964" s="362"/>
      <c r="G1964" s="362"/>
      <c r="H1964" s="362"/>
      <c r="I1964" s="300"/>
      <c r="J1964" s="284"/>
      <c r="K1964" s="300"/>
      <c r="L1964" s="354"/>
      <c r="M1964" s="251"/>
    </row>
    <row r="1965" spans="1:13" s="288" customFormat="1">
      <c r="A1965" s="5"/>
      <c r="B1965" s="284"/>
      <c r="C1965" s="325"/>
      <c r="D1965" s="284"/>
      <c r="E1965" s="300"/>
      <c r="F1965" s="362"/>
      <c r="G1965" s="362"/>
      <c r="H1965" s="362"/>
      <c r="I1965" s="300"/>
      <c r="J1965" s="284"/>
      <c r="K1965" s="300"/>
      <c r="L1965" s="354"/>
      <c r="M1965" s="251"/>
    </row>
    <row r="1966" spans="1:13" s="288" customFormat="1">
      <c r="A1966" s="5"/>
      <c r="B1966" s="284"/>
      <c r="C1966" s="325"/>
      <c r="D1966" s="284"/>
      <c r="E1966" s="300"/>
      <c r="F1966" s="362"/>
      <c r="G1966" s="362"/>
      <c r="H1966" s="362"/>
      <c r="I1966" s="300"/>
      <c r="J1966" s="284"/>
      <c r="K1966" s="300"/>
      <c r="L1966" s="354"/>
      <c r="M1966" s="251"/>
    </row>
    <row r="1967" spans="1:13" s="288" customFormat="1">
      <c r="A1967" s="5"/>
      <c r="B1967" s="284"/>
      <c r="C1967" s="325"/>
      <c r="D1967" s="284"/>
      <c r="E1967" s="300"/>
      <c r="F1967" s="362"/>
      <c r="G1967" s="362"/>
      <c r="H1967" s="362"/>
      <c r="I1967" s="300"/>
      <c r="J1967" s="284"/>
      <c r="K1967" s="300"/>
      <c r="L1967" s="354"/>
      <c r="M1967" s="251"/>
    </row>
    <row r="1968" spans="1:13" s="288" customFormat="1">
      <c r="A1968" s="5"/>
      <c r="B1968" s="284"/>
      <c r="C1968" s="325"/>
      <c r="D1968" s="284"/>
      <c r="E1968" s="300"/>
      <c r="F1968" s="362"/>
      <c r="G1968" s="362"/>
      <c r="H1968" s="362"/>
      <c r="I1968" s="300"/>
      <c r="J1968" s="284"/>
      <c r="K1968" s="300"/>
      <c r="L1968" s="354"/>
      <c r="M1968" s="251"/>
    </row>
    <row r="1969" spans="1:14" s="288" customFormat="1">
      <c r="A1969" s="5"/>
      <c r="B1969" s="284"/>
      <c r="C1969" s="325"/>
      <c r="D1969" s="284"/>
      <c r="E1969" s="300"/>
      <c r="F1969" s="364"/>
      <c r="G1969" s="364"/>
      <c r="H1969" s="362"/>
      <c r="I1969" s="300"/>
      <c r="J1969" s="284"/>
      <c r="K1969" s="300"/>
      <c r="L1969" s="354"/>
      <c r="M1969" s="251"/>
    </row>
    <row r="1970" spans="1:14" s="288" customFormat="1">
      <c r="A1970" s="5"/>
      <c r="B1970" s="284"/>
      <c r="C1970" s="325"/>
      <c r="D1970" s="284"/>
      <c r="E1970" s="300"/>
      <c r="F1970" s="362"/>
      <c r="G1970" s="362"/>
      <c r="H1970" s="362"/>
      <c r="I1970" s="300"/>
      <c r="J1970" s="284"/>
      <c r="K1970" s="300"/>
      <c r="L1970" s="354"/>
      <c r="M1970" s="251"/>
    </row>
    <row r="1971" spans="1:14" s="288" customFormat="1">
      <c r="A1971" s="5"/>
      <c r="B1971" s="284"/>
      <c r="C1971" s="325"/>
      <c r="D1971" s="284"/>
      <c r="E1971" s="300"/>
      <c r="F1971" s="363"/>
      <c r="G1971" s="363"/>
      <c r="H1971" s="362"/>
      <c r="I1971" s="300"/>
      <c r="J1971" s="284"/>
      <c r="K1971" s="300"/>
      <c r="L1971" s="354"/>
      <c r="M1971" s="251"/>
    </row>
    <row r="1972" spans="1:14" s="288" customFormat="1">
      <c r="A1972" s="5"/>
      <c r="B1972" s="284"/>
      <c r="C1972" s="325"/>
      <c r="D1972" s="284"/>
      <c r="E1972" s="300"/>
      <c r="F1972" s="362"/>
      <c r="G1972" s="362"/>
      <c r="H1972" s="362"/>
      <c r="I1972" s="300"/>
      <c r="J1972" s="284"/>
      <c r="K1972" s="300"/>
      <c r="L1972" s="354"/>
      <c r="M1972" s="251"/>
    </row>
    <row r="1973" spans="1:14" s="181" customFormat="1">
      <c r="A1973" s="5"/>
      <c r="B1973" s="3"/>
      <c r="C1973" s="132"/>
      <c r="D1973" s="3"/>
      <c r="E1973" s="132"/>
      <c r="F1973" s="143"/>
      <c r="G1973" s="142"/>
      <c r="H1973" s="142"/>
      <c r="I1973" s="3"/>
      <c r="J1973" s="3"/>
      <c r="K1973" s="137"/>
      <c r="L1973" s="228"/>
      <c r="M1973" s="198"/>
    </row>
    <row r="1974" spans="1:14" s="208" customFormat="1">
      <c r="A1974" s="5"/>
      <c r="B1974" s="275" t="s">
        <v>43</v>
      </c>
      <c r="C1974" s="291" t="s">
        <v>44</v>
      </c>
      <c r="D1974" s="271"/>
      <c r="E1974" s="273"/>
      <c r="F1974" s="301"/>
      <c r="G1974" s="272"/>
      <c r="H1974" s="272"/>
      <c r="I1974" s="271"/>
      <c r="J1974" s="271"/>
      <c r="K1974" s="273"/>
      <c r="L1974" s="365"/>
      <c r="M1974" s="277">
        <v>0</v>
      </c>
    </row>
    <row r="1975" spans="1:14" s="288" customFormat="1">
      <c r="A1975" s="5"/>
      <c r="B1975" s="284"/>
      <c r="C1975" s="285"/>
      <c r="D1975" s="284"/>
      <c r="E1975" s="285"/>
      <c r="F1975" s="305"/>
      <c r="G1975" s="286"/>
      <c r="H1975" s="286"/>
      <c r="I1975" s="284"/>
      <c r="J1975" s="284"/>
      <c r="K1975" s="285"/>
      <c r="L1975" s="366"/>
      <c r="M1975" s="251"/>
    </row>
    <row r="1976" spans="1:14" s="288" customFormat="1">
      <c r="A1976" s="5"/>
      <c r="B1976" s="284"/>
      <c r="C1976" s="285"/>
      <c r="D1976" s="284"/>
      <c r="E1976" s="285"/>
      <c r="F1976" s="305"/>
      <c r="G1976" s="286"/>
      <c r="H1976" s="286"/>
      <c r="I1976" s="284"/>
      <c r="J1976" s="284"/>
      <c r="K1976" s="285"/>
      <c r="L1976" s="366"/>
      <c r="M1976" s="251"/>
    </row>
    <row r="1977" spans="1:14" s="288" customFormat="1">
      <c r="A1977" s="5"/>
      <c r="B1977" s="284"/>
      <c r="C1977" s="285"/>
      <c r="D1977" s="284"/>
      <c r="E1977" s="285"/>
      <c r="F1977" s="305"/>
      <c r="G1977" s="286"/>
      <c r="H1977" s="286"/>
      <c r="I1977" s="284"/>
      <c r="J1977" s="284"/>
      <c r="K1977" s="285"/>
      <c r="L1977" s="366"/>
      <c r="M1977" s="251"/>
    </row>
    <row r="1978" spans="1:14" s="288" customFormat="1">
      <c r="A1978" s="5"/>
      <c r="B1978" s="284"/>
      <c r="C1978" s="285"/>
      <c r="D1978" s="284"/>
      <c r="E1978" s="285"/>
      <c r="F1978" s="305"/>
      <c r="G1978" s="286"/>
      <c r="H1978" s="286"/>
      <c r="I1978" s="284"/>
      <c r="J1978" s="284"/>
      <c r="K1978" s="285"/>
      <c r="L1978" s="366"/>
      <c r="M1978" s="251"/>
    </row>
    <row r="1979" spans="1:14" s="181" customFormat="1">
      <c r="A1979" s="5"/>
      <c r="B1979" s="3"/>
      <c r="C1979" s="137"/>
      <c r="D1979" s="3"/>
      <c r="E1979" s="3"/>
      <c r="F1979" s="142"/>
      <c r="G1979" s="142"/>
      <c r="H1979" s="142"/>
      <c r="I1979" s="3"/>
      <c r="J1979" s="3"/>
      <c r="K1979" s="137"/>
      <c r="L1979" s="228"/>
      <c r="M1979" s="198"/>
    </row>
    <row r="1980" spans="1:14" s="180" customFormat="1" ht="49.5" customHeight="1">
      <c r="A1980" s="1"/>
      <c r="B1980" s="479" t="s">
        <v>771</v>
      </c>
      <c r="C1980" s="479"/>
      <c r="D1980" s="479"/>
      <c r="E1980" s="479"/>
      <c r="F1980" s="479"/>
      <c r="G1980" s="479"/>
      <c r="H1980" s="479"/>
      <c r="I1980" s="479"/>
      <c r="J1980" s="479"/>
      <c r="K1980" s="479"/>
      <c r="L1980" s="479"/>
      <c r="M1980" s="382">
        <v>0</v>
      </c>
    </row>
    <row r="1981" spans="1:14" s="181" customFormat="1">
      <c r="A1981" s="5"/>
      <c r="B1981" s="31"/>
      <c r="C1981" s="379"/>
      <c r="D1981" s="31"/>
      <c r="E1981" s="31"/>
      <c r="F1981" s="380"/>
      <c r="G1981" s="380"/>
      <c r="H1981" s="380"/>
      <c r="I1981" s="31"/>
      <c r="J1981" s="31"/>
      <c r="K1981" s="379"/>
      <c r="L1981" s="381"/>
      <c r="M1981" s="198"/>
    </row>
    <row r="1982" spans="1:14" s="1" customFormat="1">
      <c r="B1982" s="201"/>
      <c r="C1982" s="202"/>
      <c r="D1982" s="201"/>
      <c r="E1982" s="201"/>
      <c r="F1982" s="22"/>
      <c r="G1982" s="22"/>
      <c r="H1982" s="22"/>
      <c r="I1982" s="201"/>
      <c r="J1982" s="201"/>
      <c r="K1982" s="202"/>
      <c r="L1982" s="20"/>
      <c r="M1982" s="34"/>
    </row>
    <row r="1983" spans="1:14">
      <c r="B1983" s="9"/>
      <c r="C1983" s="480" t="s">
        <v>281</v>
      </c>
      <c r="D1983" s="481"/>
      <c r="E1983" s="482"/>
      <c r="F1983" s="367">
        <f>COUNTA(F6:F1979)</f>
        <v>0</v>
      </c>
      <c r="G1983" s="244">
        <f>COUNTA(G6:G1979)</f>
        <v>0</v>
      </c>
      <c r="H1983" s="244">
        <f>COUNTA(H6:H1979)</f>
        <v>0</v>
      </c>
      <c r="I1983" s="9"/>
      <c r="J1983" s="9"/>
      <c r="K1983"/>
      <c r="L1983"/>
      <c r="M1983" s="124">
        <f>SUBTOTAL(9,M6:M1980)</f>
        <v>0</v>
      </c>
      <c r="N1983"/>
    </row>
    <row r="1984" spans="1:14" s="1" customFormat="1">
      <c r="B1984" s="201"/>
      <c r="C1984" s="483"/>
      <c r="D1984" s="484"/>
      <c r="E1984" s="485"/>
      <c r="F1984" s="248">
        <f>SUM(F6:F1979)</f>
        <v>0</v>
      </c>
      <c r="G1984" s="176">
        <f>SUM(G6:G1979)</f>
        <v>0</v>
      </c>
      <c r="H1984" s="176">
        <f>SUM(H6:H1979)</f>
        <v>0</v>
      </c>
      <c r="I1984" s="201"/>
      <c r="J1984" s="201"/>
      <c r="K1984" s="203"/>
      <c r="L1984" s="203"/>
      <c r="M1984" s="370">
        <v>0</v>
      </c>
      <c r="N1984" s="203"/>
    </row>
    <row r="1985" spans="2:14" s="1" customFormat="1">
      <c r="B1985" s="201"/>
      <c r="C1985" s="202"/>
      <c r="D1985" s="201"/>
      <c r="E1985" s="201"/>
      <c r="F1985" s="22"/>
      <c r="G1985" s="22"/>
      <c r="H1985" s="22"/>
      <c r="I1985" s="201"/>
      <c r="J1985" s="201"/>
      <c r="K1985" s="203"/>
      <c r="L1985" s="203"/>
      <c r="M1985" s="370"/>
      <c r="N1985" s="203"/>
    </row>
    <row r="1986" spans="2:14" s="1" customFormat="1">
      <c r="B1986" s="201"/>
      <c r="C1986" s="202"/>
      <c r="D1986" s="201"/>
      <c r="E1986" s="201"/>
      <c r="F1986" s="22"/>
      <c r="G1986" s="22"/>
      <c r="H1986" s="22"/>
      <c r="I1986" s="201"/>
      <c r="J1986" s="201"/>
      <c r="K1986" s="203"/>
      <c r="L1986" s="203"/>
      <c r="M1986" s="370"/>
      <c r="N1986" s="203"/>
    </row>
    <row r="1987" spans="2:14" s="1" customFormat="1">
      <c r="B1987" s="201"/>
      <c r="C1987" s="202"/>
      <c r="D1987" s="201"/>
      <c r="E1987" s="201"/>
      <c r="F1987" s="22"/>
      <c r="G1987" s="22"/>
      <c r="H1987" s="22"/>
      <c r="I1987" s="201"/>
      <c r="J1987" s="201"/>
      <c r="K1987" s="203"/>
      <c r="L1987" s="203"/>
      <c r="M1987" s="370"/>
      <c r="N1987" s="203"/>
    </row>
    <row r="1988" spans="2:14" s="1" customFormat="1">
      <c r="B1988" s="201"/>
      <c r="C1988" s="202"/>
      <c r="D1988" s="201"/>
      <c r="E1988" s="201"/>
      <c r="F1988" s="22"/>
      <c r="G1988" s="22"/>
      <c r="H1988" s="22"/>
      <c r="I1988" s="201"/>
      <c r="J1988" s="201"/>
      <c r="K1988" s="203"/>
      <c r="L1988" s="203"/>
      <c r="M1988" s="370"/>
      <c r="N1988" s="203"/>
    </row>
    <row r="1989" spans="2:14" s="1" customFormat="1">
      <c r="B1989" s="201"/>
      <c r="C1989" s="202"/>
      <c r="D1989" s="201"/>
      <c r="E1989" s="201"/>
      <c r="F1989" s="22"/>
      <c r="G1989" s="22"/>
      <c r="H1989" s="22"/>
      <c r="I1989" s="201"/>
      <c r="J1989" s="201"/>
      <c r="K1989" s="203"/>
      <c r="L1989" s="203"/>
      <c r="M1989" s="370"/>
      <c r="N1989" s="203"/>
    </row>
    <row r="1990" spans="2:14" s="1" customFormat="1">
      <c r="B1990" s="201"/>
      <c r="C1990" s="202"/>
      <c r="D1990" s="201"/>
      <c r="E1990" s="201"/>
      <c r="F1990" s="22"/>
      <c r="G1990" s="22"/>
      <c r="H1990" s="22"/>
      <c r="I1990" s="201"/>
      <c r="J1990" s="201"/>
      <c r="K1990" s="203"/>
      <c r="L1990" s="203"/>
      <c r="M1990" s="370"/>
      <c r="N1990" s="203"/>
    </row>
    <row r="1991" spans="2:14" s="1" customFormat="1">
      <c r="B1991" s="201"/>
      <c r="C1991" s="202"/>
      <c r="D1991" s="201"/>
      <c r="E1991" s="201"/>
      <c r="F1991" s="22"/>
      <c r="G1991" s="22"/>
      <c r="H1991" s="22"/>
      <c r="I1991" s="201"/>
      <c r="J1991" s="201"/>
      <c r="K1991" s="203"/>
      <c r="L1991" s="203"/>
      <c r="M1991" s="370"/>
      <c r="N1991" s="203"/>
    </row>
    <row r="1992" spans="2:14" s="1" customFormat="1">
      <c r="B1992" s="201"/>
      <c r="C1992" s="202"/>
      <c r="D1992" s="201"/>
      <c r="E1992" s="201"/>
      <c r="F1992" s="22"/>
      <c r="G1992" s="22"/>
      <c r="H1992" s="22"/>
      <c r="I1992" s="201"/>
      <c r="J1992" s="201"/>
      <c r="K1992" s="202"/>
      <c r="L1992" s="20"/>
      <c r="M1992" s="34"/>
    </row>
    <row r="1993" spans="2:14" s="1" customFormat="1">
      <c r="B1993" s="201"/>
      <c r="C1993" s="202"/>
      <c r="D1993" s="201"/>
      <c r="E1993" s="201"/>
      <c r="F1993" s="22"/>
      <c r="G1993" s="22"/>
      <c r="H1993" s="22"/>
      <c r="I1993" s="201"/>
      <c r="J1993" s="201"/>
      <c r="K1993" s="202"/>
      <c r="L1993" s="20"/>
      <c r="M1993" s="34"/>
    </row>
    <row r="1994" spans="2:14" s="1" customFormat="1">
      <c r="B1994" s="201"/>
      <c r="C1994" s="202"/>
      <c r="D1994" s="201"/>
      <c r="E1994" s="201"/>
      <c r="F1994" s="22"/>
      <c r="G1994" s="22"/>
      <c r="H1994" s="22"/>
      <c r="I1994" s="201"/>
      <c r="J1994" s="201"/>
      <c r="K1994" s="202"/>
      <c r="L1994" s="20"/>
      <c r="M1994" s="34"/>
    </row>
    <row r="1995" spans="2:14" s="1" customFormat="1">
      <c r="B1995" s="201"/>
      <c r="C1995" s="202"/>
      <c r="D1995" s="201"/>
      <c r="E1995" s="201"/>
      <c r="F1995" s="22"/>
      <c r="G1995" s="22"/>
      <c r="H1995" s="22"/>
      <c r="I1995" s="201"/>
      <c r="J1995" s="201"/>
      <c r="K1995" s="202"/>
      <c r="L1995" s="20"/>
      <c r="M1995" s="34"/>
    </row>
    <row r="1996" spans="2:14" s="1" customFormat="1">
      <c r="B1996" s="201"/>
      <c r="C1996" s="202"/>
      <c r="D1996" s="201"/>
      <c r="E1996" s="201"/>
      <c r="F1996" s="22"/>
      <c r="G1996" s="22"/>
      <c r="H1996" s="22"/>
      <c r="I1996" s="201"/>
      <c r="J1996" s="201"/>
      <c r="K1996" s="202"/>
      <c r="L1996" s="20"/>
      <c r="M1996" s="34"/>
    </row>
    <row r="1997" spans="2:14" s="1" customFormat="1">
      <c r="B1997" s="201"/>
      <c r="C1997" s="202"/>
      <c r="D1997" s="201"/>
      <c r="E1997" s="201"/>
      <c r="F1997" s="22"/>
      <c r="G1997" s="22"/>
      <c r="H1997" s="22"/>
      <c r="I1997" s="201"/>
      <c r="J1997" s="201"/>
      <c r="K1997" s="202"/>
      <c r="L1997" s="20"/>
      <c r="M1997" s="34"/>
    </row>
    <row r="1998" spans="2:14" s="1" customFormat="1">
      <c r="B1998" s="201"/>
      <c r="C1998" s="202"/>
      <c r="D1998" s="201"/>
      <c r="E1998" s="201"/>
      <c r="F1998" s="22"/>
      <c r="G1998" s="22"/>
      <c r="H1998" s="22"/>
      <c r="I1998" s="201"/>
      <c r="J1998" s="201"/>
      <c r="K1998" s="202"/>
      <c r="L1998" s="20"/>
      <c r="M1998" s="34"/>
    </row>
    <row r="1999" spans="2:14" s="1" customFormat="1">
      <c r="B1999" s="201"/>
      <c r="C1999" s="202"/>
      <c r="D1999" s="201"/>
      <c r="E1999" s="201"/>
      <c r="F1999" s="22"/>
      <c r="G1999" s="22"/>
      <c r="H1999" s="22"/>
      <c r="I1999" s="201"/>
      <c r="J1999" s="201"/>
      <c r="K1999" s="202"/>
      <c r="L1999" s="20"/>
      <c r="M1999" s="34"/>
    </row>
    <row r="2000" spans="2:14" s="1" customFormat="1">
      <c r="B2000" s="201"/>
      <c r="C2000" s="202"/>
      <c r="D2000" s="201"/>
      <c r="E2000" s="201"/>
      <c r="F2000" s="22"/>
      <c r="G2000" s="22"/>
      <c r="H2000" s="22"/>
      <c r="I2000" s="201"/>
      <c r="J2000" s="201"/>
      <c r="K2000" s="202"/>
      <c r="L2000" s="20"/>
      <c r="M2000" s="34"/>
    </row>
    <row r="2001" spans="2:13" s="1" customFormat="1">
      <c r="B2001" s="201"/>
      <c r="C2001" s="202"/>
      <c r="D2001" s="201"/>
      <c r="E2001" s="201"/>
      <c r="F2001" s="22"/>
      <c r="G2001" s="22"/>
      <c r="H2001" s="22"/>
      <c r="I2001" s="201"/>
      <c r="J2001" s="201"/>
      <c r="K2001" s="202"/>
      <c r="L2001" s="20"/>
      <c r="M2001" s="34"/>
    </row>
    <row r="2002" spans="2:13" s="1" customFormat="1">
      <c r="B2002" s="201"/>
      <c r="C2002" s="202"/>
      <c r="D2002" s="201"/>
      <c r="E2002" s="201"/>
      <c r="F2002" s="22"/>
      <c r="G2002" s="22"/>
      <c r="H2002" s="22"/>
      <c r="I2002" s="201"/>
      <c r="J2002" s="201"/>
      <c r="K2002" s="202"/>
      <c r="L2002" s="20"/>
      <c r="M2002" s="34"/>
    </row>
    <row r="2003" spans="2:13" s="1" customFormat="1">
      <c r="B2003" s="201"/>
      <c r="C2003" s="202"/>
      <c r="D2003" s="201"/>
      <c r="E2003" s="201"/>
      <c r="F2003" s="22"/>
      <c r="G2003" s="22"/>
      <c r="H2003" s="22"/>
      <c r="I2003" s="201"/>
      <c r="J2003" s="201"/>
      <c r="K2003" s="202"/>
      <c r="L2003" s="20"/>
      <c r="M2003" s="34"/>
    </row>
    <row r="2004" spans="2:13" s="1" customFormat="1">
      <c r="B2004" s="201"/>
      <c r="C2004" s="202"/>
      <c r="D2004" s="201"/>
      <c r="E2004" s="201"/>
      <c r="F2004" s="22"/>
      <c r="G2004" s="22"/>
      <c r="H2004" s="22"/>
      <c r="I2004" s="201"/>
      <c r="J2004" s="201"/>
      <c r="K2004" s="202"/>
      <c r="L2004" s="20"/>
      <c r="M2004" s="34"/>
    </row>
    <row r="2005" spans="2:13" s="1" customFormat="1">
      <c r="B2005" s="201"/>
      <c r="C2005" s="202"/>
      <c r="D2005" s="201"/>
      <c r="E2005" s="201"/>
      <c r="F2005" s="22"/>
      <c r="G2005" s="22"/>
      <c r="H2005" s="22"/>
      <c r="I2005" s="201"/>
      <c r="J2005" s="201"/>
      <c r="K2005" s="202"/>
      <c r="L2005" s="20"/>
      <c r="M2005" s="34"/>
    </row>
    <row r="2006" spans="2:13" s="1" customFormat="1">
      <c r="B2006" s="201"/>
      <c r="C2006" s="202"/>
      <c r="D2006" s="201"/>
      <c r="E2006" s="201"/>
      <c r="F2006" s="22"/>
      <c r="G2006" s="22"/>
      <c r="H2006" s="22"/>
      <c r="I2006" s="201"/>
      <c r="J2006" s="201"/>
      <c r="K2006" s="202"/>
      <c r="L2006" s="20"/>
      <c r="M2006" s="34"/>
    </row>
    <row r="2007" spans="2:13" s="1" customFormat="1">
      <c r="B2007" s="201"/>
      <c r="C2007" s="202"/>
      <c r="D2007" s="201"/>
      <c r="E2007" s="201"/>
      <c r="F2007" s="22"/>
      <c r="G2007" s="22"/>
      <c r="H2007" s="22"/>
      <c r="I2007" s="201"/>
      <c r="J2007" s="201"/>
      <c r="K2007" s="202"/>
      <c r="L2007" s="20"/>
      <c r="M2007" s="34"/>
    </row>
    <row r="2008" spans="2:13" s="1" customFormat="1">
      <c r="B2008" s="201"/>
      <c r="C2008" s="202"/>
      <c r="D2008" s="201"/>
      <c r="E2008" s="201"/>
      <c r="F2008" s="22"/>
      <c r="G2008" s="22"/>
      <c r="H2008" s="22"/>
      <c r="I2008" s="201"/>
      <c r="J2008" s="201"/>
      <c r="K2008" s="202"/>
      <c r="L2008" s="20"/>
      <c r="M2008" s="34"/>
    </row>
    <row r="2009" spans="2:13" s="1" customFormat="1">
      <c r="B2009" s="201"/>
      <c r="C2009" s="202"/>
      <c r="D2009" s="201"/>
      <c r="E2009" s="201"/>
      <c r="F2009" s="22"/>
      <c r="G2009" s="22"/>
      <c r="H2009" s="22"/>
      <c r="I2009" s="201"/>
      <c r="J2009" s="201"/>
      <c r="K2009" s="202"/>
      <c r="L2009" s="20"/>
      <c r="M2009" s="34"/>
    </row>
    <row r="2010" spans="2:13" s="1" customFormat="1">
      <c r="B2010" s="201"/>
      <c r="C2010" s="202"/>
      <c r="D2010" s="201"/>
      <c r="E2010" s="201"/>
      <c r="F2010" s="22"/>
      <c r="G2010" s="22"/>
      <c r="H2010" s="22"/>
      <c r="I2010" s="201"/>
      <c r="J2010" s="201"/>
      <c r="K2010" s="202"/>
      <c r="L2010" s="20"/>
      <c r="M2010" s="34"/>
    </row>
    <row r="2011" spans="2:13" s="1" customFormat="1">
      <c r="B2011" s="201"/>
      <c r="C2011" s="202"/>
      <c r="D2011" s="201"/>
      <c r="E2011" s="201"/>
      <c r="F2011" s="22"/>
      <c r="G2011" s="22"/>
      <c r="H2011" s="22"/>
      <c r="I2011" s="201"/>
      <c r="J2011" s="201"/>
      <c r="K2011" s="202"/>
      <c r="L2011" s="20"/>
      <c r="M2011" s="34"/>
    </row>
    <row r="2012" spans="2:13" s="1" customFormat="1">
      <c r="B2012" s="201"/>
      <c r="C2012" s="202"/>
      <c r="D2012" s="201"/>
      <c r="E2012" s="201"/>
      <c r="F2012" s="22"/>
      <c r="G2012" s="22"/>
      <c r="H2012" s="22"/>
      <c r="I2012" s="201"/>
      <c r="J2012" s="201"/>
      <c r="K2012" s="202"/>
      <c r="L2012" s="20"/>
      <c r="M2012" s="34"/>
    </row>
    <row r="2013" spans="2:13" s="1" customFormat="1">
      <c r="B2013" s="201"/>
      <c r="C2013" s="202"/>
      <c r="D2013" s="201"/>
      <c r="E2013" s="201"/>
      <c r="F2013" s="22"/>
      <c r="G2013" s="22"/>
      <c r="H2013" s="22"/>
      <c r="I2013" s="201"/>
      <c r="J2013" s="201"/>
      <c r="K2013" s="202"/>
      <c r="L2013" s="20"/>
      <c r="M2013" s="34"/>
    </row>
    <row r="2014" spans="2:13" s="1" customFormat="1">
      <c r="B2014" s="201"/>
      <c r="C2014" s="202"/>
      <c r="D2014" s="201"/>
      <c r="E2014" s="201"/>
      <c r="F2014" s="22"/>
      <c r="G2014" s="22"/>
      <c r="H2014" s="22"/>
      <c r="I2014" s="201"/>
      <c r="J2014" s="201"/>
      <c r="K2014" s="202"/>
      <c r="L2014" s="20"/>
      <c r="M2014" s="34"/>
    </row>
    <row r="2015" spans="2:13" s="1" customFormat="1">
      <c r="B2015" s="201"/>
      <c r="C2015" s="202"/>
      <c r="D2015" s="201"/>
      <c r="E2015" s="201"/>
      <c r="F2015" s="22"/>
      <c r="G2015" s="22"/>
      <c r="H2015" s="22"/>
      <c r="I2015" s="201"/>
      <c r="J2015" s="201"/>
      <c r="K2015" s="202"/>
      <c r="L2015" s="20"/>
      <c r="M2015" s="34"/>
    </row>
    <row r="2016" spans="2:13" s="1" customFormat="1">
      <c r="B2016" s="201"/>
      <c r="C2016" s="202"/>
      <c r="D2016" s="201"/>
      <c r="E2016" s="201"/>
      <c r="F2016" s="22"/>
      <c r="G2016" s="22"/>
      <c r="H2016" s="22"/>
      <c r="I2016" s="201"/>
      <c r="J2016" s="201"/>
      <c r="K2016" s="202"/>
      <c r="L2016" s="20"/>
      <c r="M2016" s="34"/>
    </row>
    <row r="2017" spans="2:13" s="1" customFormat="1">
      <c r="B2017" s="201"/>
      <c r="C2017" s="202"/>
      <c r="D2017" s="201"/>
      <c r="E2017" s="201"/>
      <c r="F2017" s="22"/>
      <c r="G2017" s="22"/>
      <c r="H2017" s="22"/>
      <c r="I2017" s="201"/>
      <c r="J2017" s="201"/>
      <c r="K2017" s="202"/>
      <c r="L2017" s="20"/>
      <c r="M2017" s="34"/>
    </row>
    <row r="2018" spans="2:13" s="1" customFormat="1">
      <c r="B2018" s="201"/>
      <c r="C2018" s="202"/>
      <c r="D2018" s="201"/>
      <c r="E2018" s="201"/>
      <c r="F2018" s="22"/>
      <c r="G2018" s="22"/>
      <c r="H2018" s="22"/>
      <c r="I2018" s="201"/>
      <c r="J2018" s="201"/>
      <c r="K2018" s="202"/>
      <c r="L2018" s="20"/>
      <c r="M2018" s="34"/>
    </row>
    <row r="2019" spans="2:13" s="1" customFormat="1">
      <c r="B2019" s="201"/>
      <c r="C2019" s="202"/>
      <c r="D2019" s="201"/>
      <c r="E2019" s="201"/>
      <c r="F2019" s="22"/>
      <c r="G2019" s="22"/>
      <c r="H2019" s="22"/>
      <c r="I2019" s="201"/>
      <c r="J2019" s="201"/>
      <c r="K2019" s="202"/>
      <c r="L2019" s="20"/>
      <c r="M2019" s="34"/>
    </row>
    <row r="2020" spans="2:13" s="1" customFormat="1">
      <c r="B2020" s="201"/>
      <c r="C2020" s="202"/>
      <c r="D2020" s="201"/>
      <c r="E2020" s="201"/>
      <c r="F2020" s="22"/>
      <c r="G2020" s="22"/>
      <c r="H2020" s="22"/>
      <c r="I2020" s="201"/>
      <c r="J2020" s="201"/>
      <c r="K2020" s="202"/>
      <c r="L2020" s="20"/>
      <c r="M2020" s="34"/>
    </row>
    <row r="2021" spans="2:13" s="1" customFormat="1">
      <c r="B2021" s="201"/>
      <c r="C2021" s="202"/>
      <c r="D2021" s="201"/>
      <c r="E2021" s="201"/>
      <c r="F2021" s="22"/>
      <c r="G2021" s="22"/>
      <c r="H2021" s="22"/>
      <c r="I2021" s="201"/>
      <c r="J2021" s="201"/>
      <c r="K2021" s="202"/>
      <c r="L2021" s="20"/>
      <c r="M2021" s="34"/>
    </row>
    <row r="2022" spans="2:13" s="1" customFormat="1">
      <c r="B2022" s="201"/>
      <c r="C2022" s="202"/>
      <c r="D2022" s="201"/>
      <c r="E2022" s="201"/>
      <c r="F2022" s="22"/>
      <c r="G2022" s="22"/>
      <c r="H2022" s="22"/>
      <c r="I2022" s="201"/>
      <c r="J2022" s="201"/>
      <c r="K2022" s="202"/>
      <c r="L2022" s="20"/>
      <c r="M2022" s="34"/>
    </row>
    <row r="2023" spans="2:13" s="1" customFormat="1">
      <c r="B2023" s="201"/>
      <c r="C2023" s="202"/>
      <c r="D2023" s="201"/>
      <c r="E2023" s="201"/>
      <c r="F2023" s="22"/>
      <c r="G2023" s="22"/>
      <c r="H2023" s="22"/>
      <c r="I2023" s="201"/>
      <c r="J2023" s="201"/>
      <c r="K2023" s="202"/>
      <c r="L2023" s="20"/>
      <c r="M2023" s="34"/>
    </row>
    <row r="2024" spans="2:13" s="1" customFormat="1">
      <c r="B2024" s="201"/>
      <c r="C2024" s="202"/>
      <c r="D2024" s="201"/>
      <c r="E2024" s="201"/>
      <c r="F2024" s="22"/>
      <c r="G2024" s="22"/>
      <c r="H2024" s="22"/>
      <c r="I2024" s="201"/>
      <c r="J2024" s="201"/>
      <c r="K2024" s="202"/>
      <c r="L2024" s="20"/>
      <c r="M2024" s="34"/>
    </row>
    <row r="2025" spans="2:13" s="1" customFormat="1">
      <c r="B2025" s="201"/>
      <c r="C2025" s="202"/>
      <c r="D2025" s="201"/>
      <c r="E2025" s="201"/>
      <c r="F2025" s="22"/>
      <c r="G2025" s="22"/>
      <c r="H2025" s="22"/>
      <c r="I2025" s="201"/>
      <c r="J2025" s="201"/>
      <c r="K2025" s="202"/>
      <c r="L2025" s="20"/>
      <c r="M2025" s="34"/>
    </row>
    <row r="2026" spans="2:13" s="1" customFormat="1">
      <c r="B2026" s="201"/>
      <c r="C2026" s="202"/>
      <c r="D2026" s="201"/>
      <c r="E2026" s="201"/>
      <c r="F2026" s="22"/>
      <c r="G2026" s="22"/>
      <c r="H2026" s="22"/>
      <c r="I2026" s="201"/>
      <c r="J2026" s="201"/>
      <c r="K2026" s="202"/>
      <c r="L2026" s="20"/>
      <c r="M2026" s="34"/>
    </row>
    <row r="2027" spans="2:13" s="1" customFormat="1">
      <c r="B2027" s="201"/>
      <c r="C2027" s="202"/>
      <c r="D2027" s="201"/>
      <c r="E2027" s="201"/>
      <c r="F2027" s="22"/>
      <c r="G2027" s="22"/>
      <c r="H2027" s="22"/>
      <c r="I2027" s="201"/>
      <c r="J2027" s="201"/>
      <c r="K2027" s="202"/>
      <c r="L2027" s="20"/>
      <c r="M2027" s="34"/>
    </row>
    <row r="2028" spans="2:13" s="1" customFormat="1">
      <c r="B2028" s="201"/>
      <c r="C2028" s="202"/>
      <c r="D2028" s="201"/>
      <c r="E2028" s="201"/>
      <c r="F2028" s="22"/>
      <c r="G2028" s="22"/>
      <c r="H2028" s="22"/>
      <c r="I2028" s="201"/>
      <c r="J2028" s="201"/>
      <c r="K2028" s="202"/>
      <c r="L2028" s="20"/>
      <c r="M2028" s="34"/>
    </row>
    <row r="2029" spans="2:13" s="1" customFormat="1">
      <c r="B2029" s="201"/>
      <c r="C2029" s="202"/>
      <c r="D2029" s="201"/>
      <c r="E2029" s="201"/>
      <c r="F2029" s="22"/>
      <c r="G2029" s="22"/>
      <c r="H2029" s="22"/>
      <c r="I2029" s="201"/>
      <c r="J2029" s="201"/>
      <c r="K2029" s="202"/>
      <c r="L2029" s="20"/>
      <c r="M2029" s="34"/>
    </row>
    <row r="2030" spans="2:13" s="1" customFormat="1">
      <c r="B2030" s="201"/>
      <c r="C2030" s="202"/>
      <c r="D2030" s="201"/>
      <c r="E2030" s="201"/>
      <c r="F2030" s="22"/>
      <c r="G2030" s="22"/>
      <c r="H2030" s="22"/>
      <c r="I2030" s="201"/>
      <c r="J2030" s="201"/>
      <c r="K2030" s="202"/>
      <c r="L2030" s="20"/>
      <c r="M2030" s="34"/>
    </row>
    <row r="2031" spans="2:13" s="1" customFormat="1">
      <c r="B2031" s="201"/>
      <c r="C2031" s="202"/>
      <c r="D2031" s="201"/>
      <c r="E2031" s="201"/>
      <c r="F2031" s="22"/>
      <c r="G2031" s="22"/>
      <c r="H2031" s="22"/>
      <c r="I2031" s="201"/>
      <c r="J2031" s="201"/>
      <c r="K2031" s="202"/>
      <c r="L2031" s="20"/>
      <c r="M2031" s="34"/>
    </row>
    <row r="2032" spans="2:13" s="1" customFormat="1">
      <c r="B2032" s="201"/>
      <c r="C2032" s="202"/>
      <c r="D2032" s="201"/>
      <c r="E2032" s="201"/>
      <c r="F2032" s="22"/>
      <c r="G2032" s="22"/>
      <c r="H2032" s="22"/>
      <c r="I2032" s="201"/>
      <c r="J2032" s="201"/>
      <c r="K2032" s="202"/>
      <c r="L2032" s="20"/>
      <c r="M2032" s="34"/>
    </row>
    <row r="2033" spans="2:13" s="1" customFormat="1">
      <c r="B2033" s="201"/>
      <c r="C2033" s="202"/>
      <c r="D2033" s="201"/>
      <c r="E2033" s="201"/>
      <c r="F2033" s="22"/>
      <c r="G2033" s="22"/>
      <c r="H2033" s="22"/>
      <c r="I2033" s="201"/>
      <c r="J2033" s="201"/>
      <c r="K2033" s="202"/>
      <c r="L2033" s="20"/>
      <c r="M2033" s="34"/>
    </row>
    <row r="2034" spans="2:13" s="1" customFormat="1">
      <c r="B2034" s="201"/>
      <c r="C2034" s="202"/>
      <c r="D2034" s="201"/>
      <c r="E2034" s="201"/>
      <c r="F2034" s="22"/>
      <c r="G2034" s="22"/>
      <c r="H2034" s="22"/>
      <c r="I2034" s="201"/>
      <c r="J2034" s="201"/>
      <c r="K2034" s="202"/>
      <c r="L2034" s="20"/>
      <c r="M2034" s="34"/>
    </row>
    <row r="2035" spans="2:13" s="1" customFormat="1">
      <c r="B2035" s="201"/>
      <c r="C2035" s="202"/>
      <c r="D2035" s="201"/>
      <c r="E2035" s="201"/>
      <c r="F2035" s="22"/>
      <c r="G2035" s="22"/>
      <c r="H2035" s="22"/>
      <c r="I2035" s="201"/>
      <c r="J2035" s="201"/>
      <c r="K2035" s="202"/>
      <c r="L2035" s="20"/>
      <c r="M2035" s="34"/>
    </row>
    <row r="2036" spans="2:13" s="1" customFormat="1">
      <c r="B2036" s="201"/>
      <c r="C2036" s="202"/>
      <c r="D2036" s="201"/>
      <c r="E2036" s="201"/>
      <c r="F2036" s="22"/>
      <c r="G2036" s="22"/>
      <c r="H2036" s="22"/>
      <c r="I2036" s="201"/>
      <c r="J2036" s="201"/>
      <c r="K2036" s="202"/>
      <c r="L2036" s="20"/>
      <c r="M2036" s="34"/>
    </row>
    <row r="2037" spans="2:13" s="1" customFormat="1">
      <c r="B2037" s="201"/>
      <c r="C2037" s="202"/>
      <c r="D2037" s="201"/>
      <c r="E2037" s="201"/>
      <c r="F2037" s="22"/>
      <c r="G2037" s="22"/>
      <c r="H2037" s="22"/>
      <c r="I2037" s="201"/>
      <c r="J2037" s="201"/>
      <c r="K2037" s="202"/>
      <c r="L2037" s="20"/>
      <c r="M2037" s="34"/>
    </row>
    <row r="2038" spans="2:13" s="1" customFormat="1">
      <c r="B2038" s="201"/>
      <c r="C2038" s="202"/>
      <c r="D2038" s="201"/>
      <c r="E2038" s="201"/>
      <c r="F2038" s="22"/>
      <c r="G2038" s="22"/>
      <c r="H2038" s="22"/>
      <c r="I2038" s="201"/>
      <c r="J2038" s="201"/>
      <c r="K2038" s="202"/>
      <c r="L2038" s="20"/>
      <c r="M2038" s="34"/>
    </row>
    <row r="2039" spans="2:13" s="1" customFormat="1">
      <c r="B2039" s="201"/>
      <c r="C2039" s="202"/>
      <c r="D2039" s="201"/>
      <c r="E2039" s="201"/>
      <c r="F2039" s="22"/>
      <c r="G2039" s="22"/>
      <c r="H2039" s="22"/>
      <c r="I2039" s="201"/>
      <c r="J2039" s="201"/>
      <c r="K2039" s="202"/>
      <c r="L2039" s="20"/>
      <c r="M2039" s="34"/>
    </row>
    <row r="2040" spans="2:13" s="1" customFormat="1">
      <c r="B2040" s="201"/>
      <c r="C2040" s="202"/>
      <c r="D2040" s="201"/>
      <c r="E2040" s="201"/>
      <c r="F2040" s="22"/>
      <c r="G2040" s="22"/>
      <c r="H2040" s="22"/>
      <c r="I2040" s="201"/>
      <c r="J2040" s="201"/>
      <c r="K2040" s="202"/>
      <c r="L2040" s="20"/>
      <c r="M2040" s="34"/>
    </row>
    <row r="2041" spans="2:13" s="1" customFormat="1">
      <c r="B2041" s="201"/>
      <c r="C2041" s="202"/>
      <c r="D2041" s="201"/>
      <c r="E2041" s="201"/>
      <c r="F2041" s="22"/>
      <c r="G2041" s="22"/>
      <c r="H2041" s="22"/>
      <c r="I2041" s="201"/>
      <c r="J2041" s="201"/>
      <c r="K2041" s="202"/>
      <c r="L2041" s="20"/>
      <c r="M2041" s="34"/>
    </row>
    <row r="2042" spans="2:13" s="1" customFormat="1">
      <c r="B2042" s="201"/>
      <c r="C2042" s="202"/>
      <c r="D2042" s="201"/>
      <c r="E2042" s="201"/>
      <c r="F2042" s="22"/>
      <c r="G2042" s="22"/>
      <c r="H2042" s="22"/>
      <c r="I2042" s="201"/>
      <c r="J2042" s="201"/>
      <c r="K2042" s="202"/>
      <c r="L2042" s="20"/>
      <c r="M2042" s="34"/>
    </row>
    <row r="2043" spans="2:13" s="1" customFormat="1">
      <c r="B2043" s="201"/>
      <c r="C2043" s="202"/>
      <c r="D2043" s="201"/>
      <c r="E2043" s="201"/>
      <c r="F2043" s="22"/>
      <c r="G2043" s="22"/>
      <c r="H2043" s="22"/>
      <c r="I2043" s="201"/>
      <c r="J2043" s="201"/>
      <c r="K2043" s="202"/>
      <c r="L2043" s="20"/>
      <c r="M2043" s="34"/>
    </row>
    <row r="2044" spans="2:13" s="1" customFormat="1">
      <c r="B2044" s="201"/>
      <c r="C2044" s="202"/>
      <c r="D2044" s="201"/>
      <c r="E2044" s="201"/>
      <c r="F2044" s="22"/>
      <c r="G2044" s="22"/>
      <c r="H2044" s="22"/>
      <c r="I2044" s="201"/>
      <c r="J2044" s="201"/>
      <c r="K2044" s="202"/>
      <c r="L2044" s="20"/>
      <c r="M2044" s="34"/>
    </row>
    <row r="2045" spans="2:13" s="1" customFormat="1">
      <c r="B2045" s="201"/>
      <c r="C2045" s="202"/>
      <c r="D2045" s="201"/>
      <c r="E2045" s="201"/>
      <c r="F2045" s="22"/>
      <c r="G2045" s="22"/>
      <c r="H2045" s="22"/>
      <c r="I2045" s="201"/>
      <c r="J2045" s="201"/>
      <c r="K2045" s="202"/>
      <c r="L2045" s="20"/>
      <c r="M2045" s="34"/>
    </row>
    <row r="2046" spans="2:13" s="1" customFormat="1">
      <c r="B2046" s="201"/>
      <c r="C2046" s="202"/>
      <c r="D2046" s="201"/>
      <c r="E2046" s="201"/>
      <c r="F2046" s="22"/>
      <c r="G2046" s="22"/>
      <c r="H2046" s="22"/>
      <c r="I2046" s="201"/>
      <c r="J2046" s="201"/>
      <c r="K2046" s="202"/>
      <c r="L2046" s="20"/>
      <c r="M2046" s="34"/>
    </row>
    <row r="2047" spans="2:13" s="1" customFormat="1">
      <c r="B2047" s="201"/>
      <c r="C2047" s="202"/>
      <c r="D2047" s="201"/>
      <c r="E2047" s="201"/>
      <c r="F2047" s="22"/>
      <c r="G2047" s="22"/>
      <c r="H2047" s="22"/>
      <c r="I2047" s="201"/>
      <c r="J2047" s="201"/>
      <c r="K2047" s="202"/>
      <c r="L2047" s="20"/>
      <c r="M2047" s="34"/>
    </row>
    <row r="2048" spans="2:13" s="1" customFormat="1">
      <c r="B2048" s="201"/>
      <c r="C2048" s="202"/>
      <c r="D2048" s="201"/>
      <c r="E2048" s="201"/>
      <c r="F2048" s="22"/>
      <c r="G2048" s="22"/>
      <c r="H2048" s="22"/>
      <c r="I2048" s="201"/>
      <c r="J2048" s="201"/>
      <c r="K2048" s="202"/>
      <c r="L2048" s="20"/>
      <c r="M2048" s="34"/>
    </row>
    <row r="2049" spans="2:13" s="1" customFormat="1">
      <c r="B2049" s="201"/>
      <c r="C2049" s="202"/>
      <c r="D2049" s="201"/>
      <c r="E2049" s="201"/>
      <c r="F2049" s="22"/>
      <c r="G2049" s="22"/>
      <c r="H2049" s="22"/>
      <c r="I2049" s="201"/>
      <c r="J2049" s="201"/>
      <c r="K2049" s="202"/>
      <c r="L2049" s="20"/>
      <c r="M2049" s="34"/>
    </row>
    <row r="2050" spans="2:13" s="1" customFormat="1">
      <c r="B2050" s="201"/>
      <c r="C2050" s="202"/>
      <c r="D2050" s="201"/>
      <c r="E2050" s="201"/>
      <c r="F2050" s="22"/>
      <c r="G2050" s="22"/>
      <c r="H2050" s="22"/>
      <c r="I2050" s="201"/>
      <c r="J2050" s="201"/>
      <c r="K2050" s="202"/>
      <c r="L2050" s="20"/>
      <c r="M2050" s="34"/>
    </row>
    <row r="2051" spans="2:13" s="1" customFormat="1">
      <c r="B2051" s="201"/>
      <c r="C2051" s="202"/>
      <c r="D2051" s="201"/>
      <c r="E2051" s="201"/>
      <c r="F2051" s="22"/>
      <c r="G2051" s="22"/>
      <c r="H2051" s="22"/>
      <c r="I2051" s="201"/>
      <c r="J2051" s="201"/>
      <c r="K2051" s="202"/>
      <c r="L2051" s="20"/>
      <c r="M2051" s="34"/>
    </row>
    <row r="2052" spans="2:13" s="1" customFormat="1">
      <c r="B2052" s="201"/>
      <c r="C2052" s="202"/>
      <c r="D2052" s="201"/>
      <c r="E2052" s="201"/>
      <c r="F2052" s="22"/>
      <c r="G2052" s="22"/>
      <c r="H2052" s="22"/>
      <c r="I2052" s="201"/>
      <c r="J2052" s="201"/>
      <c r="K2052" s="202"/>
      <c r="L2052" s="20"/>
      <c r="M2052" s="34"/>
    </row>
    <row r="2053" spans="2:13" s="1" customFormat="1">
      <c r="B2053" s="201"/>
      <c r="C2053" s="202"/>
      <c r="D2053" s="201"/>
      <c r="E2053" s="201"/>
      <c r="F2053" s="22"/>
      <c r="G2053" s="22"/>
      <c r="H2053" s="22"/>
      <c r="I2053" s="201"/>
      <c r="J2053" s="201"/>
      <c r="K2053" s="202"/>
      <c r="L2053" s="20"/>
      <c r="M2053" s="34"/>
    </row>
    <row r="2054" spans="2:13" s="1" customFormat="1">
      <c r="B2054" s="201"/>
      <c r="C2054" s="202"/>
      <c r="D2054" s="201"/>
      <c r="E2054" s="201"/>
      <c r="F2054" s="22"/>
      <c r="G2054" s="22"/>
      <c r="H2054" s="22"/>
      <c r="I2054" s="201"/>
      <c r="J2054" s="201"/>
      <c r="K2054" s="202"/>
      <c r="L2054" s="20"/>
      <c r="M2054" s="34"/>
    </row>
    <row r="2055" spans="2:13" s="1" customFormat="1">
      <c r="B2055" s="201"/>
      <c r="C2055" s="202"/>
      <c r="D2055" s="201"/>
      <c r="E2055" s="201"/>
      <c r="F2055" s="22"/>
      <c r="G2055" s="22"/>
      <c r="H2055" s="22"/>
      <c r="I2055" s="201"/>
      <c r="J2055" s="201"/>
      <c r="K2055" s="202"/>
      <c r="L2055" s="20"/>
      <c r="M2055" s="34"/>
    </row>
    <row r="2056" spans="2:13" s="1" customFormat="1">
      <c r="B2056" s="201"/>
      <c r="C2056" s="202"/>
      <c r="D2056" s="201"/>
      <c r="E2056" s="201"/>
      <c r="F2056" s="22"/>
      <c r="G2056" s="22"/>
      <c r="H2056" s="22"/>
      <c r="I2056" s="201"/>
      <c r="J2056" s="201"/>
      <c r="K2056" s="202"/>
      <c r="L2056" s="20"/>
      <c r="M2056" s="34"/>
    </row>
    <row r="2057" spans="2:13" s="1" customFormat="1">
      <c r="B2057" s="201"/>
      <c r="C2057" s="202"/>
      <c r="D2057" s="201"/>
      <c r="E2057" s="201"/>
      <c r="F2057" s="22"/>
      <c r="G2057" s="22"/>
      <c r="H2057" s="22"/>
      <c r="I2057" s="201"/>
      <c r="J2057" s="201"/>
      <c r="K2057" s="202"/>
      <c r="L2057" s="20"/>
      <c r="M2057" s="34"/>
    </row>
    <row r="2058" spans="2:13" s="1" customFormat="1">
      <c r="B2058" s="201"/>
      <c r="C2058" s="202"/>
      <c r="D2058" s="201"/>
      <c r="E2058" s="201"/>
      <c r="F2058" s="22"/>
      <c r="G2058" s="22"/>
      <c r="H2058" s="22"/>
      <c r="I2058" s="201"/>
      <c r="J2058" s="201"/>
      <c r="K2058" s="202"/>
      <c r="L2058" s="20"/>
      <c r="M2058" s="34"/>
    </row>
    <row r="2059" spans="2:13" s="1" customFormat="1">
      <c r="B2059" s="201"/>
      <c r="C2059" s="202"/>
      <c r="D2059" s="201"/>
      <c r="E2059" s="201"/>
      <c r="F2059" s="22"/>
      <c r="G2059" s="22"/>
      <c r="H2059" s="22"/>
      <c r="I2059" s="201"/>
      <c r="J2059" s="201"/>
      <c r="K2059" s="202"/>
      <c r="L2059" s="20"/>
      <c r="M2059" s="34"/>
    </row>
    <row r="2060" spans="2:13" s="1" customFormat="1">
      <c r="B2060" s="201"/>
      <c r="C2060" s="202"/>
      <c r="D2060" s="201"/>
      <c r="E2060" s="201"/>
      <c r="F2060" s="22"/>
      <c r="G2060" s="22"/>
      <c r="H2060" s="22"/>
      <c r="I2060" s="201"/>
      <c r="J2060" s="201"/>
      <c r="K2060" s="202"/>
      <c r="L2060" s="20"/>
      <c r="M2060" s="34"/>
    </row>
    <row r="2061" spans="2:13" s="1" customFormat="1">
      <c r="B2061" s="201"/>
      <c r="C2061" s="202"/>
      <c r="D2061" s="201"/>
      <c r="E2061" s="201"/>
      <c r="F2061" s="22"/>
      <c r="G2061" s="22"/>
      <c r="H2061" s="22"/>
      <c r="I2061" s="201"/>
      <c r="J2061" s="201"/>
      <c r="K2061" s="202"/>
      <c r="L2061" s="20"/>
      <c r="M2061" s="34"/>
    </row>
    <row r="2062" spans="2:13" s="1" customFormat="1">
      <c r="B2062" s="201"/>
      <c r="C2062" s="202"/>
      <c r="D2062" s="201"/>
      <c r="E2062" s="201"/>
      <c r="F2062" s="22"/>
      <c r="G2062" s="22"/>
      <c r="H2062" s="22"/>
      <c r="I2062" s="201"/>
      <c r="J2062" s="201"/>
      <c r="K2062" s="202"/>
      <c r="L2062" s="20"/>
      <c r="M2062" s="34"/>
    </row>
    <row r="2063" spans="2:13" s="1" customFormat="1">
      <c r="B2063" s="201"/>
      <c r="C2063" s="202"/>
      <c r="D2063" s="201"/>
      <c r="E2063" s="201"/>
      <c r="F2063" s="22"/>
      <c r="G2063" s="22"/>
      <c r="H2063" s="22"/>
      <c r="I2063" s="201"/>
      <c r="J2063" s="201"/>
      <c r="K2063" s="202"/>
      <c r="L2063" s="20"/>
      <c r="M2063" s="34"/>
    </row>
    <row r="2064" spans="2:13" s="1" customFormat="1">
      <c r="B2064" s="201"/>
      <c r="C2064" s="202"/>
      <c r="D2064" s="201"/>
      <c r="E2064" s="201"/>
      <c r="F2064" s="22"/>
      <c r="G2064" s="22"/>
      <c r="H2064" s="22"/>
      <c r="I2064" s="201"/>
      <c r="J2064" s="201"/>
      <c r="K2064" s="202"/>
      <c r="L2064" s="20"/>
      <c r="M2064" s="34"/>
    </row>
    <row r="2065" spans="2:13" s="1" customFormat="1">
      <c r="B2065" s="201"/>
      <c r="C2065" s="202"/>
      <c r="D2065" s="201"/>
      <c r="E2065" s="201"/>
      <c r="F2065" s="22"/>
      <c r="G2065" s="22"/>
      <c r="H2065" s="22"/>
      <c r="I2065" s="201"/>
      <c r="J2065" s="201"/>
      <c r="K2065" s="202"/>
      <c r="L2065" s="20"/>
      <c r="M2065" s="34"/>
    </row>
    <row r="2066" spans="2:13" s="1" customFormat="1">
      <c r="B2066" s="201"/>
      <c r="C2066" s="202"/>
      <c r="D2066" s="201"/>
      <c r="E2066" s="201"/>
      <c r="F2066" s="22"/>
      <c r="G2066" s="22"/>
      <c r="H2066" s="22"/>
      <c r="I2066" s="201"/>
      <c r="J2066" s="201"/>
      <c r="K2066" s="202"/>
      <c r="L2066" s="20"/>
      <c r="M2066" s="34"/>
    </row>
    <row r="2067" spans="2:13" s="1" customFormat="1">
      <c r="B2067" s="201"/>
      <c r="C2067" s="202"/>
      <c r="D2067" s="201"/>
      <c r="E2067" s="201"/>
      <c r="F2067" s="22"/>
      <c r="G2067" s="22"/>
      <c r="H2067" s="22"/>
      <c r="I2067" s="201"/>
      <c r="J2067" s="201"/>
      <c r="K2067" s="202"/>
      <c r="L2067" s="20"/>
      <c r="M2067" s="34"/>
    </row>
    <row r="2068" spans="2:13" s="1" customFormat="1">
      <c r="B2068" s="201"/>
      <c r="C2068" s="202"/>
      <c r="D2068" s="201"/>
      <c r="E2068" s="201"/>
      <c r="F2068" s="22"/>
      <c r="G2068" s="22"/>
      <c r="H2068" s="22"/>
      <c r="I2068" s="201"/>
      <c r="J2068" s="201"/>
      <c r="K2068" s="202"/>
      <c r="L2068" s="20"/>
      <c r="M2068" s="34"/>
    </row>
    <row r="2069" spans="2:13" s="1" customFormat="1">
      <c r="B2069" s="201"/>
      <c r="C2069" s="202"/>
      <c r="D2069" s="201"/>
      <c r="E2069" s="201"/>
      <c r="F2069" s="22"/>
      <c r="G2069" s="22"/>
      <c r="H2069" s="22"/>
      <c r="I2069" s="201"/>
      <c r="J2069" s="201"/>
      <c r="K2069" s="202"/>
      <c r="L2069" s="20"/>
      <c r="M2069" s="34"/>
    </row>
    <row r="2070" spans="2:13" s="1" customFormat="1">
      <c r="B2070" s="201"/>
      <c r="C2070" s="202"/>
      <c r="D2070" s="201"/>
      <c r="E2070" s="201"/>
      <c r="F2070" s="22"/>
      <c r="G2070" s="22"/>
      <c r="H2070" s="22"/>
      <c r="I2070" s="201"/>
      <c r="J2070" s="201"/>
      <c r="K2070" s="202"/>
      <c r="L2070" s="20"/>
      <c r="M2070" s="34"/>
    </row>
    <row r="2071" spans="2:13" s="1" customFormat="1">
      <c r="B2071" s="201"/>
      <c r="C2071" s="202"/>
      <c r="D2071" s="201"/>
      <c r="E2071" s="201"/>
      <c r="F2071" s="22"/>
      <c r="G2071" s="22"/>
      <c r="H2071" s="22"/>
      <c r="I2071" s="201"/>
      <c r="J2071" s="201"/>
      <c r="K2071" s="202"/>
      <c r="L2071" s="20"/>
      <c r="M2071" s="34"/>
    </row>
    <row r="2072" spans="2:13" s="1" customFormat="1">
      <c r="B2072" s="201"/>
      <c r="C2072" s="202"/>
      <c r="D2072" s="201"/>
      <c r="E2072" s="201"/>
      <c r="F2072" s="22"/>
      <c r="G2072" s="22"/>
      <c r="H2072" s="22"/>
      <c r="I2072" s="201"/>
      <c r="J2072" s="201"/>
      <c r="K2072" s="202"/>
      <c r="L2072" s="20"/>
      <c r="M2072" s="34"/>
    </row>
    <row r="2073" spans="2:13" s="1" customFormat="1">
      <c r="B2073" s="201"/>
      <c r="C2073" s="202"/>
      <c r="D2073" s="201"/>
      <c r="E2073" s="201"/>
      <c r="F2073" s="22"/>
      <c r="G2073" s="22"/>
      <c r="H2073" s="22"/>
      <c r="I2073" s="201"/>
      <c r="J2073" s="201"/>
      <c r="K2073" s="202"/>
      <c r="L2073" s="20"/>
      <c r="M2073" s="34"/>
    </row>
    <row r="2074" spans="2:13" s="1" customFormat="1">
      <c r="B2074" s="201"/>
      <c r="C2074" s="202"/>
      <c r="D2074" s="201"/>
      <c r="E2074" s="201"/>
      <c r="F2074" s="22"/>
      <c r="G2074" s="22"/>
      <c r="H2074" s="22"/>
      <c r="I2074" s="201"/>
      <c r="J2074" s="201"/>
      <c r="K2074" s="202"/>
      <c r="L2074" s="20"/>
      <c r="M2074" s="34"/>
    </row>
    <row r="2075" spans="2:13" s="1" customFormat="1">
      <c r="B2075" s="201"/>
      <c r="C2075" s="202"/>
      <c r="D2075" s="201"/>
      <c r="E2075" s="201"/>
      <c r="F2075" s="22"/>
      <c r="G2075" s="22"/>
      <c r="H2075" s="22"/>
      <c r="I2075" s="201"/>
      <c r="J2075" s="201"/>
      <c r="K2075" s="202"/>
      <c r="L2075" s="20"/>
      <c r="M2075" s="34"/>
    </row>
    <row r="2076" spans="2:13" s="1" customFormat="1">
      <c r="B2076" s="201"/>
      <c r="C2076" s="202"/>
      <c r="D2076" s="201"/>
      <c r="E2076" s="201"/>
      <c r="F2076" s="22"/>
      <c r="G2076" s="22"/>
      <c r="H2076" s="22"/>
      <c r="I2076" s="201"/>
      <c r="J2076" s="201"/>
      <c r="K2076" s="202"/>
      <c r="L2076" s="20"/>
      <c r="M2076" s="34"/>
    </row>
    <row r="2077" spans="2:13" s="1" customFormat="1">
      <c r="B2077" s="201"/>
      <c r="C2077" s="202"/>
      <c r="D2077" s="201"/>
      <c r="E2077" s="201"/>
      <c r="F2077" s="22"/>
      <c r="G2077" s="22"/>
      <c r="H2077" s="22"/>
      <c r="I2077" s="201"/>
      <c r="J2077" s="201"/>
      <c r="K2077" s="202"/>
      <c r="L2077" s="20"/>
      <c r="M2077" s="34"/>
    </row>
    <row r="2078" spans="2:13" s="1" customFormat="1">
      <c r="B2078" s="201"/>
      <c r="C2078" s="202"/>
      <c r="D2078" s="201"/>
      <c r="E2078" s="201"/>
      <c r="F2078" s="22"/>
      <c r="G2078" s="22"/>
      <c r="H2078" s="22"/>
      <c r="I2078" s="201"/>
      <c r="J2078" s="201"/>
      <c r="K2078" s="202"/>
      <c r="L2078" s="20"/>
      <c r="M2078" s="34"/>
    </row>
    <row r="2079" spans="2:13" s="1" customFormat="1">
      <c r="B2079" s="201"/>
      <c r="C2079" s="202"/>
      <c r="D2079" s="201"/>
      <c r="E2079" s="201"/>
      <c r="F2079" s="22"/>
      <c r="G2079" s="22"/>
      <c r="H2079" s="22"/>
      <c r="I2079" s="201"/>
      <c r="J2079" s="201"/>
      <c r="K2079" s="202"/>
      <c r="L2079" s="20"/>
      <c r="M2079" s="34"/>
    </row>
    <row r="2080" spans="2:13" s="1" customFormat="1">
      <c r="B2080" s="201"/>
      <c r="C2080" s="202"/>
      <c r="D2080" s="201"/>
      <c r="E2080" s="201"/>
      <c r="F2080" s="22"/>
      <c r="G2080" s="22"/>
      <c r="H2080" s="22"/>
      <c r="I2080" s="201"/>
      <c r="J2080" s="201"/>
      <c r="K2080" s="202"/>
      <c r="L2080" s="20"/>
      <c r="M2080" s="34"/>
    </row>
    <row r="2081" spans="2:13" s="1" customFormat="1">
      <c r="B2081" s="201"/>
      <c r="C2081" s="202"/>
      <c r="D2081" s="201"/>
      <c r="E2081" s="201"/>
      <c r="F2081" s="22"/>
      <c r="G2081" s="22"/>
      <c r="H2081" s="22"/>
      <c r="I2081" s="201"/>
      <c r="J2081" s="201"/>
      <c r="K2081" s="202"/>
      <c r="L2081" s="20"/>
      <c r="M2081" s="34"/>
    </row>
    <row r="2082" spans="2:13" s="1" customFormat="1">
      <c r="B2082" s="201"/>
      <c r="C2082" s="202"/>
      <c r="D2082" s="201"/>
      <c r="E2082" s="201"/>
      <c r="F2082" s="22"/>
      <c r="G2082" s="22"/>
      <c r="H2082" s="22"/>
      <c r="I2082" s="201"/>
      <c r="J2082" s="201"/>
      <c r="K2082" s="202"/>
      <c r="L2082" s="20"/>
      <c r="M2082" s="34"/>
    </row>
    <row r="2083" spans="2:13" s="1" customFormat="1">
      <c r="B2083" s="201"/>
      <c r="C2083" s="202"/>
      <c r="D2083" s="201"/>
      <c r="E2083" s="201"/>
      <c r="F2083" s="22"/>
      <c r="G2083" s="22"/>
      <c r="H2083" s="22"/>
      <c r="I2083" s="201"/>
      <c r="J2083" s="201"/>
      <c r="K2083" s="202"/>
      <c r="L2083" s="20"/>
      <c r="M2083" s="34"/>
    </row>
    <row r="2084" spans="2:13" s="1" customFormat="1">
      <c r="B2084" s="201"/>
      <c r="C2084" s="202"/>
      <c r="D2084" s="201"/>
      <c r="E2084" s="201"/>
      <c r="F2084" s="22"/>
      <c r="G2084" s="22"/>
      <c r="H2084" s="22"/>
      <c r="I2084" s="201"/>
      <c r="J2084" s="201"/>
      <c r="K2084" s="202"/>
      <c r="L2084" s="20"/>
      <c r="M2084" s="34"/>
    </row>
    <row r="2085" spans="2:13" s="1" customFormat="1">
      <c r="B2085" s="201"/>
      <c r="C2085" s="202"/>
      <c r="D2085" s="201"/>
      <c r="E2085" s="201"/>
      <c r="F2085" s="22"/>
      <c r="G2085" s="22"/>
      <c r="H2085" s="22"/>
      <c r="I2085" s="201"/>
      <c r="J2085" s="201"/>
      <c r="K2085" s="202"/>
      <c r="L2085" s="20"/>
      <c r="M2085" s="34"/>
    </row>
    <row r="2086" spans="2:13" s="1" customFormat="1">
      <c r="B2086" s="201"/>
      <c r="C2086" s="202"/>
      <c r="D2086" s="201"/>
      <c r="E2086" s="201"/>
      <c r="F2086" s="22"/>
      <c r="G2086" s="22"/>
      <c r="H2086" s="22"/>
      <c r="I2086" s="201"/>
      <c r="J2086" s="201"/>
      <c r="K2086" s="202"/>
      <c r="L2086" s="20"/>
      <c r="M2086" s="34"/>
    </row>
    <row r="2087" spans="2:13" s="1" customFormat="1">
      <c r="B2087" s="201"/>
      <c r="C2087" s="202"/>
      <c r="D2087" s="201"/>
      <c r="E2087" s="201"/>
      <c r="F2087" s="22"/>
      <c r="G2087" s="22"/>
      <c r="H2087" s="22"/>
      <c r="I2087" s="201"/>
      <c r="J2087" s="201"/>
      <c r="K2087" s="202"/>
      <c r="L2087" s="20"/>
      <c r="M2087" s="34"/>
    </row>
    <row r="2088" spans="2:13" s="1" customFormat="1">
      <c r="B2088" s="201"/>
      <c r="C2088" s="202"/>
      <c r="D2088" s="201"/>
      <c r="E2088" s="201"/>
      <c r="F2088" s="22"/>
      <c r="G2088" s="22"/>
      <c r="H2088" s="22"/>
      <c r="I2088" s="201"/>
      <c r="J2088" s="201"/>
      <c r="K2088" s="202"/>
      <c r="L2088" s="20"/>
      <c r="M2088" s="34"/>
    </row>
    <row r="2089" spans="2:13" s="1" customFormat="1">
      <c r="B2089" s="201"/>
      <c r="C2089" s="202"/>
      <c r="D2089" s="201"/>
      <c r="E2089" s="201"/>
      <c r="F2089" s="22"/>
      <c r="G2089" s="22"/>
      <c r="H2089" s="22"/>
      <c r="I2089" s="201"/>
      <c r="J2089" s="201"/>
      <c r="K2089" s="202"/>
      <c r="L2089" s="20"/>
      <c r="M2089" s="34"/>
    </row>
    <row r="2090" spans="2:13" s="1" customFormat="1">
      <c r="B2090" s="201"/>
      <c r="C2090" s="202"/>
      <c r="D2090" s="201"/>
      <c r="E2090" s="201"/>
      <c r="F2090" s="22"/>
      <c r="G2090" s="22"/>
      <c r="H2090" s="22"/>
      <c r="I2090" s="201"/>
      <c r="J2090" s="201"/>
      <c r="K2090" s="202"/>
      <c r="L2090" s="20"/>
      <c r="M2090" s="34"/>
    </row>
    <row r="2091" spans="2:13" s="1" customFormat="1">
      <c r="B2091" s="201"/>
      <c r="C2091" s="202"/>
      <c r="D2091" s="201"/>
      <c r="E2091" s="201"/>
      <c r="F2091" s="22"/>
      <c r="G2091" s="22"/>
      <c r="H2091" s="22"/>
      <c r="I2091" s="201"/>
      <c r="J2091" s="201"/>
      <c r="K2091" s="202"/>
      <c r="L2091" s="20"/>
      <c r="M2091" s="34"/>
    </row>
    <row r="2092" spans="2:13" s="1" customFormat="1">
      <c r="B2092" s="201"/>
      <c r="C2092" s="202"/>
      <c r="D2092" s="201"/>
      <c r="E2092" s="201"/>
      <c r="F2092" s="22"/>
      <c r="G2092" s="22"/>
      <c r="H2092" s="22"/>
      <c r="I2092" s="201"/>
      <c r="J2092" s="201"/>
      <c r="K2092" s="202"/>
      <c r="L2092" s="20"/>
      <c r="M2092" s="34"/>
    </row>
    <row r="2093" spans="2:13" s="1" customFormat="1">
      <c r="B2093" s="201"/>
      <c r="C2093" s="202"/>
      <c r="D2093" s="201"/>
      <c r="E2093" s="201"/>
      <c r="F2093" s="22"/>
      <c r="G2093" s="22"/>
      <c r="H2093" s="22"/>
      <c r="I2093" s="201"/>
      <c r="J2093" s="201"/>
      <c r="K2093" s="202"/>
      <c r="L2093" s="20"/>
      <c r="M2093" s="34"/>
    </row>
    <row r="2094" spans="2:13" s="1" customFormat="1">
      <c r="B2094" s="201"/>
      <c r="C2094" s="202"/>
      <c r="D2094" s="201"/>
      <c r="E2094" s="201"/>
      <c r="F2094" s="22"/>
      <c r="G2094" s="22"/>
      <c r="H2094" s="22"/>
      <c r="I2094" s="201"/>
      <c r="J2094" s="201"/>
      <c r="K2094" s="202"/>
      <c r="L2094" s="20"/>
      <c r="M2094" s="34"/>
    </row>
    <row r="2095" spans="2:13" s="1" customFormat="1">
      <c r="B2095" s="201"/>
      <c r="C2095" s="202"/>
      <c r="D2095" s="201"/>
      <c r="E2095" s="201"/>
      <c r="F2095" s="22"/>
      <c r="G2095" s="22"/>
      <c r="H2095" s="22"/>
      <c r="I2095" s="201"/>
      <c r="J2095" s="201"/>
      <c r="K2095" s="202"/>
      <c r="L2095" s="20"/>
      <c r="M2095" s="34"/>
    </row>
    <row r="2096" spans="2:13" s="1" customFormat="1">
      <c r="B2096" s="201"/>
      <c r="C2096" s="202"/>
      <c r="D2096" s="201"/>
      <c r="E2096" s="201"/>
      <c r="F2096" s="22"/>
      <c r="G2096" s="22"/>
      <c r="H2096" s="22"/>
      <c r="I2096" s="201"/>
      <c r="J2096" s="201"/>
      <c r="K2096" s="202"/>
      <c r="L2096" s="20"/>
      <c r="M2096" s="34"/>
    </row>
    <row r="2097" spans="2:13" s="1" customFormat="1">
      <c r="B2097" s="201"/>
      <c r="C2097" s="202"/>
      <c r="D2097" s="201"/>
      <c r="E2097" s="201"/>
      <c r="F2097" s="22"/>
      <c r="G2097" s="22"/>
      <c r="H2097" s="22"/>
      <c r="I2097" s="201"/>
      <c r="J2097" s="201"/>
      <c r="K2097" s="202"/>
      <c r="L2097" s="20"/>
      <c r="M2097" s="34"/>
    </row>
    <row r="2098" spans="2:13" s="1" customFormat="1">
      <c r="B2098" s="201"/>
      <c r="C2098" s="202"/>
      <c r="D2098" s="201"/>
      <c r="E2098" s="201"/>
      <c r="F2098" s="22"/>
      <c r="G2098" s="22"/>
      <c r="H2098" s="22"/>
      <c r="I2098" s="201"/>
      <c r="J2098" s="201"/>
      <c r="K2098" s="202"/>
      <c r="L2098" s="20"/>
      <c r="M2098" s="34"/>
    </row>
    <row r="2099" spans="2:13" s="1" customFormat="1">
      <c r="B2099" s="201"/>
      <c r="C2099" s="202"/>
      <c r="D2099" s="201"/>
      <c r="E2099" s="201"/>
      <c r="F2099" s="22"/>
      <c r="G2099" s="22"/>
      <c r="H2099" s="22"/>
      <c r="I2099" s="201"/>
      <c r="J2099" s="201"/>
      <c r="K2099" s="202"/>
      <c r="L2099" s="20"/>
      <c r="M2099" s="34"/>
    </row>
    <row r="2100" spans="2:13" s="1" customFormat="1">
      <c r="B2100" s="201"/>
      <c r="C2100" s="202"/>
      <c r="D2100" s="201"/>
      <c r="E2100" s="201"/>
      <c r="F2100" s="22"/>
      <c r="G2100" s="22"/>
      <c r="H2100" s="22"/>
      <c r="I2100" s="201"/>
      <c r="J2100" s="201"/>
      <c r="K2100" s="202"/>
      <c r="L2100" s="20"/>
      <c r="M2100" s="34"/>
    </row>
    <row r="2101" spans="2:13" s="1" customFormat="1">
      <c r="B2101" s="201"/>
      <c r="C2101" s="202"/>
      <c r="D2101" s="201"/>
      <c r="E2101" s="201"/>
      <c r="F2101" s="22"/>
      <c r="G2101" s="22"/>
      <c r="H2101" s="22"/>
      <c r="I2101" s="201"/>
      <c r="J2101" s="201"/>
      <c r="K2101" s="202"/>
      <c r="L2101" s="20"/>
      <c r="M2101" s="34"/>
    </row>
    <row r="2102" spans="2:13" s="1" customFormat="1">
      <c r="B2102" s="201"/>
      <c r="C2102" s="202"/>
      <c r="D2102" s="201"/>
      <c r="E2102" s="201"/>
      <c r="F2102" s="22"/>
      <c r="G2102" s="22"/>
      <c r="H2102" s="22"/>
      <c r="I2102" s="201"/>
      <c r="J2102" s="201"/>
      <c r="K2102" s="202"/>
      <c r="L2102" s="20"/>
      <c r="M2102" s="34"/>
    </row>
    <row r="2103" spans="2:13" s="1" customFormat="1">
      <c r="B2103" s="201"/>
      <c r="C2103" s="202"/>
      <c r="D2103" s="201"/>
      <c r="E2103" s="201"/>
      <c r="F2103" s="22"/>
      <c r="G2103" s="22"/>
      <c r="H2103" s="22"/>
      <c r="I2103" s="201"/>
      <c r="J2103" s="201"/>
      <c r="K2103" s="202"/>
      <c r="L2103" s="20"/>
      <c r="M2103" s="34"/>
    </row>
    <row r="2104" spans="2:13" s="1" customFormat="1">
      <c r="B2104" s="201"/>
      <c r="C2104" s="202"/>
      <c r="D2104" s="201"/>
      <c r="E2104" s="201"/>
      <c r="F2104" s="22"/>
      <c r="G2104" s="22"/>
      <c r="H2104" s="22"/>
      <c r="I2104" s="201"/>
      <c r="J2104" s="201"/>
      <c r="K2104" s="202"/>
      <c r="L2104" s="20"/>
      <c r="M2104" s="34"/>
    </row>
    <row r="2105" spans="2:13" s="1" customFormat="1">
      <c r="B2105" s="201"/>
      <c r="C2105" s="202"/>
      <c r="D2105" s="201"/>
      <c r="E2105" s="201"/>
      <c r="F2105" s="22"/>
      <c r="G2105" s="22"/>
      <c r="H2105" s="22"/>
      <c r="I2105" s="201"/>
      <c r="J2105" s="201"/>
      <c r="K2105" s="202"/>
      <c r="L2105" s="20"/>
      <c r="M2105" s="34"/>
    </row>
    <row r="2106" spans="2:13" s="1" customFormat="1">
      <c r="B2106" s="201"/>
      <c r="C2106" s="202"/>
      <c r="D2106" s="201"/>
      <c r="E2106" s="201"/>
      <c r="F2106" s="22"/>
      <c r="G2106" s="22"/>
      <c r="H2106" s="22"/>
      <c r="I2106" s="201"/>
      <c r="J2106" s="201"/>
      <c r="K2106" s="202"/>
      <c r="L2106" s="20"/>
      <c r="M2106" s="34"/>
    </row>
    <row r="2107" spans="2:13" s="1" customFormat="1">
      <c r="B2107" s="201"/>
      <c r="C2107" s="202"/>
      <c r="D2107" s="201"/>
      <c r="E2107" s="201"/>
      <c r="F2107" s="22"/>
      <c r="G2107" s="22"/>
      <c r="H2107" s="22"/>
      <c r="I2107" s="201"/>
      <c r="J2107" s="201"/>
      <c r="K2107" s="202"/>
      <c r="L2107" s="20"/>
      <c r="M2107" s="34"/>
    </row>
    <row r="2108" spans="2:13" s="1" customFormat="1">
      <c r="B2108" s="201"/>
      <c r="C2108" s="202"/>
      <c r="D2108" s="201"/>
      <c r="E2108" s="201"/>
      <c r="F2108" s="22"/>
      <c r="G2108" s="22"/>
      <c r="H2108" s="22"/>
      <c r="I2108" s="201"/>
      <c r="J2108" s="201"/>
      <c r="K2108" s="202"/>
      <c r="L2108" s="20"/>
      <c r="M2108" s="34"/>
    </row>
    <row r="2109" spans="2:13" s="1" customFormat="1">
      <c r="B2109" s="201"/>
      <c r="C2109" s="202"/>
      <c r="D2109" s="201"/>
      <c r="E2109" s="201"/>
      <c r="F2109" s="22"/>
      <c r="G2109" s="22"/>
      <c r="H2109" s="22"/>
      <c r="I2109" s="201"/>
      <c r="J2109" s="201"/>
      <c r="K2109" s="202"/>
      <c r="L2109" s="20"/>
      <c r="M2109" s="34"/>
    </row>
    <row r="2110" spans="2:13" s="1" customFormat="1">
      <c r="B2110" s="201"/>
      <c r="C2110" s="202"/>
      <c r="D2110" s="201"/>
      <c r="E2110" s="201"/>
      <c r="F2110" s="22"/>
      <c r="G2110" s="22"/>
      <c r="H2110" s="22"/>
      <c r="I2110" s="201"/>
      <c r="J2110" s="201"/>
      <c r="K2110" s="202"/>
      <c r="L2110" s="20"/>
      <c r="M2110" s="34"/>
    </row>
    <row r="2111" spans="2:13" s="1" customFormat="1">
      <c r="B2111" s="201"/>
      <c r="C2111" s="202"/>
      <c r="D2111" s="201"/>
      <c r="E2111" s="201"/>
      <c r="F2111" s="22"/>
      <c r="G2111" s="22"/>
      <c r="H2111" s="22"/>
      <c r="I2111" s="201"/>
      <c r="J2111" s="201"/>
      <c r="K2111" s="202"/>
      <c r="L2111" s="20"/>
      <c r="M2111" s="34"/>
    </row>
    <row r="2112" spans="2:13" s="1" customFormat="1">
      <c r="B2112" s="201"/>
      <c r="C2112" s="202"/>
      <c r="D2112" s="201"/>
      <c r="E2112" s="201"/>
      <c r="F2112" s="22"/>
      <c r="G2112" s="22"/>
      <c r="H2112" s="22"/>
      <c r="I2112" s="201"/>
      <c r="J2112" s="201"/>
      <c r="K2112" s="202"/>
      <c r="L2112" s="20"/>
      <c r="M2112" s="34"/>
    </row>
    <row r="2113" spans="2:13" s="1" customFormat="1">
      <c r="B2113" s="201"/>
      <c r="C2113" s="202"/>
      <c r="D2113" s="201"/>
      <c r="E2113" s="201"/>
      <c r="F2113" s="22"/>
      <c r="G2113" s="22"/>
      <c r="H2113" s="22"/>
      <c r="I2113" s="201"/>
      <c r="J2113" s="201"/>
      <c r="K2113" s="202"/>
      <c r="L2113" s="20"/>
      <c r="M2113" s="34"/>
    </row>
    <row r="2114" spans="2:13" s="1" customFormat="1">
      <c r="B2114" s="201"/>
      <c r="C2114" s="202"/>
      <c r="D2114" s="201"/>
      <c r="E2114" s="201"/>
      <c r="F2114" s="22"/>
      <c r="G2114" s="22"/>
      <c r="H2114" s="22"/>
      <c r="I2114" s="201"/>
      <c r="J2114" s="201"/>
      <c r="K2114" s="202"/>
      <c r="L2114" s="20"/>
      <c r="M2114" s="34"/>
    </row>
    <row r="2115" spans="2:13" s="1" customFormat="1">
      <c r="B2115" s="201"/>
      <c r="C2115" s="202"/>
      <c r="D2115" s="201"/>
      <c r="E2115" s="201"/>
      <c r="F2115" s="22"/>
      <c r="G2115" s="22"/>
      <c r="H2115" s="22"/>
      <c r="I2115" s="201"/>
      <c r="J2115" s="201"/>
      <c r="K2115" s="202"/>
      <c r="L2115" s="20"/>
      <c r="M2115" s="34"/>
    </row>
    <row r="2116" spans="2:13" s="1" customFormat="1">
      <c r="B2116" s="201"/>
      <c r="C2116" s="202"/>
      <c r="D2116" s="201"/>
      <c r="E2116" s="201"/>
      <c r="F2116" s="22"/>
      <c r="G2116" s="22"/>
      <c r="H2116" s="22"/>
      <c r="I2116" s="201"/>
      <c r="J2116" s="201"/>
      <c r="K2116" s="202"/>
      <c r="L2116" s="20"/>
      <c r="M2116" s="34"/>
    </row>
    <row r="2117" spans="2:13" s="1" customFormat="1">
      <c r="B2117" s="201"/>
      <c r="C2117" s="202"/>
      <c r="D2117" s="201"/>
      <c r="E2117" s="201"/>
      <c r="F2117" s="22"/>
      <c r="G2117" s="22"/>
      <c r="H2117" s="22"/>
      <c r="I2117" s="201"/>
      <c r="J2117" s="201"/>
      <c r="K2117" s="202"/>
      <c r="L2117" s="20"/>
      <c r="M2117" s="34"/>
    </row>
    <row r="2118" spans="2:13" s="1" customFormat="1">
      <c r="B2118" s="201"/>
      <c r="C2118" s="202"/>
      <c r="D2118" s="201"/>
      <c r="E2118" s="201"/>
      <c r="F2118" s="22"/>
      <c r="G2118" s="22"/>
      <c r="H2118" s="22"/>
      <c r="I2118" s="201"/>
      <c r="J2118" s="201"/>
      <c r="K2118" s="202"/>
      <c r="L2118" s="20"/>
      <c r="M2118" s="34"/>
    </row>
    <row r="2119" spans="2:13" s="1" customFormat="1">
      <c r="B2119" s="201"/>
      <c r="C2119" s="202"/>
      <c r="D2119" s="201"/>
      <c r="E2119" s="201"/>
      <c r="F2119" s="22"/>
      <c r="G2119" s="22"/>
      <c r="H2119" s="22"/>
      <c r="I2119" s="201"/>
      <c r="J2119" s="201"/>
      <c r="K2119" s="202"/>
      <c r="L2119" s="20"/>
      <c r="M2119" s="34"/>
    </row>
    <row r="2120" spans="2:13" s="1" customFormat="1">
      <c r="B2120" s="201"/>
      <c r="C2120" s="202"/>
      <c r="D2120" s="201"/>
      <c r="E2120" s="201"/>
      <c r="F2120" s="22"/>
      <c r="G2120" s="22"/>
      <c r="H2120" s="22"/>
      <c r="I2120" s="201"/>
      <c r="J2120" s="201"/>
      <c r="K2120" s="202"/>
      <c r="L2120" s="20"/>
      <c r="M2120" s="34"/>
    </row>
    <row r="2121" spans="2:13" s="1" customFormat="1">
      <c r="B2121" s="201"/>
      <c r="C2121" s="202"/>
      <c r="D2121" s="201"/>
      <c r="E2121" s="201"/>
      <c r="F2121" s="22"/>
      <c r="G2121" s="22"/>
      <c r="H2121" s="22"/>
      <c r="I2121" s="201"/>
      <c r="J2121" s="201"/>
      <c r="K2121" s="202"/>
      <c r="L2121" s="20"/>
      <c r="M2121" s="34"/>
    </row>
    <row r="2122" spans="2:13" s="1" customFormat="1">
      <c r="B2122" s="201"/>
      <c r="C2122" s="202"/>
      <c r="D2122" s="201"/>
      <c r="E2122" s="201"/>
      <c r="F2122" s="22"/>
      <c r="G2122" s="22"/>
      <c r="H2122" s="22"/>
      <c r="I2122" s="201"/>
      <c r="J2122" s="201"/>
      <c r="K2122" s="202"/>
      <c r="L2122" s="20"/>
      <c r="M2122" s="34"/>
    </row>
    <row r="2123" spans="2:13" s="1" customFormat="1">
      <c r="B2123" s="201"/>
      <c r="C2123" s="202"/>
      <c r="D2123" s="201"/>
      <c r="E2123" s="201"/>
      <c r="F2123" s="22"/>
      <c r="G2123" s="22"/>
      <c r="H2123" s="22"/>
      <c r="I2123" s="201"/>
      <c r="J2123" s="201"/>
      <c r="K2123" s="202"/>
      <c r="L2123" s="20"/>
      <c r="M2123" s="34"/>
    </row>
    <row r="2124" spans="2:13" s="1" customFormat="1">
      <c r="B2124" s="201"/>
      <c r="C2124" s="202"/>
      <c r="D2124" s="201"/>
      <c r="E2124" s="201"/>
      <c r="F2124" s="22"/>
      <c r="G2124" s="22"/>
      <c r="H2124" s="22"/>
      <c r="I2124" s="201"/>
      <c r="J2124" s="201"/>
      <c r="K2124" s="202"/>
      <c r="L2124" s="20"/>
      <c r="M2124" s="34"/>
    </row>
    <row r="2125" spans="2:13" s="1" customFormat="1">
      <c r="B2125" s="201"/>
      <c r="C2125" s="202"/>
      <c r="D2125" s="201"/>
      <c r="E2125" s="201"/>
      <c r="F2125" s="22"/>
      <c r="G2125" s="22"/>
      <c r="H2125" s="22"/>
      <c r="I2125" s="201"/>
      <c r="J2125" s="201"/>
      <c r="K2125" s="202"/>
      <c r="L2125" s="20"/>
      <c r="M2125" s="34"/>
    </row>
    <row r="2126" spans="2:13" s="1" customFormat="1">
      <c r="B2126" s="201"/>
      <c r="C2126" s="202"/>
      <c r="D2126" s="201"/>
      <c r="E2126" s="201"/>
      <c r="F2126" s="22"/>
      <c r="G2126" s="22"/>
      <c r="H2126" s="22"/>
      <c r="I2126" s="201"/>
      <c r="J2126" s="201"/>
      <c r="K2126" s="202"/>
      <c r="L2126" s="20"/>
      <c r="M2126" s="34"/>
    </row>
    <row r="2127" spans="2:13" s="1" customFormat="1">
      <c r="B2127" s="201"/>
      <c r="C2127" s="202"/>
      <c r="D2127" s="201"/>
      <c r="E2127" s="201"/>
      <c r="F2127" s="22"/>
      <c r="G2127" s="22"/>
      <c r="H2127" s="22"/>
      <c r="I2127" s="201"/>
      <c r="J2127" s="201"/>
      <c r="K2127" s="202"/>
      <c r="L2127" s="20"/>
      <c r="M2127" s="34"/>
    </row>
    <row r="2128" spans="2:13" s="1" customFormat="1">
      <c r="B2128" s="201"/>
      <c r="C2128" s="202"/>
      <c r="D2128" s="201"/>
      <c r="E2128" s="201"/>
      <c r="F2128" s="22"/>
      <c r="G2128" s="22"/>
      <c r="H2128" s="22"/>
      <c r="I2128" s="201"/>
      <c r="J2128" s="201"/>
      <c r="K2128" s="202"/>
      <c r="L2128" s="20"/>
      <c r="M2128" s="34"/>
    </row>
    <row r="2129" spans="2:13" s="1" customFormat="1">
      <c r="B2129" s="201"/>
      <c r="C2129" s="202"/>
      <c r="D2129" s="201"/>
      <c r="E2129" s="201"/>
      <c r="F2129" s="22"/>
      <c r="G2129" s="22"/>
      <c r="H2129" s="22"/>
      <c r="I2129" s="201"/>
      <c r="J2129" s="201"/>
      <c r="K2129" s="202"/>
      <c r="L2129" s="20"/>
      <c r="M2129" s="34"/>
    </row>
    <row r="2130" spans="2:13" s="1" customFormat="1">
      <c r="B2130" s="201"/>
      <c r="C2130" s="202"/>
      <c r="D2130" s="201"/>
      <c r="E2130" s="201"/>
      <c r="F2130" s="22"/>
      <c r="G2130" s="22"/>
      <c r="H2130" s="22"/>
      <c r="I2130" s="201"/>
      <c r="J2130" s="201"/>
      <c r="K2130" s="202"/>
      <c r="L2130" s="20"/>
      <c r="M2130" s="34"/>
    </row>
    <row r="2131" spans="2:13" s="1" customFormat="1">
      <c r="B2131" s="201"/>
      <c r="C2131" s="202"/>
      <c r="D2131" s="201"/>
      <c r="E2131" s="201"/>
      <c r="F2131" s="22"/>
      <c r="G2131" s="22"/>
      <c r="H2131" s="22"/>
      <c r="I2131" s="201"/>
      <c r="J2131" s="201"/>
      <c r="K2131" s="202"/>
      <c r="L2131" s="20"/>
      <c r="M2131" s="34"/>
    </row>
    <row r="2132" spans="2:13" s="1" customFormat="1">
      <c r="B2132" s="201"/>
      <c r="C2132" s="202"/>
      <c r="D2132" s="201"/>
      <c r="E2132" s="201"/>
      <c r="F2132" s="22"/>
      <c r="G2132" s="22"/>
      <c r="H2132" s="22"/>
      <c r="I2132" s="201"/>
      <c r="J2132" s="201"/>
      <c r="K2132" s="202"/>
      <c r="L2132" s="20"/>
      <c r="M2132" s="34"/>
    </row>
    <row r="2133" spans="2:13" s="1" customFormat="1">
      <c r="B2133" s="201"/>
      <c r="C2133" s="202"/>
      <c r="D2133" s="201"/>
      <c r="E2133" s="201"/>
      <c r="F2133" s="22"/>
      <c r="G2133" s="22"/>
      <c r="H2133" s="22"/>
      <c r="I2133" s="201"/>
      <c r="J2133" s="201"/>
      <c r="K2133" s="202"/>
      <c r="L2133" s="20"/>
      <c r="M2133" s="34"/>
    </row>
    <row r="2134" spans="2:13" s="1" customFormat="1">
      <c r="B2134" s="201"/>
      <c r="C2134" s="202"/>
      <c r="D2134" s="201"/>
      <c r="E2134" s="201"/>
      <c r="F2134" s="22"/>
      <c r="G2134" s="22"/>
      <c r="H2134" s="22"/>
      <c r="I2134" s="201"/>
      <c r="J2134" s="201"/>
      <c r="K2134" s="202"/>
      <c r="L2134" s="20"/>
      <c r="M2134" s="34"/>
    </row>
    <row r="2135" spans="2:13" s="1" customFormat="1">
      <c r="B2135" s="201"/>
      <c r="C2135" s="202"/>
      <c r="D2135" s="201"/>
      <c r="E2135" s="201"/>
      <c r="F2135" s="22"/>
      <c r="G2135" s="22"/>
      <c r="H2135" s="22"/>
      <c r="I2135" s="201"/>
      <c r="J2135" s="201"/>
      <c r="K2135" s="202"/>
      <c r="L2135" s="20"/>
      <c r="M2135" s="34"/>
    </row>
    <row r="2136" spans="2:13" s="1" customFormat="1">
      <c r="B2136" s="201"/>
      <c r="C2136" s="202"/>
      <c r="D2136" s="201"/>
      <c r="E2136" s="201"/>
      <c r="F2136" s="22"/>
      <c r="G2136" s="22"/>
      <c r="H2136" s="22"/>
      <c r="I2136" s="201"/>
      <c r="J2136" s="201"/>
      <c r="K2136" s="202"/>
      <c r="L2136" s="20"/>
      <c r="M2136" s="34"/>
    </row>
    <row r="2137" spans="2:13" s="1" customFormat="1">
      <c r="B2137" s="201"/>
      <c r="C2137" s="202"/>
      <c r="D2137" s="201"/>
      <c r="E2137" s="201"/>
      <c r="F2137" s="22"/>
      <c r="G2137" s="22"/>
      <c r="H2137" s="22"/>
      <c r="I2137" s="201"/>
      <c r="J2137" s="201"/>
      <c r="K2137" s="202"/>
      <c r="L2137" s="20"/>
      <c r="M2137" s="34"/>
    </row>
    <row r="2138" spans="2:13" s="1" customFormat="1">
      <c r="B2138" s="201"/>
      <c r="C2138" s="202"/>
      <c r="D2138" s="201"/>
      <c r="E2138" s="201"/>
      <c r="F2138" s="22"/>
      <c r="G2138" s="22"/>
      <c r="H2138" s="22"/>
      <c r="I2138" s="201"/>
      <c r="J2138" s="201"/>
      <c r="K2138" s="202"/>
      <c r="L2138" s="20"/>
      <c r="M2138" s="34"/>
    </row>
    <row r="2139" spans="2:13" s="1" customFormat="1">
      <c r="B2139" s="201"/>
      <c r="C2139" s="202"/>
      <c r="D2139" s="201"/>
      <c r="E2139" s="201"/>
      <c r="F2139" s="22"/>
      <c r="G2139" s="22"/>
      <c r="H2139" s="22"/>
      <c r="I2139" s="201"/>
      <c r="J2139" s="201"/>
      <c r="K2139" s="202"/>
      <c r="L2139" s="20"/>
      <c r="M2139" s="34"/>
    </row>
    <row r="2140" spans="2:13" s="1" customFormat="1">
      <c r="B2140" s="201"/>
      <c r="C2140" s="202"/>
      <c r="D2140" s="201"/>
      <c r="E2140" s="201"/>
      <c r="F2140" s="22"/>
      <c r="G2140" s="22"/>
      <c r="H2140" s="22"/>
      <c r="I2140" s="201"/>
      <c r="J2140" s="201"/>
      <c r="K2140" s="202"/>
      <c r="L2140" s="20"/>
      <c r="M2140" s="34"/>
    </row>
    <row r="2141" spans="2:13" s="1" customFormat="1">
      <c r="B2141" s="201"/>
      <c r="C2141" s="202"/>
      <c r="D2141" s="201"/>
      <c r="E2141" s="201"/>
      <c r="F2141" s="22"/>
      <c r="G2141" s="22"/>
      <c r="H2141" s="22"/>
      <c r="I2141" s="201"/>
      <c r="J2141" s="201"/>
      <c r="K2141" s="202"/>
      <c r="L2141" s="20"/>
      <c r="M2141" s="34"/>
    </row>
    <row r="2142" spans="2:13" s="1" customFormat="1">
      <c r="B2142" s="201"/>
      <c r="C2142" s="202"/>
      <c r="D2142" s="201"/>
      <c r="E2142" s="201"/>
      <c r="F2142" s="22"/>
      <c r="G2142" s="22"/>
      <c r="H2142" s="22"/>
      <c r="I2142" s="201"/>
      <c r="J2142" s="201"/>
      <c r="K2142" s="202"/>
      <c r="L2142" s="20"/>
      <c r="M2142" s="34"/>
    </row>
    <row r="2143" spans="2:13" s="1" customFormat="1">
      <c r="B2143" s="201"/>
      <c r="C2143" s="202"/>
      <c r="D2143" s="201"/>
      <c r="E2143" s="201"/>
      <c r="F2143" s="22"/>
      <c r="G2143" s="22"/>
      <c r="H2143" s="22"/>
      <c r="I2143" s="201"/>
      <c r="J2143" s="201"/>
      <c r="K2143" s="202"/>
      <c r="L2143" s="20"/>
      <c r="M2143" s="34"/>
    </row>
    <row r="2144" spans="2:13" s="1" customFormat="1">
      <c r="B2144" s="201"/>
      <c r="C2144" s="202"/>
      <c r="D2144" s="201"/>
      <c r="E2144" s="201"/>
      <c r="F2144" s="22"/>
      <c r="G2144" s="22"/>
      <c r="H2144" s="22"/>
      <c r="I2144" s="201"/>
      <c r="J2144" s="201"/>
      <c r="K2144" s="202"/>
      <c r="L2144" s="20"/>
      <c r="M2144" s="34"/>
    </row>
    <row r="2145" spans="2:13" s="1" customFormat="1">
      <c r="B2145" s="201"/>
      <c r="C2145" s="202"/>
      <c r="D2145" s="201"/>
      <c r="E2145" s="201"/>
      <c r="F2145" s="22"/>
      <c r="G2145" s="22"/>
      <c r="H2145" s="22"/>
      <c r="I2145" s="201"/>
      <c r="J2145" s="201"/>
      <c r="K2145" s="202"/>
      <c r="L2145" s="20"/>
      <c r="M2145" s="34"/>
    </row>
    <row r="2146" spans="2:13" s="1" customFormat="1">
      <c r="B2146" s="201"/>
      <c r="C2146" s="202"/>
      <c r="D2146" s="201"/>
      <c r="E2146" s="201"/>
      <c r="F2146" s="22"/>
      <c r="G2146" s="22"/>
      <c r="H2146" s="22"/>
      <c r="I2146" s="201"/>
      <c r="J2146" s="201"/>
      <c r="K2146" s="202"/>
      <c r="L2146" s="20"/>
      <c r="M2146" s="34"/>
    </row>
    <row r="2147" spans="2:13" s="1" customFormat="1">
      <c r="B2147" s="201"/>
      <c r="C2147" s="202"/>
      <c r="D2147" s="201"/>
      <c r="E2147" s="201"/>
      <c r="F2147" s="22"/>
      <c r="G2147" s="22"/>
      <c r="H2147" s="22"/>
      <c r="I2147" s="201"/>
      <c r="J2147" s="201"/>
      <c r="K2147" s="202"/>
      <c r="L2147" s="20"/>
      <c r="M2147" s="34"/>
    </row>
    <row r="2148" spans="2:13" s="1" customFormat="1">
      <c r="B2148" s="201"/>
      <c r="C2148" s="202"/>
      <c r="D2148" s="201"/>
      <c r="E2148" s="201"/>
      <c r="F2148" s="22"/>
      <c r="G2148" s="22"/>
      <c r="H2148" s="22"/>
      <c r="I2148" s="201"/>
      <c r="J2148" s="201"/>
      <c r="K2148" s="202"/>
      <c r="L2148" s="20"/>
      <c r="M2148" s="34"/>
    </row>
    <row r="2149" spans="2:13" s="1" customFormat="1">
      <c r="B2149" s="201"/>
      <c r="C2149" s="202"/>
      <c r="D2149" s="201"/>
      <c r="E2149" s="201"/>
      <c r="F2149" s="22"/>
      <c r="G2149" s="22"/>
      <c r="H2149" s="22"/>
      <c r="I2149" s="201"/>
      <c r="J2149" s="201"/>
      <c r="K2149" s="202"/>
      <c r="L2149" s="20"/>
      <c r="M2149" s="34"/>
    </row>
    <row r="2150" spans="2:13" s="1" customFormat="1">
      <c r="B2150" s="201"/>
      <c r="C2150" s="202"/>
      <c r="D2150" s="201"/>
      <c r="E2150" s="201"/>
      <c r="F2150" s="22"/>
      <c r="G2150" s="22"/>
      <c r="H2150" s="22"/>
      <c r="I2150" s="201"/>
      <c r="J2150" s="201"/>
      <c r="K2150" s="202"/>
      <c r="L2150" s="20"/>
      <c r="M2150" s="34"/>
    </row>
    <row r="2151" spans="2:13" s="1" customFormat="1">
      <c r="B2151" s="201"/>
      <c r="C2151" s="202"/>
      <c r="D2151" s="201"/>
      <c r="E2151" s="201"/>
      <c r="F2151" s="22"/>
      <c r="G2151" s="22"/>
      <c r="H2151" s="22"/>
      <c r="I2151" s="201"/>
      <c r="J2151" s="201"/>
      <c r="K2151" s="202"/>
      <c r="L2151" s="20"/>
      <c r="M2151" s="34"/>
    </row>
    <row r="2152" spans="2:13" s="1" customFormat="1">
      <c r="B2152" s="201"/>
      <c r="C2152" s="202"/>
      <c r="D2152" s="201"/>
      <c r="E2152" s="201"/>
      <c r="F2152" s="22"/>
      <c r="G2152" s="22"/>
      <c r="H2152" s="22"/>
      <c r="I2152" s="201"/>
      <c r="J2152" s="201"/>
      <c r="K2152" s="202"/>
      <c r="L2152" s="20"/>
      <c r="M2152" s="34"/>
    </row>
    <row r="2153" spans="2:13" s="1" customFormat="1">
      <c r="B2153" s="201"/>
      <c r="C2153" s="202"/>
      <c r="D2153" s="201"/>
      <c r="E2153" s="201"/>
      <c r="F2153" s="22"/>
      <c r="G2153" s="22"/>
      <c r="H2153" s="22"/>
      <c r="I2153" s="201"/>
      <c r="J2153" s="201"/>
      <c r="K2153" s="202"/>
      <c r="L2153" s="20"/>
      <c r="M2153" s="34"/>
    </row>
    <row r="2154" spans="2:13" s="1" customFormat="1">
      <c r="B2154" s="201"/>
      <c r="C2154" s="202"/>
      <c r="D2154" s="201"/>
      <c r="E2154" s="201"/>
      <c r="F2154" s="22"/>
      <c r="G2154" s="22"/>
      <c r="H2154" s="22"/>
      <c r="I2154" s="201"/>
      <c r="J2154" s="201"/>
      <c r="K2154" s="202"/>
      <c r="L2154" s="20"/>
      <c r="M2154" s="34"/>
    </row>
    <row r="2155" spans="2:13" s="1" customFormat="1">
      <c r="B2155" s="201"/>
      <c r="C2155" s="202"/>
      <c r="D2155" s="201"/>
      <c r="E2155" s="201"/>
      <c r="F2155" s="22"/>
      <c r="G2155" s="22"/>
      <c r="H2155" s="22"/>
      <c r="I2155" s="201"/>
      <c r="J2155" s="201"/>
      <c r="K2155" s="202"/>
      <c r="L2155" s="20"/>
      <c r="M2155" s="34"/>
    </row>
    <row r="2156" spans="2:13" s="1" customFormat="1">
      <c r="B2156" s="201"/>
      <c r="C2156" s="202"/>
      <c r="D2156" s="201"/>
      <c r="E2156" s="201"/>
      <c r="F2156" s="22"/>
      <c r="G2156" s="22"/>
      <c r="H2156" s="22"/>
      <c r="I2156" s="201"/>
      <c r="J2156" s="201"/>
      <c r="K2156" s="202"/>
      <c r="L2156" s="20"/>
      <c r="M2156" s="34"/>
    </row>
    <row r="2157" spans="2:13" s="1" customFormat="1">
      <c r="B2157" s="201"/>
      <c r="C2157" s="202"/>
      <c r="D2157" s="201"/>
      <c r="E2157" s="201"/>
      <c r="F2157" s="22"/>
      <c r="G2157" s="22"/>
      <c r="H2157" s="22"/>
      <c r="I2157" s="201"/>
      <c r="J2157" s="201"/>
      <c r="K2157" s="202"/>
      <c r="L2157" s="20"/>
      <c r="M2157" s="34"/>
    </row>
    <row r="2158" spans="2:13" s="1" customFormat="1">
      <c r="B2158" s="201"/>
      <c r="C2158" s="202"/>
      <c r="D2158" s="201"/>
      <c r="E2158" s="201"/>
      <c r="F2158" s="22"/>
      <c r="G2158" s="22"/>
      <c r="H2158" s="22"/>
      <c r="I2158" s="201"/>
      <c r="J2158" s="201"/>
      <c r="K2158" s="202"/>
      <c r="L2158" s="20"/>
      <c r="M2158" s="34"/>
    </row>
    <row r="2159" spans="2:13" s="1" customFormat="1">
      <c r="B2159" s="201"/>
      <c r="C2159" s="202"/>
      <c r="D2159" s="201"/>
      <c r="E2159" s="201"/>
      <c r="F2159" s="22"/>
      <c r="G2159" s="22"/>
      <c r="H2159" s="22"/>
      <c r="I2159" s="201"/>
      <c r="J2159" s="201"/>
      <c r="K2159" s="202"/>
      <c r="L2159" s="20"/>
      <c r="M2159" s="34"/>
    </row>
    <row r="2160" spans="2:13" s="1" customFormat="1">
      <c r="B2160" s="201"/>
      <c r="C2160" s="202"/>
      <c r="D2160" s="201"/>
      <c r="E2160" s="201"/>
      <c r="F2160" s="22"/>
      <c r="G2160" s="22"/>
      <c r="H2160" s="22"/>
      <c r="I2160" s="201"/>
      <c r="J2160" s="201"/>
      <c r="K2160" s="202"/>
      <c r="L2160" s="20"/>
      <c r="M2160" s="34"/>
    </row>
    <row r="2161" spans="2:13" s="1" customFormat="1">
      <c r="B2161" s="201"/>
      <c r="C2161" s="202"/>
      <c r="D2161" s="201"/>
      <c r="E2161" s="201"/>
      <c r="F2161" s="22"/>
      <c r="G2161" s="22"/>
      <c r="H2161" s="22"/>
      <c r="I2161" s="201"/>
      <c r="J2161" s="201"/>
      <c r="K2161" s="202"/>
      <c r="L2161" s="20"/>
      <c r="M2161" s="34"/>
    </row>
    <row r="2162" spans="2:13" s="1" customFormat="1">
      <c r="B2162" s="201"/>
      <c r="C2162" s="202"/>
      <c r="D2162" s="201"/>
      <c r="E2162" s="201"/>
      <c r="F2162" s="22"/>
      <c r="G2162" s="22"/>
      <c r="H2162" s="22"/>
      <c r="I2162" s="201"/>
      <c r="J2162" s="201"/>
      <c r="K2162" s="202"/>
      <c r="L2162" s="20"/>
      <c r="M2162" s="34"/>
    </row>
    <row r="2163" spans="2:13" s="1" customFormat="1">
      <c r="B2163" s="201"/>
      <c r="C2163" s="202"/>
      <c r="D2163" s="201"/>
      <c r="E2163" s="201"/>
      <c r="F2163" s="22"/>
      <c r="G2163" s="22"/>
      <c r="H2163" s="22"/>
      <c r="I2163" s="201"/>
      <c r="J2163" s="201"/>
      <c r="K2163" s="202"/>
      <c r="L2163" s="20"/>
      <c r="M2163" s="34"/>
    </row>
    <row r="2164" spans="2:13" s="1" customFormat="1">
      <c r="B2164" s="201"/>
      <c r="C2164" s="202"/>
      <c r="D2164" s="201"/>
      <c r="E2164" s="201"/>
      <c r="F2164" s="22"/>
      <c r="G2164" s="22"/>
      <c r="H2164" s="22"/>
      <c r="I2164" s="201"/>
      <c r="J2164" s="201"/>
      <c r="K2164" s="202"/>
      <c r="L2164" s="20"/>
      <c r="M2164" s="34"/>
    </row>
    <row r="2165" spans="2:13" s="1" customFormat="1">
      <c r="B2165" s="201"/>
      <c r="C2165" s="202"/>
      <c r="D2165" s="201"/>
      <c r="E2165" s="201"/>
      <c r="F2165" s="22"/>
      <c r="G2165" s="22"/>
      <c r="H2165" s="22"/>
      <c r="I2165" s="201"/>
      <c r="J2165" s="201"/>
      <c r="K2165" s="202"/>
      <c r="L2165" s="20"/>
      <c r="M2165" s="34"/>
    </row>
    <row r="2166" spans="2:13" s="1" customFormat="1">
      <c r="B2166" s="201"/>
      <c r="C2166" s="202"/>
      <c r="D2166" s="201"/>
      <c r="E2166" s="201"/>
      <c r="F2166" s="22"/>
      <c r="G2166" s="22"/>
      <c r="H2166" s="22"/>
      <c r="I2166" s="201"/>
      <c r="J2166" s="201"/>
      <c r="K2166" s="202"/>
      <c r="L2166" s="20"/>
      <c r="M2166" s="34"/>
    </row>
    <row r="2167" spans="2:13" s="1" customFormat="1">
      <c r="B2167" s="201"/>
      <c r="C2167" s="202"/>
      <c r="D2167" s="201"/>
      <c r="E2167" s="201"/>
      <c r="F2167" s="22"/>
      <c r="G2167" s="22"/>
      <c r="H2167" s="22"/>
      <c r="I2167" s="201"/>
      <c r="J2167" s="201"/>
      <c r="K2167" s="202"/>
      <c r="L2167" s="20"/>
      <c r="M2167" s="34"/>
    </row>
    <row r="2168" spans="2:13" s="1" customFormat="1">
      <c r="B2168" s="201"/>
      <c r="C2168" s="202"/>
      <c r="D2168" s="201"/>
      <c r="E2168" s="201"/>
      <c r="F2168" s="22"/>
      <c r="G2168" s="22"/>
      <c r="H2168" s="22"/>
      <c r="I2168" s="201"/>
      <c r="J2168" s="201"/>
      <c r="K2168" s="202"/>
      <c r="L2168" s="20"/>
      <c r="M2168" s="34"/>
    </row>
    <row r="2169" spans="2:13" s="1" customFormat="1">
      <c r="B2169" s="201"/>
      <c r="C2169" s="202"/>
      <c r="D2169" s="201"/>
      <c r="E2169" s="201"/>
      <c r="F2169" s="22"/>
      <c r="G2169" s="22"/>
      <c r="H2169" s="22"/>
      <c r="I2169" s="201"/>
      <c r="J2169" s="201"/>
      <c r="K2169" s="202"/>
      <c r="L2169" s="20"/>
      <c r="M2169" s="34"/>
    </row>
    <row r="2170" spans="2:13" s="1" customFormat="1">
      <c r="B2170" s="201"/>
      <c r="C2170" s="202"/>
      <c r="D2170" s="201"/>
      <c r="E2170" s="201"/>
      <c r="F2170" s="22"/>
      <c r="G2170" s="22"/>
      <c r="H2170" s="22"/>
      <c r="I2170" s="201"/>
      <c r="J2170" s="201"/>
      <c r="K2170" s="202"/>
      <c r="L2170" s="20"/>
      <c r="M2170" s="34"/>
    </row>
    <row r="2171" spans="2:13" s="1" customFormat="1">
      <c r="B2171" s="201"/>
      <c r="C2171" s="202"/>
      <c r="D2171" s="201"/>
      <c r="E2171" s="201"/>
      <c r="F2171" s="22"/>
      <c r="G2171" s="22"/>
      <c r="H2171" s="22"/>
      <c r="I2171" s="201"/>
      <c r="J2171" s="201"/>
      <c r="K2171" s="202"/>
      <c r="L2171" s="20"/>
      <c r="M2171" s="34"/>
    </row>
    <row r="2172" spans="2:13" s="1" customFormat="1">
      <c r="B2172" s="201"/>
      <c r="C2172" s="202"/>
      <c r="D2172" s="201"/>
      <c r="E2172" s="201"/>
      <c r="F2172" s="22"/>
      <c r="G2172" s="22"/>
      <c r="H2172" s="22"/>
      <c r="I2172" s="201"/>
      <c r="J2172" s="201"/>
      <c r="K2172" s="202"/>
      <c r="L2172" s="20"/>
      <c r="M2172" s="34"/>
    </row>
    <row r="2173" spans="2:13" s="1" customFormat="1">
      <c r="B2173" s="201"/>
      <c r="C2173" s="202"/>
      <c r="D2173" s="201"/>
      <c r="E2173" s="201"/>
      <c r="F2173" s="22"/>
      <c r="G2173" s="22"/>
      <c r="H2173" s="22"/>
      <c r="I2173" s="201"/>
      <c r="J2173" s="201"/>
      <c r="K2173" s="202"/>
      <c r="L2173" s="20"/>
      <c r="M2173" s="34"/>
    </row>
    <row r="2174" spans="2:13" s="1" customFormat="1">
      <c r="B2174" s="201"/>
      <c r="C2174" s="202"/>
      <c r="D2174" s="201"/>
      <c r="E2174" s="201"/>
      <c r="F2174" s="22"/>
      <c r="G2174" s="22"/>
      <c r="H2174" s="22"/>
      <c r="I2174" s="201"/>
      <c r="J2174" s="201"/>
      <c r="K2174" s="202"/>
      <c r="L2174" s="20"/>
      <c r="M2174" s="34"/>
    </row>
    <row r="2175" spans="2:13" s="1" customFormat="1">
      <c r="B2175" s="201"/>
      <c r="C2175" s="202"/>
      <c r="D2175" s="201"/>
      <c r="E2175" s="201"/>
      <c r="F2175" s="22"/>
      <c r="G2175" s="22"/>
      <c r="H2175" s="22"/>
      <c r="I2175" s="201"/>
      <c r="J2175" s="201"/>
      <c r="K2175" s="202"/>
      <c r="L2175" s="20"/>
      <c r="M2175" s="34"/>
    </row>
    <row r="2176" spans="2:13" s="1" customFormat="1">
      <c r="B2176" s="201"/>
      <c r="C2176" s="202"/>
      <c r="D2176" s="201"/>
      <c r="E2176" s="201"/>
      <c r="F2176" s="22"/>
      <c r="G2176" s="22"/>
      <c r="H2176" s="22"/>
      <c r="I2176" s="201"/>
      <c r="J2176" s="201"/>
      <c r="K2176" s="202"/>
      <c r="L2176" s="20"/>
      <c r="M2176" s="34"/>
    </row>
    <row r="2177" spans="2:13" s="1" customFormat="1">
      <c r="B2177" s="201"/>
      <c r="C2177" s="202"/>
      <c r="D2177" s="201"/>
      <c r="E2177" s="201"/>
      <c r="F2177" s="22"/>
      <c r="G2177" s="22"/>
      <c r="H2177" s="22"/>
      <c r="I2177" s="201"/>
      <c r="J2177" s="201"/>
      <c r="K2177" s="202"/>
      <c r="L2177" s="20"/>
      <c r="M2177" s="34"/>
    </row>
    <row r="2178" spans="2:13" s="1" customFormat="1">
      <c r="B2178" s="201"/>
      <c r="C2178" s="202"/>
      <c r="D2178" s="201"/>
      <c r="E2178" s="201"/>
      <c r="F2178" s="22"/>
      <c r="G2178" s="22"/>
      <c r="H2178" s="22"/>
      <c r="I2178" s="201"/>
      <c r="J2178" s="201"/>
      <c r="K2178" s="202"/>
      <c r="L2178" s="20"/>
      <c r="M2178" s="34"/>
    </row>
    <row r="2179" spans="2:13" s="1" customFormat="1">
      <c r="B2179" s="201"/>
      <c r="C2179" s="202"/>
      <c r="D2179" s="201"/>
      <c r="E2179" s="201"/>
      <c r="F2179" s="22"/>
      <c r="G2179" s="22"/>
      <c r="H2179" s="22"/>
      <c r="I2179" s="201"/>
      <c r="J2179" s="201"/>
      <c r="K2179" s="202"/>
      <c r="L2179" s="20"/>
      <c r="M2179" s="34"/>
    </row>
    <row r="2180" spans="2:13" s="1" customFormat="1">
      <c r="B2180" s="201"/>
      <c r="C2180" s="202"/>
      <c r="D2180" s="201"/>
      <c r="E2180" s="201"/>
      <c r="F2180" s="22"/>
      <c r="G2180" s="22"/>
      <c r="H2180" s="22"/>
      <c r="I2180" s="201"/>
      <c r="J2180" s="201"/>
      <c r="K2180" s="202"/>
      <c r="L2180" s="20"/>
      <c r="M2180" s="34"/>
    </row>
    <row r="2181" spans="2:13" s="1" customFormat="1">
      <c r="B2181" s="201"/>
      <c r="C2181" s="202"/>
      <c r="D2181" s="201"/>
      <c r="E2181" s="201"/>
      <c r="F2181" s="22"/>
      <c r="G2181" s="22"/>
      <c r="H2181" s="22"/>
      <c r="I2181" s="201"/>
      <c r="J2181" s="201"/>
      <c r="K2181" s="202"/>
      <c r="L2181" s="20"/>
      <c r="M2181" s="34"/>
    </row>
    <row r="2182" spans="2:13" s="1" customFormat="1">
      <c r="B2182" s="201"/>
      <c r="C2182" s="202"/>
      <c r="D2182" s="201"/>
      <c r="E2182" s="201"/>
      <c r="F2182" s="22"/>
      <c r="G2182" s="22"/>
      <c r="H2182" s="22"/>
      <c r="I2182" s="201"/>
      <c r="J2182" s="201"/>
      <c r="K2182" s="202"/>
      <c r="L2182" s="20"/>
      <c r="M2182" s="34"/>
    </row>
    <row r="2183" spans="2:13" s="1" customFormat="1">
      <c r="B2183" s="201"/>
      <c r="C2183" s="202"/>
      <c r="D2183" s="201"/>
      <c r="E2183" s="201"/>
      <c r="F2183" s="22"/>
      <c r="G2183" s="22"/>
      <c r="H2183" s="22"/>
      <c r="I2183" s="201"/>
      <c r="J2183" s="201"/>
      <c r="K2183" s="202"/>
      <c r="L2183" s="20"/>
      <c r="M2183" s="34"/>
    </row>
    <row r="2184" spans="2:13" s="1" customFormat="1">
      <c r="B2184" s="201"/>
      <c r="C2184" s="202"/>
      <c r="D2184" s="201"/>
      <c r="E2184" s="201"/>
      <c r="F2184" s="22"/>
      <c r="G2184" s="22"/>
      <c r="H2184" s="22"/>
      <c r="I2184" s="201"/>
      <c r="J2184" s="201"/>
      <c r="K2184" s="202"/>
      <c r="L2184" s="20"/>
      <c r="M2184" s="34"/>
    </row>
    <row r="2185" spans="2:13" s="1" customFormat="1">
      <c r="B2185" s="201"/>
      <c r="C2185" s="202"/>
      <c r="D2185" s="201"/>
      <c r="E2185" s="201"/>
      <c r="F2185" s="22"/>
      <c r="G2185" s="22"/>
      <c r="H2185" s="22"/>
      <c r="I2185" s="201"/>
      <c r="J2185" s="201"/>
      <c r="K2185" s="202"/>
      <c r="L2185" s="20"/>
      <c r="M2185" s="34"/>
    </row>
    <row r="2186" spans="2:13" s="1" customFormat="1">
      <c r="B2186" s="201"/>
      <c r="C2186" s="202"/>
      <c r="D2186" s="201"/>
      <c r="E2186" s="201"/>
      <c r="F2186" s="22"/>
      <c r="G2186" s="22"/>
      <c r="H2186" s="22"/>
      <c r="I2186" s="201"/>
      <c r="J2186" s="201"/>
      <c r="K2186" s="202"/>
      <c r="L2186" s="20"/>
      <c r="M2186" s="34"/>
    </row>
    <row r="2187" spans="2:13" s="1" customFormat="1">
      <c r="B2187" s="201"/>
      <c r="C2187" s="202"/>
      <c r="D2187" s="201"/>
      <c r="E2187" s="201"/>
      <c r="F2187" s="22"/>
      <c r="G2187" s="22"/>
      <c r="H2187" s="22"/>
      <c r="I2187" s="201"/>
      <c r="J2187" s="201"/>
      <c r="K2187" s="202"/>
      <c r="L2187" s="20"/>
      <c r="M2187" s="34"/>
    </row>
    <row r="2188" spans="2:13" s="1" customFormat="1">
      <c r="B2188" s="201"/>
      <c r="C2188" s="202"/>
      <c r="D2188" s="201"/>
      <c r="E2188" s="201"/>
      <c r="F2188" s="22"/>
      <c r="G2188" s="22"/>
      <c r="H2188" s="22"/>
      <c r="I2188" s="201"/>
      <c r="J2188" s="201"/>
      <c r="K2188" s="202"/>
      <c r="L2188" s="20"/>
      <c r="M2188" s="34"/>
    </row>
    <row r="2189" spans="2:13" s="1" customFormat="1">
      <c r="B2189" s="201"/>
      <c r="C2189" s="202"/>
      <c r="D2189" s="201"/>
      <c r="E2189" s="201"/>
      <c r="F2189" s="22"/>
      <c r="G2189" s="22"/>
      <c r="H2189" s="22"/>
      <c r="I2189" s="201"/>
      <c r="J2189" s="201"/>
      <c r="K2189" s="202"/>
      <c r="L2189" s="20"/>
      <c r="M2189" s="34"/>
    </row>
    <row r="2190" spans="2:13" s="1" customFormat="1">
      <c r="B2190" s="201"/>
      <c r="C2190" s="202"/>
      <c r="D2190" s="201"/>
      <c r="E2190" s="201"/>
      <c r="F2190" s="22"/>
      <c r="G2190" s="22"/>
      <c r="H2190" s="22"/>
      <c r="I2190" s="201"/>
      <c r="J2190" s="201"/>
      <c r="K2190" s="202"/>
      <c r="L2190" s="20"/>
      <c r="M2190" s="34"/>
    </row>
    <row r="2191" spans="2:13" s="1" customFormat="1">
      <c r="B2191" s="201"/>
      <c r="C2191" s="202"/>
      <c r="D2191" s="201"/>
      <c r="E2191" s="201"/>
      <c r="F2191" s="22"/>
      <c r="G2191" s="22"/>
      <c r="H2191" s="22"/>
      <c r="I2191" s="201"/>
      <c r="J2191" s="201"/>
      <c r="K2191" s="202"/>
      <c r="L2191" s="20"/>
      <c r="M2191" s="34"/>
    </row>
    <row r="2192" spans="2:13" s="1" customFormat="1">
      <c r="B2192" s="201"/>
      <c r="C2192" s="202"/>
      <c r="D2192" s="201"/>
      <c r="E2192" s="201"/>
      <c r="F2192" s="22"/>
      <c r="G2192" s="22"/>
      <c r="H2192" s="22"/>
      <c r="I2192" s="201"/>
      <c r="J2192" s="201"/>
      <c r="K2192" s="202"/>
      <c r="L2192" s="20"/>
      <c r="M2192" s="34"/>
    </row>
    <row r="2193" spans="2:13" s="1" customFormat="1">
      <c r="B2193" s="201"/>
      <c r="C2193" s="202"/>
      <c r="D2193" s="201"/>
      <c r="E2193" s="201"/>
      <c r="F2193" s="22"/>
      <c r="G2193" s="22"/>
      <c r="H2193" s="22"/>
      <c r="I2193" s="201"/>
      <c r="J2193" s="201"/>
      <c r="K2193" s="202"/>
      <c r="L2193" s="20"/>
      <c r="M2193" s="34"/>
    </row>
    <row r="2194" spans="2:13" s="1" customFormat="1">
      <c r="B2194" s="201"/>
      <c r="C2194" s="202"/>
      <c r="D2194" s="201"/>
      <c r="E2194" s="201"/>
      <c r="F2194" s="22"/>
      <c r="G2194" s="22"/>
      <c r="H2194" s="22"/>
      <c r="I2194" s="201"/>
      <c r="J2194" s="201"/>
      <c r="K2194" s="202"/>
      <c r="L2194" s="20"/>
      <c r="M2194" s="34"/>
    </row>
    <row r="2195" spans="2:13" s="1" customFormat="1">
      <c r="B2195" s="201"/>
      <c r="C2195" s="202"/>
      <c r="D2195" s="201"/>
      <c r="E2195" s="201"/>
      <c r="F2195" s="22"/>
      <c r="G2195" s="22"/>
      <c r="H2195" s="22"/>
      <c r="I2195" s="201"/>
      <c r="J2195" s="201"/>
      <c r="K2195" s="202"/>
      <c r="L2195" s="20"/>
      <c r="M2195" s="34"/>
    </row>
    <row r="2196" spans="2:13" s="1" customFormat="1">
      <c r="B2196" s="201"/>
      <c r="C2196" s="202"/>
      <c r="D2196" s="201"/>
      <c r="E2196" s="201"/>
      <c r="F2196" s="22"/>
      <c r="G2196" s="22"/>
      <c r="H2196" s="22"/>
      <c r="I2196" s="201"/>
      <c r="J2196" s="201"/>
      <c r="K2196" s="202"/>
      <c r="L2196" s="20"/>
      <c r="M2196" s="34"/>
    </row>
    <row r="2197" spans="2:13" s="1" customFormat="1">
      <c r="B2197" s="201"/>
      <c r="C2197" s="202"/>
      <c r="D2197" s="201"/>
      <c r="E2197" s="201"/>
      <c r="F2197" s="22"/>
      <c r="G2197" s="22"/>
      <c r="H2197" s="22"/>
      <c r="I2197" s="201"/>
      <c r="J2197" s="201"/>
      <c r="K2197" s="202"/>
      <c r="L2197" s="20"/>
      <c r="M2197" s="34"/>
    </row>
    <row r="2198" spans="2:13" s="1" customFormat="1">
      <c r="B2198" s="201"/>
      <c r="C2198" s="202"/>
      <c r="D2198" s="201"/>
      <c r="E2198" s="201"/>
      <c r="F2198" s="22"/>
      <c r="G2198" s="22"/>
      <c r="H2198" s="22"/>
      <c r="I2198" s="201"/>
      <c r="J2198" s="201"/>
      <c r="K2198" s="202"/>
      <c r="L2198" s="20"/>
      <c r="M2198" s="34"/>
    </row>
    <row r="2199" spans="2:13" s="1" customFormat="1">
      <c r="B2199" s="201"/>
      <c r="C2199" s="202"/>
      <c r="D2199" s="201"/>
      <c r="E2199" s="201"/>
      <c r="F2199" s="22"/>
      <c r="G2199" s="22"/>
      <c r="H2199" s="22"/>
      <c r="I2199" s="201"/>
      <c r="J2199" s="201"/>
      <c r="K2199" s="202"/>
      <c r="L2199" s="20"/>
      <c r="M2199" s="34"/>
    </row>
    <row r="2200" spans="2:13" s="1" customFormat="1">
      <c r="B2200" s="201"/>
      <c r="C2200" s="202"/>
      <c r="D2200" s="201"/>
      <c r="E2200" s="201"/>
      <c r="F2200" s="22"/>
      <c r="G2200" s="22"/>
      <c r="H2200" s="22"/>
      <c r="I2200" s="201"/>
      <c r="J2200" s="201"/>
      <c r="K2200" s="202"/>
      <c r="L2200" s="20"/>
      <c r="M2200" s="34"/>
    </row>
    <row r="2201" spans="2:13" s="1" customFormat="1">
      <c r="B2201" s="201"/>
      <c r="C2201" s="202"/>
      <c r="D2201" s="201"/>
      <c r="E2201" s="201"/>
      <c r="F2201" s="22"/>
      <c r="G2201" s="22"/>
      <c r="H2201" s="22"/>
      <c r="I2201" s="201"/>
      <c r="J2201" s="201"/>
      <c r="K2201" s="202"/>
      <c r="L2201" s="20"/>
      <c r="M2201" s="34"/>
    </row>
    <row r="2202" spans="2:13" s="1" customFormat="1">
      <c r="B2202" s="201"/>
      <c r="C2202" s="202"/>
      <c r="D2202" s="201"/>
      <c r="E2202" s="201"/>
      <c r="F2202" s="22"/>
      <c r="G2202" s="22"/>
      <c r="H2202" s="22"/>
      <c r="I2202" s="201"/>
      <c r="J2202" s="201"/>
      <c r="K2202" s="202"/>
      <c r="L2202" s="20"/>
      <c r="M2202" s="34"/>
    </row>
    <row r="2203" spans="2:13" s="1" customFormat="1">
      <c r="B2203" s="201"/>
      <c r="C2203" s="202"/>
      <c r="D2203" s="201"/>
      <c r="E2203" s="201"/>
      <c r="F2203" s="22"/>
      <c r="G2203" s="22"/>
      <c r="H2203" s="22"/>
      <c r="I2203" s="201"/>
      <c r="J2203" s="201"/>
      <c r="K2203" s="202"/>
      <c r="L2203" s="20"/>
      <c r="M2203" s="34"/>
    </row>
    <row r="2204" spans="2:13" s="1" customFormat="1">
      <c r="B2204" s="201"/>
      <c r="C2204" s="202"/>
      <c r="D2204" s="201"/>
      <c r="E2204" s="201"/>
      <c r="F2204" s="22"/>
      <c r="G2204" s="22"/>
      <c r="H2204" s="22"/>
      <c r="I2204" s="201"/>
      <c r="J2204" s="201"/>
      <c r="K2204" s="202"/>
      <c r="L2204" s="20"/>
      <c r="M2204" s="34"/>
    </row>
    <row r="2205" spans="2:13" s="1" customFormat="1">
      <c r="B2205" s="201"/>
      <c r="C2205" s="202"/>
      <c r="D2205" s="201"/>
      <c r="E2205" s="201"/>
      <c r="F2205" s="22"/>
      <c r="G2205" s="22"/>
      <c r="H2205" s="22"/>
      <c r="I2205" s="201"/>
      <c r="J2205" s="201"/>
      <c r="K2205" s="202"/>
      <c r="L2205" s="20"/>
      <c r="M2205" s="34"/>
    </row>
    <row r="2206" spans="2:13" s="1" customFormat="1">
      <c r="B2206" s="201"/>
      <c r="C2206" s="202"/>
      <c r="D2206" s="201"/>
      <c r="E2206" s="201"/>
      <c r="F2206" s="22"/>
      <c r="G2206" s="22"/>
      <c r="H2206" s="22"/>
      <c r="I2206" s="201"/>
      <c r="J2206" s="201"/>
      <c r="K2206" s="202"/>
      <c r="L2206" s="20"/>
      <c r="M2206" s="34"/>
    </row>
    <row r="2207" spans="2:13" s="1" customFormat="1">
      <c r="B2207" s="201"/>
      <c r="C2207" s="202"/>
      <c r="D2207" s="201"/>
      <c r="E2207" s="201"/>
      <c r="F2207" s="22"/>
      <c r="G2207" s="22"/>
      <c r="H2207" s="22"/>
      <c r="I2207" s="201"/>
      <c r="J2207" s="201"/>
      <c r="K2207" s="202"/>
      <c r="L2207" s="20"/>
      <c r="M2207" s="34"/>
    </row>
    <row r="2208" spans="2:13" s="1" customFormat="1">
      <c r="B2208" s="201"/>
      <c r="C2208" s="202"/>
      <c r="D2208" s="201"/>
      <c r="E2208" s="201"/>
      <c r="F2208" s="22"/>
      <c r="G2208" s="22"/>
      <c r="H2208" s="22"/>
      <c r="I2208" s="201"/>
      <c r="J2208" s="201"/>
      <c r="K2208" s="202"/>
      <c r="L2208" s="20"/>
      <c r="M2208" s="34"/>
    </row>
    <row r="2209" spans="2:13" s="1" customFormat="1">
      <c r="B2209" s="201"/>
      <c r="C2209" s="202"/>
      <c r="D2209" s="201"/>
      <c r="E2209" s="201"/>
      <c r="F2209" s="22"/>
      <c r="G2209" s="22"/>
      <c r="H2209" s="22"/>
      <c r="I2209" s="201"/>
      <c r="J2209" s="201"/>
      <c r="K2209" s="202"/>
      <c r="L2209" s="20"/>
      <c r="M2209" s="34"/>
    </row>
    <row r="2210" spans="2:13" s="1" customFormat="1">
      <c r="B2210" s="201"/>
      <c r="C2210" s="202"/>
      <c r="D2210" s="201"/>
      <c r="E2210" s="201"/>
      <c r="F2210" s="22"/>
      <c r="G2210" s="22"/>
      <c r="H2210" s="22"/>
      <c r="I2210" s="201"/>
      <c r="J2210" s="201"/>
      <c r="K2210" s="202"/>
      <c r="L2210" s="20"/>
      <c r="M2210" s="34"/>
    </row>
    <row r="2211" spans="2:13" s="1" customFormat="1">
      <c r="B2211" s="201"/>
      <c r="C2211" s="202"/>
      <c r="D2211" s="201"/>
      <c r="E2211" s="201"/>
      <c r="F2211" s="22"/>
      <c r="G2211" s="22"/>
      <c r="H2211" s="22"/>
      <c r="I2211" s="201"/>
      <c r="J2211" s="201"/>
      <c r="K2211" s="202"/>
      <c r="L2211" s="20"/>
      <c r="M2211" s="34"/>
    </row>
    <row r="2212" spans="2:13" s="1" customFormat="1">
      <c r="B2212" s="201"/>
      <c r="C2212" s="202"/>
      <c r="D2212" s="201"/>
      <c r="E2212" s="201"/>
      <c r="F2212" s="22"/>
      <c r="G2212" s="22"/>
      <c r="H2212" s="22"/>
      <c r="I2212" s="201"/>
      <c r="J2212" s="201"/>
      <c r="K2212" s="202"/>
      <c r="L2212" s="20"/>
      <c r="M2212" s="34"/>
    </row>
    <row r="2213" spans="2:13" s="1" customFormat="1">
      <c r="B2213" s="201"/>
      <c r="C2213" s="202"/>
      <c r="D2213" s="201"/>
      <c r="E2213" s="201"/>
      <c r="F2213" s="22"/>
      <c r="G2213" s="22"/>
      <c r="H2213" s="22"/>
      <c r="I2213" s="201"/>
      <c r="J2213" s="201"/>
      <c r="K2213" s="202"/>
      <c r="L2213" s="20"/>
      <c r="M2213" s="34"/>
    </row>
    <row r="2214" spans="2:13" s="1" customFormat="1">
      <c r="B2214" s="201"/>
      <c r="C2214" s="202"/>
      <c r="D2214" s="201"/>
      <c r="E2214" s="201"/>
      <c r="F2214" s="22"/>
      <c r="G2214" s="22"/>
      <c r="H2214" s="22"/>
      <c r="I2214" s="201"/>
      <c r="J2214" s="201"/>
      <c r="K2214" s="202"/>
      <c r="L2214" s="20"/>
      <c r="M2214" s="34"/>
    </row>
    <row r="2215" spans="2:13" s="1" customFormat="1">
      <c r="B2215" s="201"/>
      <c r="C2215" s="202"/>
      <c r="D2215" s="201"/>
      <c r="E2215" s="201"/>
      <c r="F2215" s="22"/>
      <c r="G2215" s="22"/>
      <c r="H2215" s="22"/>
      <c r="I2215" s="201"/>
      <c r="J2215" s="201"/>
      <c r="K2215" s="202"/>
      <c r="L2215" s="20"/>
      <c r="M2215" s="34"/>
    </row>
    <row r="2216" spans="2:13" s="1" customFormat="1">
      <c r="B2216" s="201"/>
      <c r="C2216" s="202"/>
      <c r="D2216" s="201"/>
      <c r="E2216" s="201"/>
      <c r="F2216" s="22"/>
      <c r="G2216" s="22"/>
      <c r="H2216" s="22"/>
      <c r="I2216" s="201"/>
      <c r="J2216" s="201"/>
      <c r="K2216" s="202"/>
      <c r="L2216" s="20"/>
      <c r="M2216" s="34"/>
    </row>
    <row r="2217" spans="2:13" s="1" customFormat="1">
      <c r="B2217" s="201"/>
      <c r="C2217" s="202"/>
      <c r="D2217" s="201"/>
      <c r="E2217" s="201"/>
      <c r="F2217" s="22"/>
      <c r="G2217" s="22"/>
      <c r="H2217" s="22"/>
      <c r="I2217" s="201"/>
      <c r="J2217" s="201"/>
      <c r="K2217" s="202"/>
      <c r="L2217" s="20"/>
      <c r="M2217" s="34"/>
    </row>
    <row r="2218" spans="2:13" s="1" customFormat="1">
      <c r="B2218" s="201"/>
      <c r="C2218" s="202"/>
      <c r="D2218" s="201"/>
      <c r="E2218" s="201"/>
      <c r="F2218" s="22"/>
      <c r="G2218" s="22"/>
      <c r="H2218" s="22"/>
      <c r="I2218" s="201"/>
      <c r="J2218" s="201"/>
      <c r="K2218" s="202"/>
      <c r="L2218" s="20"/>
      <c r="M2218" s="34"/>
    </row>
    <row r="2219" spans="2:13" s="1" customFormat="1">
      <c r="B2219" s="201"/>
      <c r="C2219" s="202"/>
      <c r="D2219" s="201"/>
      <c r="E2219" s="201"/>
      <c r="F2219" s="22"/>
      <c r="G2219" s="22"/>
      <c r="H2219" s="22"/>
      <c r="I2219" s="201"/>
      <c r="J2219" s="201"/>
      <c r="K2219" s="202"/>
      <c r="L2219" s="20"/>
      <c r="M2219" s="34"/>
    </row>
    <row r="2220" spans="2:13" s="1" customFormat="1">
      <c r="B2220" s="201"/>
      <c r="C2220" s="202"/>
      <c r="D2220" s="201"/>
      <c r="E2220" s="201"/>
      <c r="F2220" s="22"/>
      <c r="G2220" s="22"/>
      <c r="H2220" s="22"/>
      <c r="I2220" s="201"/>
      <c r="J2220" s="201"/>
      <c r="K2220" s="202"/>
      <c r="L2220" s="20"/>
      <c r="M2220" s="34"/>
    </row>
    <row r="2221" spans="2:13" s="1" customFormat="1">
      <c r="B2221" s="201"/>
      <c r="C2221" s="202"/>
      <c r="D2221" s="201"/>
      <c r="E2221" s="201"/>
      <c r="F2221" s="22"/>
      <c r="G2221" s="22"/>
      <c r="H2221" s="22"/>
      <c r="I2221" s="201"/>
      <c r="J2221" s="201"/>
      <c r="K2221" s="202"/>
      <c r="L2221" s="20"/>
      <c r="M2221" s="34"/>
    </row>
    <row r="2222" spans="2:13" s="1" customFormat="1">
      <c r="B2222" s="201"/>
      <c r="C2222" s="202"/>
      <c r="D2222" s="201"/>
      <c r="E2222" s="201"/>
      <c r="F2222" s="22"/>
      <c r="G2222" s="22"/>
      <c r="H2222" s="22"/>
      <c r="I2222" s="201"/>
      <c r="J2222" s="201"/>
      <c r="K2222" s="202"/>
      <c r="L2222" s="20"/>
      <c r="M2222" s="34"/>
    </row>
    <row r="2223" spans="2:13" s="1" customFormat="1">
      <c r="B2223" s="201"/>
      <c r="C2223" s="202"/>
      <c r="D2223" s="201"/>
      <c r="E2223" s="201"/>
      <c r="F2223" s="22"/>
      <c r="G2223" s="22"/>
      <c r="H2223" s="22"/>
      <c r="I2223" s="201"/>
      <c r="J2223" s="201"/>
      <c r="K2223" s="202"/>
      <c r="L2223" s="20"/>
      <c r="M2223" s="34"/>
    </row>
    <row r="2224" spans="2:13" s="1" customFormat="1">
      <c r="B2224" s="201"/>
      <c r="C2224" s="202"/>
      <c r="D2224" s="201"/>
      <c r="E2224" s="201"/>
      <c r="F2224" s="22"/>
      <c r="G2224" s="22"/>
      <c r="H2224" s="22"/>
      <c r="I2224" s="201"/>
      <c r="J2224" s="201"/>
      <c r="K2224" s="202"/>
      <c r="L2224" s="20"/>
      <c r="M2224" s="34"/>
    </row>
    <row r="2225" spans="2:13" s="1" customFormat="1">
      <c r="B2225" s="201"/>
      <c r="C2225" s="202"/>
      <c r="D2225" s="201"/>
      <c r="E2225" s="201"/>
      <c r="F2225" s="22"/>
      <c r="G2225" s="22"/>
      <c r="H2225" s="22"/>
      <c r="I2225" s="201"/>
      <c r="J2225" s="201"/>
      <c r="K2225" s="202"/>
      <c r="L2225" s="20"/>
      <c r="M2225" s="34"/>
    </row>
    <row r="2226" spans="2:13" s="1" customFormat="1">
      <c r="B2226" s="201"/>
      <c r="C2226" s="202"/>
      <c r="D2226" s="201"/>
      <c r="E2226" s="201"/>
      <c r="F2226" s="22"/>
      <c r="G2226" s="22"/>
      <c r="H2226" s="22"/>
      <c r="I2226" s="201"/>
      <c r="J2226" s="201"/>
      <c r="K2226" s="202"/>
      <c r="L2226" s="20"/>
      <c r="M2226" s="34"/>
    </row>
    <row r="2227" spans="2:13" s="1" customFormat="1">
      <c r="B2227" s="201"/>
      <c r="C2227" s="202"/>
      <c r="D2227" s="201"/>
      <c r="E2227" s="201"/>
      <c r="F2227" s="22"/>
      <c r="G2227" s="22"/>
      <c r="H2227" s="22"/>
      <c r="I2227" s="201"/>
      <c r="J2227" s="201"/>
      <c r="K2227" s="202"/>
      <c r="L2227" s="20"/>
      <c r="M2227" s="34"/>
    </row>
    <row r="2228" spans="2:13" s="1" customFormat="1">
      <c r="B2228" s="201"/>
      <c r="C2228" s="202"/>
      <c r="D2228" s="201"/>
      <c r="E2228" s="201"/>
      <c r="F2228" s="22"/>
      <c r="G2228" s="22"/>
      <c r="H2228" s="22"/>
      <c r="I2228" s="201"/>
      <c r="J2228" s="201"/>
      <c r="K2228" s="202"/>
      <c r="L2228" s="20"/>
      <c r="M2228" s="34"/>
    </row>
    <row r="2229" spans="2:13" s="1" customFormat="1">
      <c r="B2229" s="201"/>
      <c r="C2229" s="202"/>
      <c r="D2229" s="201"/>
      <c r="E2229" s="201"/>
      <c r="F2229" s="22"/>
      <c r="G2229" s="22"/>
      <c r="H2229" s="22"/>
      <c r="I2229" s="201"/>
      <c r="J2229" s="201"/>
      <c r="K2229" s="202"/>
      <c r="L2229" s="20"/>
      <c r="M2229" s="34"/>
    </row>
    <row r="2230" spans="2:13" s="1" customFormat="1">
      <c r="B2230" s="201"/>
      <c r="C2230" s="202"/>
      <c r="D2230" s="201"/>
      <c r="E2230" s="201"/>
      <c r="F2230" s="22"/>
      <c r="G2230" s="22"/>
      <c r="H2230" s="22"/>
      <c r="I2230" s="201"/>
      <c r="J2230" s="201"/>
      <c r="K2230" s="202"/>
      <c r="L2230" s="20"/>
      <c r="M2230" s="34"/>
    </row>
    <row r="2231" spans="2:13" s="1" customFormat="1">
      <c r="B2231" s="201"/>
      <c r="C2231" s="202"/>
      <c r="D2231" s="201"/>
      <c r="E2231" s="201"/>
      <c r="F2231" s="22"/>
      <c r="G2231" s="22"/>
      <c r="H2231" s="22"/>
      <c r="I2231" s="201"/>
      <c r="J2231" s="201"/>
      <c r="K2231" s="202"/>
      <c r="L2231" s="20"/>
      <c r="M2231" s="34"/>
    </row>
    <row r="2232" spans="2:13" s="1" customFormat="1">
      <c r="B2232" s="201"/>
      <c r="C2232" s="202"/>
      <c r="D2232" s="201"/>
      <c r="E2232" s="201"/>
      <c r="F2232" s="22"/>
      <c r="G2232" s="22"/>
      <c r="H2232" s="22"/>
      <c r="I2232" s="201"/>
      <c r="J2232" s="201"/>
      <c r="K2232" s="202"/>
      <c r="L2232" s="20"/>
      <c r="M2232" s="34"/>
    </row>
    <row r="2233" spans="2:13" s="1" customFormat="1">
      <c r="B2233" s="201"/>
      <c r="C2233" s="202"/>
      <c r="D2233" s="201"/>
      <c r="E2233" s="201"/>
      <c r="F2233" s="22"/>
      <c r="G2233" s="22"/>
      <c r="H2233" s="22"/>
      <c r="I2233" s="201"/>
      <c r="J2233" s="201"/>
      <c r="K2233" s="202"/>
      <c r="L2233" s="20"/>
      <c r="M2233" s="34"/>
    </row>
    <row r="2234" spans="2:13" s="1" customFormat="1">
      <c r="B2234" s="201"/>
      <c r="C2234" s="202"/>
      <c r="D2234" s="201"/>
      <c r="E2234" s="201"/>
      <c r="F2234" s="22"/>
      <c r="G2234" s="22"/>
      <c r="H2234" s="22"/>
      <c r="I2234" s="201"/>
      <c r="J2234" s="201"/>
      <c r="K2234" s="202"/>
      <c r="L2234" s="20"/>
      <c r="M2234" s="34"/>
    </row>
    <row r="2235" spans="2:13" s="1" customFormat="1">
      <c r="B2235" s="201"/>
      <c r="C2235" s="202"/>
      <c r="D2235" s="201"/>
      <c r="E2235" s="201"/>
      <c r="F2235" s="22"/>
      <c r="G2235" s="22"/>
      <c r="H2235" s="22"/>
      <c r="I2235" s="201"/>
      <c r="J2235" s="201"/>
      <c r="K2235" s="202"/>
      <c r="L2235" s="20"/>
      <c r="M2235" s="34"/>
    </row>
    <row r="2236" spans="2:13" s="1" customFormat="1">
      <c r="B2236" s="201"/>
      <c r="C2236" s="202"/>
      <c r="D2236" s="201"/>
      <c r="E2236" s="201"/>
      <c r="F2236" s="22"/>
      <c r="G2236" s="22"/>
      <c r="H2236" s="22"/>
      <c r="I2236" s="201"/>
      <c r="J2236" s="201"/>
      <c r="K2236" s="202"/>
      <c r="L2236" s="20"/>
      <c r="M2236" s="34"/>
    </row>
    <row r="2237" spans="2:13" s="1" customFormat="1">
      <c r="B2237" s="201"/>
      <c r="C2237" s="202"/>
      <c r="D2237" s="201"/>
      <c r="E2237" s="201"/>
      <c r="F2237" s="22"/>
      <c r="G2237" s="22"/>
      <c r="H2237" s="22"/>
      <c r="I2237" s="201"/>
      <c r="J2237" s="201"/>
      <c r="K2237" s="202"/>
      <c r="L2237" s="20"/>
      <c r="M2237" s="34"/>
    </row>
    <row r="2238" spans="2:13" s="1" customFormat="1">
      <c r="B2238" s="201"/>
      <c r="C2238" s="202"/>
      <c r="D2238" s="201"/>
      <c r="E2238" s="201"/>
      <c r="F2238" s="22"/>
      <c r="G2238" s="22"/>
      <c r="H2238" s="22"/>
      <c r="I2238" s="201"/>
      <c r="J2238" s="201"/>
      <c r="K2238" s="202"/>
      <c r="L2238" s="20"/>
      <c r="M2238" s="34"/>
    </row>
    <row r="2239" spans="2:13" s="1" customFormat="1">
      <c r="B2239" s="201"/>
      <c r="C2239" s="202"/>
      <c r="D2239" s="201"/>
      <c r="E2239" s="201"/>
      <c r="F2239" s="22"/>
      <c r="G2239" s="22"/>
      <c r="H2239" s="22"/>
      <c r="I2239" s="201"/>
      <c r="J2239" s="201"/>
      <c r="K2239" s="202"/>
      <c r="L2239" s="20"/>
      <c r="M2239" s="34"/>
    </row>
    <row r="2240" spans="2:13" s="1" customFormat="1">
      <c r="B2240" s="201"/>
      <c r="C2240" s="202"/>
      <c r="D2240" s="201"/>
      <c r="E2240" s="201"/>
      <c r="F2240" s="22"/>
      <c r="G2240" s="22"/>
      <c r="H2240" s="22"/>
      <c r="I2240" s="201"/>
      <c r="J2240" s="201"/>
      <c r="K2240" s="202"/>
      <c r="L2240" s="20"/>
      <c r="M2240" s="34"/>
    </row>
    <row r="2241" spans="2:13" s="1" customFormat="1">
      <c r="B2241" s="201"/>
      <c r="C2241" s="202"/>
      <c r="D2241" s="201"/>
      <c r="E2241" s="201"/>
      <c r="F2241" s="22"/>
      <c r="G2241" s="22"/>
      <c r="H2241" s="22"/>
      <c r="I2241" s="201"/>
      <c r="J2241" s="201"/>
      <c r="K2241" s="202"/>
      <c r="L2241" s="20"/>
      <c r="M2241" s="34"/>
    </row>
    <row r="2242" spans="2:13" s="1" customFormat="1">
      <c r="B2242" s="201"/>
      <c r="C2242" s="202"/>
      <c r="D2242" s="201"/>
      <c r="E2242" s="201"/>
      <c r="F2242" s="22"/>
      <c r="G2242" s="22"/>
      <c r="H2242" s="22"/>
      <c r="I2242" s="201"/>
      <c r="J2242" s="201"/>
      <c r="K2242" s="202"/>
      <c r="L2242" s="20"/>
      <c r="M2242" s="34"/>
    </row>
    <row r="2243" spans="2:13" s="1" customFormat="1">
      <c r="B2243" s="201"/>
      <c r="C2243" s="202"/>
      <c r="D2243" s="201"/>
      <c r="E2243" s="201"/>
      <c r="F2243" s="22"/>
      <c r="G2243" s="22"/>
      <c r="H2243" s="22"/>
      <c r="I2243" s="201"/>
      <c r="J2243" s="201"/>
      <c r="K2243" s="202"/>
      <c r="L2243" s="20"/>
      <c r="M2243" s="34"/>
    </row>
    <row r="2244" spans="2:13" s="1" customFormat="1">
      <c r="B2244" s="201"/>
      <c r="C2244" s="202"/>
      <c r="D2244" s="201"/>
      <c r="E2244" s="201"/>
      <c r="F2244" s="22"/>
      <c r="G2244" s="22"/>
      <c r="H2244" s="22"/>
      <c r="I2244" s="201"/>
      <c r="J2244" s="201"/>
      <c r="K2244" s="202"/>
      <c r="L2244" s="20"/>
      <c r="M2244" s="34"/>
    </row>
    <row r="2245" spans="2:13" s="1" customFormat="1">
      <c r="B2245" s="201"/>
      <c r="C2245" s="202"/>
      <c r="D2245" s="201"/>
      <c r="E2245" s="201"/>
      <c r="F2245" s="22"/>
      <c r="G2245" s="22"/>
      <c r="H2245" s="22"/>
      <c r="I2245" s="201"/>
      <c r="J2245" s="201"/>
      <c r="K2245" s="202"/>
      <c r="L2245" s="20"/>
      <c r="M2245" s="34"/>
    </row>
    <row r="2246" spans="2:13" s="1" customFormat="1">
      <c r="B2246" s="201"/>
      <c r="C2246" s="202"/>
      <c r="D2246" s="201"/>
      <c r="E2246" s="201"/>
      <c r="F2246" s="22"/>
      <c r="G2246" s="22"/>
      <c r="H2246" s="22"/>
      <c r="I2246" s="201"/>
      <c r="J2246" s="201"/>
      <c r="K2246" s="202"/>
      <c r="L2246" s="20"/>
      <c r="M2246" s="34"/>
    </row>
    <row r="2247" spans="2:13" s="1" customFormat="1">
      <c r="B2247" s="201"/>
      <c r="C2247" s="202"/>
      <c r="D2247" s="201"/>
      <c r="E2247" s="201"/>
      <c r="F2247" s="22"/>
      <c r="G2247" s="22"/>
      <c r="H2247" s="22"/>
      <c r="I2247" s="201"/>
      <c r="J2247" s="201"/>
      <c r="K2247" s="202"/>
      <c r="L2247" s="20"/>
      <c r="M2247" s="34"/>
    </row>
    <row r="2248" spans="2:13" s="1" customFormat="1">
      <c r="B2248" s="201"/>
      <c r="C2248" s="202"/>
      <c r="D2248" s="201"/>
      <c r="E2248" s="201"/>
      <c r="F2248" s="22"/>
      <c r="G2248" s="22"/>
      <c r="H2248" s="22"/>
      <c r="I2248" s="201"/>
      <c r="J2248" s="201"/>
      <c r="K2248" s="202"/>
      <c r="L2248" s="20"/>
      <c r="M2248" s="34"/>
    </row>
    <row r="2249" spans="2:13" s="1" customFormat="1">
      <c r="B2249" s="201"/>
      <c r="C2249" s="202"/>
      <c r="D2249" s="201"/>
      <c r="E2249" s="201"/>
      <c r="F2249" s="22"/>
      <c r="G2249" s="22"/>
      <c r="H2249" s="22"/>
      <c r="I2249" s="201"/>
      <c r="J2249" s="201"/>
      <c r="K2249" s="202"/>
      <c r="L2249" s="20"/>
      <c r="M2249" s="34"/>
    </row>
    <row r="2250" spans="2:13" s="1" customFormat="1">
      <c r="B2250" s="201"/>
      <c r="C2250" s="202"/>
      <c r="D2250" s="201"/>
      <c r="E2250" s="201"/>
      <c r="F2250" s="22"/>
      <c r="G2250" s="22"/>
      <c r="H2250" s="22"/>
      <c r="I2250" s="201"/>
      <c r="J2250" s="201"/>
      <c r="K2250" s="202"/>
      <c r="L2250" s="20"/>
      <c r="M2250" s="34"/>
    </row>
    <row r="2251" spans="2:13" s="1" customFormat="1">
      <c r="B2251" s="201"/>
      <c r="C2251" s="202"/>
      <c r="D2251" s="201"/>
      <c r="E2251" s="201"/>
      <c r="F2251" s="22"/>
      <c r="G2251" s="22"/>
      <c r="H2251" s="22"/>
      <c r="I2251" s="201"/>
      <c r="J2251" s="201"/>
      <c r="K2251" s="202"/>
      <c r="L2251" s="20"/>
      <c r="M2251" s="34"/>
    </row>
    <row r="2252" spans="2:13" s="1" customFormat="1">
      <c r="B2252" s="201"/>
      <c r="C2252" s="202"/>
      <c r="D2252" s="201"/>
      <c r="E2252" s="201"/>
      <c r="F2252" s="22"/>
      <c r="G2252" s="22"/>
      <c r="H2252" s="22"/>
      <c r="I2252" s="201"/>
      <c r="J2252" s="201"/>
      <c r="K2252" s="202"/>
      <c r="L2252" s="20"/>
      <c r="M2252" s="34"/>
    </row>
    <row r="2253" spans="2:13" s="1" customFormat="1">
      <c r="B2253" s="201"/>
      <c r="C2253" s="202"/>
      <c r="D2253" s="201"/>
      <c r="E2253" s="201"/>
      <c r="F2253" s="22"/>
      <c r="G2253" s="22"/>
      <c r="H2253" s="22"/>
      <c r="I2253" s="201"/>
      <c r="J2253" s="201"/>
      <c r="K2253" s="202"/>
      <c r="L2253" s="20"/>
      <c r="M2253" s="34"/>
    </row>
    <row r="2254" spans="2:13" s="1" customFormat="1">
      <c r="B2254" s="201"/>
      <c r="C2254" s="202"/>
      <c r="D2254" s="201"/>
      <c r="E2254" s="201"/>
      <c r="F2254" s="22"/>
      <c r="G2254" s="22"/>
      <c r="H2254" s="22"/>
      <c r="I2254" s="201"/>
      <c r="J2254" s="201"/>
      <c r="K2254" s="202"/>
      <c r="L2254" s="20"/>
      <c r="M2254" s="34"/>
    </row>
    <row r="2255" spans="2:13" s="1" customFormat="1">
      <c r="B2255" s="201"/>
      <c r="C2255" s="202"/>
      <c r="D2255" s="201"/>
      <c r="E2255" s="201"/>
      <c r="F2255" s="22"/>
      <c r="G2255" s="22"/>
      <c r="H2255" s="22"/>
      <c r="I2255" s="201"/>
      <c r="J2255" s="201"/>
      <c r="K2255" s="202"/>
      <c r="L2255" s="20"/>
      <c r="M2255" s="34"/>
    </row>
    <row r="2256" spans="2:13" s="1" customFormat="1">
      <c r="B2256" s="201"/>
      <c r="C2256" s="202"/>
      <c r="D2256" s="201"/>
      <c r="E2256" s="201"/>
      <c r="F2256" s="22"/>
      <c r="G2256" s="22"/>
      <c r="H2256" s="22"/>
      <c r="I2256" s="201"/>
      <c r="J2256" s="201"/>
      <c r="K2256" s="202"/>
      <c r="L2256" s="20"/>
      <c r="M2256" s="34"/>
    </row>
    <row r="2257" spans="2:13" s="1" customFormat="1">
      <c r="B2257" s="201"/>
      <c r="C2257" s="202"/>
      <c r="D2257" s="201"/>
      <c r="E2257" s="201"/>
      <c r="F2257" s="22"/>
      <c r="G2257" s="22"/>
      <c r="H2257" s="22"/>
      <c r="I2257" s="201"/>
      <c r="J2257" s="201"/>
      <c r="K2257" s="202"/>
      <c r="L2257" s="20"/>
      <c r="M2257" s="34"/>
    </row>
    <row r="2258" spans="2:13" s="1" customFormat="1">
      <c r="B2258" s="201"/>
      <c r="C2258" s="202"/>
      <c r="D2258" s="201"/>
      <c r="E2258" s="201"/>
      <c r="F2258" s="22"/>
      <c r="G2258" s="22"/>
      <c r="H2258" s="22"/>
      <c r="I2258" s="201"/>
      <c r="J2258" s="201"/>
      <c r="K2258" s="202"/>
      <c r="L2258" s="20"/>
      <c r="M2258" s="34"/>
    </row>
    <row r="2259" spans="2:13" s="1" customFormat="1">
      <c r="B2259" s="201"/>
      <c r="C2259" s="202"/>
      <c r="D2259" s="201"/>
      <c r="E2259" s="201"/>
      <c r="F2259" s="22"/>
      <c r="G2259" s="22"/>
      <c r="H2259" s="22"/>
      <c r="I2259" s="201"/>
      <c r="J2259" s="201"/>
      <c r="K2259" s="202"/>
      <c r="L2259" s="20"/>
      <c r="M2259" s="34"/>
    </row>
    <row r="2260" spans="2:13" s="1" customFormat="1">
      <c r="B2260" s="201"/>
      <c r="C2260" s="202"/>
      <c r="D2260" s="201"/>
      <c r="E2260" s="201"/>
      <c r="F2260" s="22"/>
      <c r="G2260" s="22"/>
      <c r="H2260" s="22"/>
      <c r="I2260" s="201"/>
      <c r="J2260" s="201"/>
      <c r="K2260" s="202"/>
      <c r="L2260" s="20"/>
      <c r="M2260" s="34"/>
    </row>
    <row r="2261" spans="2:13" s="1" customFormat="1">
      <c r="B2261" s="201"/>
      <c r="C2261" s="202"/>
      <c r="D2261" s="201"/>
      <c r="E2261" s="201"/>
      <c r="F2261" s="22"/>
      <c r="G2261" s="22"/>
      <c r="H2261" s="22"/>
      <c r="I2261" s="201"/>
      <c r="J2261" s="201"/>
      <c r="K2261" s="202"/>
      <c r="L2261" s="20"/>
      <c r="M2261" s="34"/>
    </row>
    <row r="2262" spans="2:13" s="1" customFormat="1">
      <c r="B2262" s="201"/>
      <c r="C2262" s="202"/>
      <c r="D2262" s="201"/>
      <c r="E2262" s="201"/>
      <c r="F2262" s="22"/>
      <c r="G2262" s="22"/>
      <c r="H2262" s="22"/>
      <c r="I2262" s="201"/>
      <c r="J2262" s="201"/>
      <c r="K2262" s="202"/>
      <c r="L2262" s="20"/>
      <c r="M2262" s="34"/>
    </row>
    <row r="2263" spans="2:13" s="1" customFormat="1">
      <c r="B2263" s="201"/>
      <c r="C2263" s="202"/>
      <c r="D2263" s="201"/>
      <c r="E2263" s="201"/>
      <c r="F2263" s="22"/>
      <c r="G2263" s="22"/>
      <c r="H2263" s="22"/>
      <c r="I2263" s="201"/>
      <c r="J2263" s="201"/>
      <c r="K2263" s="202"/>
      <c r="L2263" s="20"/>
      <c r="M2263" s="34"/>
    </row>
    <row r="2264" spans="2:13" s="1" customFormat="1">
      <c r="B2264" s="201"/>
      <c r="C2264" s="202"/>
      <c r="D2264" s="201"/>
      <c r="E2264" s="201"/>
      <c r="F2264" s="22"/>
      <c r="G2264" s="22"/>
      <c r="H2264" s="22"/>
      <c r="I2264" s="201"/>
      <c r="J2264" s="201"/>
      <c r="K2264" s="202"/>
      <c r="L2264" s="20"/>
      <c r="M2264" s="34"/>
    </row>
    <row r="2265" spans="2:13" s="1" customFormat="1">
      <c r="B2265" s="201"/>
      <c r="C2265" s="202"/>
      <c r="D2265" s="201"/>
      <c r="E2265" s="201"/>
      <c r="F2265" s="22"/>
      <c r="G2265" s="22"/>
      <c r="H2265" s="22"/>
      <c r="I2265" s="201"/>
      <c r="J2265" s="201"/>
      <c r="K2265" s="202"/>
      <c r="L2265" s="20"/>
      <c r="M2265" s="34"/>
    </row>
    <row r="2266" spans="2:13" s="1" customFormat="1">
      <c r="B2266" s="201"/>
      <c r="C2266" s="202"/>
      <c r="D2266" s="201"/>
      <c r="E2266" s="201"/>
      <c r="F2266" s="22"/>
      <c r="G2266" s="22"/>
      <c r="H2266" s="22"/>
      <c r="I2266" s="201"/>
      <c r="J2266" s="201"/>
      <c r="K2266" s="202"/>
      <c r="L2266" s="20"/>
      <c r="M2266" s="34"/>
    </row>
    <row r="2267" spans="2:13" s="1" customFormat="1">
      <c r="B2267" s="201"/>
      <c r="C2267" s="202"/>
      <c r="D2267" s="201"/>
      <c r="E2267" s="201"/>
      <c r="F2267" s="22"/>
      <c r="G2267" s="22"/>
      <c r="H2267" s="22"/>
      <c r="I2267" s="201"/>
      <c r="J2267" s="201"/>
      <c r="K2267" s="202"/>
      <c r="L2267" s="20"/>
      <c r="M2267" s="34"/>
    </row>
    <row r="2268" spans="2:13" s="1" customFormat="1">
      <c r="B2268" s="201"/>
      <c r="C2268" s="202"/>
      <c r="D2268" s="201"/>
      <c r="E2268" s="201"/>
      <c r="F2268" s="22"/>
      <c r="G2268" s="22"/>
      <c r="H2268" s="22"/>
      <c r="I2268" s="201"/>
      <c r="J2268" s="201"/>
      <c r="K2268" s="202"/>
      <c r="L2268" s="20"/>
      <c r="M2268" s="34"/>
    </row>
    <row r="2269" spans="2:13" s="1" customFormat="1">
      <c r="B2269" s="201"/>
      <c r="C2269" s="202"/>
      <c r="D2269" s="201"/>
      <c r="E2269" s="201"/>
      <c r="F2269" s="22"/>
      <c r="G2269" s="22"/>
      <c r="H2269" s="22"/>
      <c r="I2269" s="201"/>
      <c r="J2269" s="201"/>
      <c r="K2269" s="202"/>
      <c r="L2269" s="20"/>
      <c r="M2269" s="34"/>
    </row>
    <row r="2270" spans="2:13" s="1" customFormat="1">
      <c r="B2270" s="201"/>
      <c r="C2270" s="202"/>
      <c r="D2270" s="201"/>
      <c r="E2270" s="201"/>
      <c r="F2270" s="22"/>
      <c r="G2270" s="22"/>
      <c r="H2270" s="22"/>
      <c r="I2270" s="201"/>
      <c r="J2270" s="201"/>
      <c r="K2270" s="202"/>
      <c r="L2270" s="20"/>
      <c r="M2270" s="34"/>
    </row>
    <row r="2271" spans="2:13" s="1" customFormat="1">
      <c r="B2271" s="201"/>
      <c r="C2271" s="202"/>
      <c r="D2271" s="201"/>
      <c r="E2271" s="201"/>
      <c r="F2271" s="22"/>
      <c r="G2271" s="22"/>
      <c r="H2271" s="22"/>
      <c r="I2271" s="201"/>
      <c r="J2271" s="201"/>
      <c r="K2271" s="202"/>
      <c r="L2271" s="20"/>
      <c r="M2271" s="34"/>
    </row>
    <row r="2272" spans="2:13" s="1" customFormat="1">
      <c r="B2272" s="201"/>
      <c r="C2272" s="202"/>
      <c r="D2272" s="201"/>
      <c r="E2272" s="201"/>
      <c r="F2272" s="22"/>
      <c r="G2272" s="22"/>
      <c r="H2272" s="22"/>
      <c r="I2272" s="201"/>
      <c r="J2272" s="201"/>
      <c r="K2272" s="202"/>
      <c r="L2272" s="20"/>
      <c r="M2272" s="34"/>
    </row>
    <row r="2273" spans="2:13" s="1" customFormat="1">
      <c r="B2273" s="201"/>
      <c r="C2273" s="202"/>
      <c r="D2273" s="201"/>
      <c r="E2273" s="201"/>
      <c r="F2273" s="22"/>
      <c r="G2273" s="22"/>
      <c r="H2273" s="22"/>
      <c r="I2273" s="201"/>
      <c r="J2273" s="201"/>
      <c r="K2273" s="202"/>
      <c r="L2273" s="20"/>
      <c r="M2273" s="34"/>
    </row>
    <row r="2274" spans="2:13" s="1" customFormat="1">
      <c r="B2274" s="201"/>
      <c r="C2274" s="202"/>
      <c r="D2274" s="201"/>
      <c r="E2274" s="201"/>
      <c r="F2274" s="22"/>
      <c r="G2274" s="22"/>
      <c r="H2274" s="22"/>
      <c r="I2274" s="201"/>
      <c r="J2274" s="201"/>
      <c r="K2274" s="202"/>
      <c r="L2274" s="20"/>
      <c r="M2274" s="34"/>
    </row>
    <row r="2275" spans="2:13" s="1" customFormat="1">
      <c r="B2275" s="201"/>
      <c r="C2275" s="202"/>
      <c r="D2275" s="201"/>
      <c r="E2275" s="201"/>
      <c r="F2275" s="22"/>
      <c r="G2275" s="22"/>
      <c r="H2275" s="22"/>
      <c r="I2275" s="201"/>
      <c r="J2275" s="201"/>
      <c r="K2275" s="202"/>
      <c r="L2275" s="20"/>
      <c r="M2275" s="34"/>
    </row>
    <row r="2276" spans="2:13" s="1" customFormat="1">
      <c r="B2276" s="201"/>
      <c r="C2276" s="202"/>
      <c r="D2276" s="201"/>
      <c r="E2276" s="201"/>
      <c r="F2276" s="22"/>
      <c r="G2276" s="22"/>
      <c r="H2276" s="22"/>
      <c r="I2276" s="201"/>
      <c r="J2276" s="201"/>
      <c r="K2276" s="202"/>
      <c r="L2276" s="20"/>
      <c r="M2276" s="34"/>
    </row>
    <row r="2277" spans="2:13" s="1" customFormat="1">
      <c r="B2277" s="201"/>
      <c r="C2277" s="202"/>
      <c r="D2277" s="201"/>
      <c r="E2277" s="201"/>
      <c r="F2277" s="22"/>
      <c r="G2277" s="22"/>
      <c r="H2277" s="22"/>
      <c r="I2277" s="201"/>
      <c r="J2277" s="201"/>
      <c r="K2277" s="202"/>
      <c r="L2277" s="20"/>
      <c r="M2277" s="34"/>
    </row>
    <row r="2278" spans="2:13" s="1" customFormat="1">
      <c r="B2278" s="201"/>
      <c r="C2278" s="202"/>
      <c r="D2278" s="201"/>
      <c r="E2278" s="201"/>
      <c r="F2278" s="22"/>
      <c r="G2278" s="22"/>
      <c r="H2278" s="22"/>
      <c r="I2278" s="201"/>
      <c r="J2278" s="201"/>
      <c r="K2278" s="202"/>
      <c r="L2278" s="20"/>
      <c r="M2278" s="34"/>
    </row>
    <row r="2279" spans="2:13" s="1" customFormat="1">
      <c r="B2279" s="201"/>
      <c r="C2279" s="202"/>
      <c r="D2279" s="201"/>
      <c r="E2279" s="201"/>
      <c r="F2279" s="22"/>
      <c r="G2279" s="22"/>
      <c r="H2279" s="22"/>
      <c r="I2279" s="201"/>
      <c r="J2279" s="201"/>
      <c r="K2279" s="202"/>
      <c r="L2279" s="20"/>
      <c r="M2279" s="34"/>
    </row>
    <row r="2280" spans="2:13" s="1" customFormat="1">
      <c r="B2280" s="201"/>
      <c r="C2280" s="202"/>
      <c r="D2280" s="201"/>
      <c r="E2280" s="201"/>
      <c r="F2280" s="22"/>
      <c r="G2280" s="22"/>
      <c r="H2280" s="22"/>
      <c r="I2280" s="201"/>
      <c r="J2280" s="201"/>
      <c r="K2280" s="202"/>
      <c r="L2280" s="20"/>
      <c r="M2280" s="34"/>
    </row>
    <row r="2281" spans="2:13" s="1" customFormat="1">
      <c r="B2281" s="201"/>
      <c r="C2281" s="202"/>
      <c r="D2281" s="201"/>
      <c r="E2281" s="201"/>
      <c r="F2281" s="22"/>
      <c r="G2281" s="22"/>
      <c r="H2281" s="22"/>
      <c r="I2281" s="201"/>
      <c r="J2281" s="201"/>
      <c r="K2281" s="202"/>
      <c r="L2281" s="20"/>
      <c r="M2281" s="34"/>
    </row>
    <row r="2282" spans="2:13" s="1" customFormat="1">
      <c r="B2282" s="201"/>
      <c r="C2282" s="202"/>
      <c r="D2282" s="201"/>
      <c r="E2282" s="201"/>
      <c r="F2282" s="22"/>
      <c r="G2282" s="22"/>
      <c r="H2282" s="22"/>
      <c r="I2282" s="201"/>
      <c r="J2282" s="201"/>
      <c r="K2282" s="202"/>
      <c r="L2282" s="20"/>
      <c r="M2282" s="34"/>
    </row>
    <row r="2283" spans="2:13" s="1" customFormat="1">
      <c r="B2283" s="201"/>
      <c r="C2283" s="202"/>
      <c r="D2283" s="201"/>
      <c r="E2283" s="201"/>
      <c r="F2283" s="22"/>
      <c r="G2283" s="22"/>
      <c r="H2283" s="22"/>
      <c r="I2283" s="201"/>
      <c r="J2283" s="201"/>
      <c r="K2283" s="202"/>
      <c r="L2283" s="20"/>
      <c r="M2283" s="34"/>
    </row>
    <row r="2284" spans="2:13" s="1" customFormat="1">
      <c r="B2284" s="201"/>
      <c r="C2284" s="202"/>
      <c r="D2284" s="201"/>
      <c r="E2284" s="201"/>
      <c r="F2284" s="22"/>
      <c r="G2284" s="22"/>
      <c r="H2284" s="22"/>
      <c r="I2284" s="201"/>
      <c r="J2284" s="201"/>
      <c r="K2284" s="202"/>
      <c r="L2284" s="20"/>
      <c r="M2284" s="34"/>
    </row>
    <row r="2285" spans="2:13" s="1" customFormat="1">
      <c r="B2285" s="201"/>
      <c r="C2285" s="202"/>
      <c r="D2285" s="201"/>
      <c r="E2285" s="201"/>
      <c r="F2285" s="22"/>
      <c r="G2285" s="22"/>
      <c r="H2285" s="22"/>
      <c r="I2285" s="201"/>
      <c r="J2285" s="201"/>
      <c r="K2285" s="202"/>
      <c r="L2285" s="20"/>
      <c r="M2285" s="34"/>
    </row>
    <row r="2286" spans="2:13" s="1" customFormat="1">
      <c r="B2286" s="201"/>
      <c r="C2286" s="202"/>
      <c r="D2286" s="201"/>
      <c r="E2286" s="201"/>
      <c r="F2286" s="22"/>
      <c r="G2286" s="22"/>
      <c r="H2286" s="22"/>
      <c r="I2286" s="201"/>
      <c r="J2286" s="201"/>
      <c r="K2286" s="202"/>
      <c r="L2286" s="20"/>
      <c r="M2286" s="34"/>
    </row>
    <row r="2287" spans="2:13" s="1" customFormat="1">
      <c r="B2287" s="201"/>
      <c r="C2287" s="202"/>
      <c r="D2287" s="201"/>
      <c r="E2287" s="201"/>
      <c r="F2287" s="22"/>
      <c r="G2287" s="22"/>
      <c r="H2287" s="22"/>
      <c r="I2287" s="201"/>
      <c r="J2287" s="201"/>
      <c r="K2287" s="202"/>
      <c r="L2287" s="20"/>
      <c r="M2287" s="34"/>
    </row>
    <row r="2288" spans="2:13" s="1" customFormat="1">
      <c r="B2288" s="201"/>
      <c r="C2288" s="202"/>
      <c r="D2288" s="201"/>
      <c r="E2288" s="201"/>
      <c r="F2288" s="22"/>
      <c r="G2288" s="22"/>
      <c r="H2288" s="22"/>
      <c r="I2288" s="201"/>
      <c r="J2288" s="201"/>
      <c r="K2288" s="202"/>
      <c r="L2288" s="20"/>
      <c r="M2288" s="34"/>
    </row>
    <row r="2289" spans="2:13" s="1" customFormat="1">
      <c r="B2289" s="201"/>
      <c r="C2289" s="202"/>
      <c r="D2289" s="201"/>
      <c r="E2289" s="201"/>
      <c r="F2289" s="22"/>
      <c r="G2289" s="22"/>
      <c r="H2289" s="22"/>
      <c r="I2289" s="201"/>
      <c r="J2289" s="201"/>
      <c r="K2289" s="202"/>
      <c r="L2289" s="20"/>
      <c r="M2289" s="34"/>
    </row>
    <row r="2290" spans="2:13" s="1" customFormat="1">
      <c r="B2290" s="201"/>
      <c r="C2290" s="202"/>
      <c r="D2290" s="201"/>
      <c r="E2290" s="201"/>
      <c r="F2290" s="22"/>
      <c r="G2290" s="22"/>
      <c r="H2290" s="22"/>
      <c r="I2290" s="201"/>
      <c r="J2290" s="201"/>
      <c r="K2290" s="202"/>
      <c r="L2290" s="20"/>
      <c r="M2290" s="34"/>
    </row>
    <row r="2291" spans="2:13" s="1" customFormat="1">
      <c r="B2291" s="201"/>
      <c r="C2291" s="202"/>
      <c r="D2291" s="201"/>
      <c r="E2291" s="201"/>
      <c r="F2291" s="22"/>
      <c r="G2291" s="22"/>
      <c r="H2291" s="22"/>
      <c r="I2291" s="201"/>
      <c r="J2291" s="201"/>
      <c r="K2291" s="202"/>
      <c r="L2291" s="20"/>
      <c r="M2291" s="34"/>
    </row>
    <row r="2292" spans="2:13" s="1" customFormat="1">
      <c r="B2292" s="201"/>
      <c r="C2292" s="202"/>
      <c r="D2292" s="201"/>
      <c r="E2292" s="201"/>
      <c r="F2292" s="22"/>
      <c r="G2292" s="22"/>
      <c r="H2292" s="22"/>
      <c r="I2292" s="201"/>
      <c r="J2292" s="201"/>
      <c r="K2292" s="202"/>
      <c r="L2292" s="20"/>
      <c r="M2292" s="34"/>
    </row>
    <row r="2293" spans="2:13" s="1" customFormat="1">
      <c r="B2293" s="201"/>
      <c r="C2293" s="202"/>
      <c r="D2293" s="201"/>
      <c r="E2293" s="201"/>
      <c r="F2293" s="22"/>
      <c r="G2293" s="22"/>
      <c r="H2293" s="22"/>
      <c r="I2293" s="201"/>
      <c r="J2293" s="201"/>
      <c r="K2293" s="202"/>
      <c r="L2293" s="20"/>
      <c r="M2293" s="34"/>
    </row>
    <row r="2294" spans="2:13" s="1" customFormat="1">
      <c r="B2294" s="201"/>
      <c r="C2294" s="202"/>
      <c r="D2294" s="201"/>
      <c r="E2294" s="201"/>
      <c r="F2294" s="22"/>
      <c r="G2294" s="22"/>
      <c r="H2294" s="22"/>
      <c r="I2294" s="201"/>
      <c r="J2294" s="201"/>
      <c r="K2294" s="202"/>
      <c r="L2294" s="20"/>
      <c r="M2294" s="34"/>
    </row>
    <row r="2295" spans="2:13" s="1" customFormat="1">
      <c r="B2295" s="201"/>
      <c r="C2295" s="202"/>
      <c r="D2295" s="201"/>
      <c r="E2295" s="201"/>
      <c r="F2295" s="22"/>
      <c r="G2295" s="22"/>
      <c r="H2295" s="22"/>
      <c r="I2295" s="201"/>
      <c r="J2295" s="201"/>
      <c r="K2295" s="202"/>
      <c r="L2295" s="20"/>
      <c r="M2295" s="34"/>
    </row>
    <row r="2296" spans="2:13" s="1" customFormat="1">
      <c r="B2296" s="201"/>
      <c r="C2296" s="202"/>
      <c r="D2296" s="201"/>
      <c r="E2296" s="201"/>
      <c r="F2296" s="22"/>
      <c r="G2296" s="22"/>
      <c r="H2296" s="22"/>
      <c r="I2296" s="201"/>
      <c r="J2296" s="201"/>
      <c r="K2296" s="202"/>
      <c r="L2296" s="20"/>
      <c r="M2296" s="34"/>
    </row>
    <row r="2297" spans="2:13" s="1" customFormat="1">
      <c r="B2297" s="201"/>
      <c r="C2297" s="202"/>
      <c r="D2297" s="201"/>
      <c r="E2297" s="201"/>
      <c r="F2297" s="22"/>
      <c r="G2297" s="22"/>
      <c r="H2297" s="22"/>
      <c r="I2297" s="201"/>
      <c r="J2297" s="201"/>
      <c r="K2297" s="202"/>
      <c r="L2297" s="20"/>
      <c r="M2297" s="34"/>
    </row>
    <row r="2298" spans="2:13" s="1" customFormat="1">
      <c r="B2298" s="201"/>
      <c r="C2298" s="202"/>
      <c r="D2298" s="201"/>
      <c r="E2298" s="201"/>
      <c r="F2298" s="22"/>
      <c r="G2298" s="22"/>
      <c r="H2298" s="22"/>
      <c r="I2298" s="201"/>
      <c r="J2298" s="201"/>
      <c r="K2298" s="202"/>
      <c r="L2298" s="20"/>
      <c r="M2298" s="34"/>
    </row>
    <row r="2299" spans="2:13" s="1" customFormat="1">
      <c r="B2299" s="201"/>
      <c r="C2299" s="202"/>
      <c r="D2299" s="201"/>
      <c r="E2299" s="201"/>
      <c r="F2299" s="22"/>
      <c r="G2299" s="22"/>
      <c r="H2299" s="22"/>
      <c r="I2299" s="201"/>
      <c r="J2299" s="201"/>
      <c r="K2299" s="202"/>
      <c r="L2299" s="20"/>
      <c r="M2299" s="34"/>
    </row>
    <row r="2300" spans="2:13" s="1" customFormat="1">
      <c r="B2300" s="201"/>
      <c r="C2300" s="202"/>
      <c r="D2300" s="201"/>
      <c r="E2300" s="201"/>
      <c r="F2300" s="22"/>
      <c r="G2300" s="22"/>
      <c r="H2300" s="22"/>
      <c r="I2300" s="201"/>
      <c r="J2300" s="201"/>
      <c r="K2300" s="202"/>
      <c r="L2300" s="20"/>
      <c r="M2300" s="34"/>
    </row>
    <row r="2301" spans="2:13" s="1" customFormat="1">
      <c r="B2301" s="201"/>
      <c r="C2301" s="202"/>
      <c r="D2301" s="201"/>
      <c r="E2301" s="201"/>
      <c r="F2301" s="22"/>
      <c r="G2301" s="22"/>
      <c r="H2301" s="22"/>
      <c r="I2301" s="201"/>
      <c r="J2301" s="201"/>
      <c r="K2301" s="202"/>
      <c r="L2301" s="20"/>
      <c r="M2301" s="34"/>
    </row>
    <row r="2302" spans="2:13" s="1" customFormat="1">
      <c r="B2302" s="201"/>
      <c r="C2302" s="202"/>
      <c r="D2302" s="201"/>
      <c r="E2302" s="201"/>
      <c r="F2302" s="22"/>
      <c r="G2302" s="22"/>
      <c r="H2302" s="22"/>
      <c r="I2302" s="201"/>
      <c r="J2302" s="201"/>
      <c r="K2302" s="202"/>
      <c r="L2302" s="20"/>
      <c r="M2302" s="34"/>
    </row>
    <row r="2303" spans="2:13" s="1" customFormat="1">
      <c r="B2303" s="201"/>
      <c r="C2303" s="202"/>
      <c r="D2303" s="201"/>
      <c r="E2303" s="201"/>
      <c r="F2303" s="22"/>
      <c r="G2303" s="22"/>
      <c r="H2303" s="22"/>
      <c r="I2303" s="201"/>
      <c r="J2303" s="201"/>
      <c r="K2303" s="202"/>
      <c r="L2303" s="20"/>
      <c r="M2303" s="34"/>
    </row>
    <row r="2304" spans="2:13" s="1" customFormat="1">
      <c r="B2304" s="201"/>
      <c r="C2304" s="202"/>
      <c r="D2304" s="201"/>
      <c r="E2304" s="201"/>
      <c r="F2304" s="22"/>
      <c r="G2304" s="22"/>
      <c r="H2304" s="22"/>
      <c r="I2304" s="201"/>
      <c r="J2304" s="201"/>
      <c r="K2304" s="202"/>
      <c r="L2304" s="20"/>
      <c r="M2304" s="34"/>
    </row>
    <row r="2305" spans="2:13" s="1" customFormat="1">
      <c r="B2305" s="201"/>
      <c r="C2305" s="202"/>
      <c r="D2305" s="201"/>
      <c r="E2305" s="201"/>
      <c r="F2305" s="22"/>
      <c r="G2305" s="22"/>
      <c r="H2305" s="22"/>
      <c r="I2305" s="201"/>
      <c r="J2305" s="201"/>
      <c r="K2305" s="202"/>
      <c r="L2305" s="20"/>
      <c r="M2305" s="34"/>
    </row>
    <row r="2306" spans="2:13" s="1" customFormat="1">
      <c r="B2306" s="201"/>
      <c r="C2306" s="202"/>
      <c r="D2306" s="201"/>
      <c r="E2306" s="201"/>
      <c r="F2306" s="22"/>
      <c r="G2306" s="22"/>
      <c r="H2306" s="22"/>
      <c r="I2306" s="201"/>
      <c r="J2306" s="201"/>
      <c r="K2306" s="202"/>
      <c r="L2306" s="20"/>
      <c r="M2306" s="34"/>
    </row>
    <row r="2307" spans="2:13" s="1" customFormat="1">
      <c r="B2307" s="201"/>
      <c r="C2307" s="202"/>
      <c r="D2307" s="201"/>
      <c r="E2307" s="201"/>
      <c r="F2307" s="22"/>
      <c r="G2307" s="22"/>
      <c r="H2307" s="22"/>
      <c r="I2307" s="201"/>
      <c r="J2307" s="201"/>
      <c r="K2307" s="202"/>
      <c r="L2307" s="20"/>
      <c r="M2307" s="34"/>
    </row>
    <row r="2308" spans="2:13" s="1" customFormat="1">
      <c r="B2308" s="201"/>
      <c r="C2308" s="202"/>
      <c r="D2308" s="201"/>
      <c r="E2308" s="201"/>
      <c r="F2308" s="22"/>
      <c r="G2308" s="22"/>
      <c r="H2308" s="22"/>
      <c r="I2308" s="201"/>
      <c r="J2308" s="201"/>
      <c r="K2308" s="202"/>
      <c r="L2308" s="20"/>
      <c r="M2308" s="34"/>
    </row>
    <row r="2309" spans="2:13" s="1" customFormat="1">
      <c r="B2309" s="201"/>
      <c r="C2309" s="202"/>
      <c r="D2309" s="201"/>
      <c r="E2309" s="201"/>
      <c r="F2309" s="22"/>
      <c r="G2309" s="22"/>
      <c r="H2309" s="22"/>
      <c r="I2309" s="201"/>
      <c r="J2309" s="201"/>
      <c r="K2309" s="202"/>
      <c r="L2309" s="20"/>
      <c r="M2309" s="34"/>
    </row>
    <row r="2310" spans="2:13" s="1" customFormat="1">
      <c r="B2310" s="201"/>
      <c r="C2310" s="202"/>
      <c r="D2310" s="201"/>
      <c r="E2310" s="201"/>
      <c r="F2310" s="22"/>
      <c r="G2310" s="22"/>
      <c r="H2310" s="22"/>
      <c r="I2310" s="201"/>
      <c r="J2310" s="201"/>
      <c r="K2310" s="202"/>
      <c r="L2310" s="20"/>
      <c r="M2310" s="34"/>
    </row>
    <row r="2311" spans="2:13" s="1" customFormat="1">
      <c r="B2311" s="201"/>
      <c r="C2311" s="202"/>
      <c r="D2311" s="201"/>
      <c r="E2311" s="201"/>
      <c r="F2311" s="22"/>
      <c r="G2311" s="22"/>
      <c r="H2311" s="22"/>
      <c r="I2311" s="201"/>
      <c r="J2311" s="201"/>
      <c r="K2311" s="202"/>
      <c r="L2311" s="20"/>
      <c r="M2311" s="34"/>
    </row>
    <row r="2312" spans="2:13" s="1" customFormat="1">
      <c r="B2312" s="201"/>
      <c r="C2312" s="202"/>
      <c r="D2312" s="201"/>
      <c r="E2312" s="201"/>
      <c r="F2312" s="22"/>
      <c r="G2312" s="22"/>
      <c r="H2312" s="22"/>
      <c r="I2312" s="201"/>
      <c r="J2312" s="201"/>
      <c r="K2312" s="202"/>
      <c r="L2312" s="20"/>
      <c r="M2312" s="34"/>
    </row>
    <row r="2313" spans="2:13" s="1" customFormat="1">
      <c r="B2313" s="201"/>
      <c r="C2313" s="202"/>
      <c r="D2313" s="201"/>
      <c r="E2313" s="201"/>
      <c r="F2313" s="22"/>
      <c r="G2313" s="22"/>
      <c r="H2313" s="22"/>
      <c r="I2313" s="201"/>
      <c r="J2313" s="201"/>
      <c r="K2313" s="202"/>
      <c r="L2313" s="20"/>
      <c r="M2313" s="34"/>
    </row>
    <row r="2314" spans="2:13" s="1" customFormat="1">
      <c r="B2314" s="201"/>
      <c r="C2314" s="202"/>
      <c r="D2314" s="201"/>
      <c r="E2314" s="201"/>
      <c r="F2314" s="22"/>
      <c r="G2314" s="22"/>
      <c r="H2314" s="22"/>
      <c r="I2314" s="201"/>
      <c r="J2314" s="201"/>
      <c r="K2314" s="202"/>
      <c r="L2314" s="20"/>
      <c r="M2314" s="34"/>
    </row>
    <row r="2315" spans="2:13" s="1" customFormat="1">
      <c r="B2315" s="201"/>
      <c r="C2315" s="202"/>
      <c r="D2315" s="201"/>
      <c r="E2315" s="201"/>
      <c r="F2315" s="22"/>
      <c r="G2315" s="22"/>
      <c r="H2315" s="22"/>
      <c r="I2315" s="201"/>
      <c r="J2315" s="201"/>
      <c r="K2315" s="202"/>
      <c r="L2315" s="20"/>
      <c r="M2315" s="34"/>
    </row>
    <row r="2316" spans="2:13" s="1" customFormat="1">
      <c r="B2316" s="201"/>
      <c r="C2316" s="202"/>
      <c r="D2316" s="201"/>
      <c r="E2316" s="201"/>
      <c r="F2316" s="22"/>
      <c r="G2316" s="22"/>
      <c r="H2316" s="22"/>
      <c r="I2316" s="201"/>
      <c r="J2316" s="201"/>
      <c r="K2316" s="202"/>
      <c r="L2316" s="20"/>
      <c r="M2316" s="34"/>
    </row>
    <row r="2317" spans="2:13" s="1" customFormat="1">
      <c r="B2317" s="201"/>
      <c r="C2317" s="202"/>
      <c r="D2317" s="201"/>
      <c r="E2317" s="201"/>
      <c r="F2317" s="22"/>
      <c r="G2317" s="22"/>
      <c r="H2317" s="22"/>
      <c r="I2317" s="201"/>
      <c r="J2317" s="201"/>
      <c r="K2317" s="202"/>
      <c r="L2317" s="20"/>
      <c r="M2317" s="34"/>
    </row>
    <row r="2318" spans="2:13" s="1" customFormat="1">
      <c r="B2318" s="201"/>
      <c r="C2318" s="202"/>
      <c r="D2318" s="201"/>
      <c r="E2318" s="201"/>
      <c r="F2318" s="22"/>
      <c r="G2318" s="22"/>
      <c r="H2318" s="22"/>
      <c r="I2318" s="201"/>
      <c r="J2318" s="201"/>
      <c r="K2318" s="202"/>
      <c r="L2318" s="20"/>
      <c r="M2318" s="34"/>
    </row>
    <row r="2319" spans="2:13" s="1" customFormat="1">
      <c r="B2319" s="201"/>
      <c r="C2319" s="202"/>
      <c r="D2319" s="201"/>
      <c r="E2319" s="201"/>
      <c r="F2319" s="22"/>
      <c r="G2319" s="22"/>
      <c r="H2319" s="22"/>
      <c r="I2319" s="201"/>
      <c r="J2319" s="201"/>
      <c r="K2319" s="202"/>
      <c r="L2319" s="20"/>
      <c r="M2319" s="34"/>
    </row>
    <row r="2320" spans="2:13" s="1" customFormat="1">
      <c r="B2320" s="201"/>
      <c r="C2320" s="202"/>
      <c r="D2320" s="201"/>
      <c r="E2320" s="201"/>
      <c r="F2320" s="22"/>
      <c r="G2320" s="22"/>
      <c r="H2320" s="22"/>
      <c r="I2320" s="201"/>
      <c r="J2320" s="201"/>
      <c r="K2320" s="202"/>
      <c r="L2320" s="20"/>
      <c r="M2320" s="34"/>
    </row>
    <row r="2321" spans="2:13" s="1" customFormat="1">
      <c r="B2321" s="201"/>
      <c r="C2321" s="202"/>
      <c r="D2321" s="201"/>
      <c r="E2321" s="201"/>
      <c r="F2321" s="22"/>
      <c r="G2321" s="22"/>
      <c r="H2321" s="22"/>
      <c r="I2321" s="201"/>
      <c r="J2321" s="201"/>
      <c r="K2321" s="202"/>
      <c r="L2321" s="20"/>
      <c r="M2321" s="34"/>
    </row>
    <row r="2322" spans="2:13" s="1" customFormat="1">
      <c r="B2322" s="201"/>
      <c r="C2322" s="202"/>
      <c r="D2322" s="201"/>
      <c r="E2322" s="201"/>
      <c r="F2322" s="22"/>
      <c r="G2322" s="22"/>
      <c r="H2322" s="22"/>
      <c r="I2322" s="201"/>
      <c r="J2322" s="201"/>
      <c r="K2322" s="202"/>
      <c r="L2322" s="20"/>
      <c r="M2322" s="34"/>
    </row>
    <row r="2323" spans="2:13" s="1" customFormat="1">
      <c r="B2323" s="201"/>
      <c r="C2323" s="202"/>
      <c r="D2323" s="201"/>
      <c r="E2323" s="201"/>
      <c r="F2323" s="22"/>
      <c r="G2323" s="22"/>
      <c r="H2323" s="22"/>
      <c r="I2323" s="201"/>
      <c r="J2323" s="201"/>
      <c r="K2323" s="202"/>
      <c r="L2323" s="20"/>
      <c r="M2323" s="34"/>
    </row>
    <row r="2324" spans="2:13" s="1" customFormat="1">
      <c r="B2324" s="201"/>
      <c r="C2324" s="202"/>
      <c r="D2324" s="201"/>
      <c r="E2324" s="201"/>
      <c r="F2324" s="22"/>
      <c r="G2324" s="22"/>
      <c r="H2324" s="22"/>
      <c r="I2324" s="201"/>
      <c r="J2324" s="201"/>
      <c r="K2324" s="202"/>
      <c r="L2324" s="20"/>
      <c r="M2324" s="34"/>
    </row>
    <row r="2325" spans="2:13" s="1" customFormat="1">
      <c r="B2325" s="201"/>
      <c r="C2325" s="202"/>
      <c r="D2325" s="201"/>
      <c r="E2325" s="201"/>
      <c r="F2325" s="22"/>
      <c r="G2325" s="22"/>
      <c r="H2325" s="22"/>
      <c r="I2325" s="201"/>
      <c r="J2325" s="201"/>
      <c r="K2325" s="202"/>
      <c r="L2325" s="20"/>
      <c r="M2325" s="34"/>
    </row>
    <row r="2326" spans="2:13" s="1" customFormat="1">
      <c r="B2326" s="201"/>
      <c r="C2326" s="202"/>
      <c r="D2326" s="201"/>
      <c r="E2326" s="201"/>
      <c r="F2326" s="22"/>
      <c r="G2326" s="22"/>
      <c r="H2326" s="22"/>
      <c r="I2326" s="201"/>
      <c r="J2326" s="201"/>
      <c r="K2326" s="202"/>
      <c r="L2326" s="20"/>
      <c r="M2326" s="34"/>
    </row>
    <row r="2327" spans="2:13" s="1" customFormat="1">
      <c r="B2327" s="201"/>
      <c r="C2327" s="202"/>
      <c r="D2327" s="201"/>
      <c r="E2327" s="201"/>
      <c r="F2327" s="22"/>
      <c r="G2327" s="22"/>
      <c r="H2327" s="22"/>
      <c r="I2327" s="201"/>
      <c r="J2327" s="201"/>
      <c r="K2327" s="202"/>
      <c r="L2327" s="20"/>
      <c r="M2327" s="34"/>
    </row>
    <row r="2328" spans="2:13" s="1" customFormat="1">
      <c r="B2328" s="201"/>
      <c r="C2328" s="202"/>
      <c r="D2328" s="201"/>
      <c r="E2328" s="201"/>
      <c r="F2328" s="22"/>
      <c r="G2328" s="22"/>
      <c r="H2328" s="22"/>
      <c r="I2328" s="201"/>
      <c r="J2328" s="201"/>
      <c r="K2328" s="202"/>
      <c r="L2328" s="20"/>
      <c r="M2328" s="34"/>
    </row>
    <row r="2329" spans="2:13" s="1" customFormat="1">
      <c r="B2329" s="201"/>
      <c r="C2329" s="202"/>
      <c r="D2329" s="201"/>
      <c r="E2329" s="201"/>
      <c r="F2329" s="22"/>
      <c r="G2329" s="22"/>
      <c r="H2329" s="22"/>
      <c r="I2329" s="201"/>
      <c r="J2329" s="201"/>
      <c r="K2329" s="202"/>
      <c r="L2329" s="20"/>
      <c r="M2329" s="34"/>
    </row>
    <row r="2330" spans="2:13" s="1" customFormat="1">
      <c r="B2330" s="201"/>
      <c r="C2330" s="202"/>
      <c r="D2330" s="201"/>
      <c r="E2330" s="201"/>
      <c r="F2330" s="22"/>
      <c r="G2330" s="22"/>
      <c r="H2330" s="22"/>
      <c r="I2330" s="201"/>
      <c r="J2330" s="201"/>
      <c r="K2330" s="202"/>
      <c r="L2330" s="20"/>
      <c r="M2330" s="34"/>
    </row>
    <row r="2331" spans="2:13" s="1" customFormat="1">
      <c r="B2331" s="201"/>
      <c r="C2331" s="202"/>
      <c r="D2331" s="201"/>
      <c r="E2331" s="201"/>
      <c r="F2331" s="22"/>
      <c r="G2331" s="22"/>
      <c r="H2331" s="22"/>
      <c r="I2331" s="201"/>
      <c r="J2331" s="201"/>
      <c r="K2331" s="202"/>
      <c r="L2331" s="20"/>
      <c r="M2331" s="34"/>
    </row>
    <row r="2332" spans="2:13" s="1" customFormat="1">
      <c r="B2332" s="201"/>
      <c r="C2332" s="202"/>
      <c r="D2332" s="201"/>
      <c r="E2332" s="201"/>
      <c r="F2332" s="22"/>
      <c r="G2332" s="22"/>
      <c r="H2332" s="22"/>
      <c r="I2332" s="201"/>
      <c r="J2332" s="201"/>
      <c r="K2332" s="202"/>
      <c r="L2332" s="20"/>
      <c r="M2332" s="34"/>
    </row>
    <row r="2333" spans="2:13" s="1" customFormat="1">
      <c r="B2333" s="201"/>
      <c r="C2333" s="202"/>
      <c r="D2333" s="201"/>
      <c r="E2333" s="201"/>
      <c r="F2333" s="22"/>
      <c r="G2333" s="22"/>
      <c r="H2333" s="22"/>
      <c r="I2333" s="201"/>
      <c r="J2333" s="201"/>
      <c r="K2333" s="202"/>
      <c r="L2333" s="20"/>
      <c r="M2333" s="34"/>
    </row>
    <row r="2334" spans="2:13" s="1" customFormat="1">
      <c r="B2334" s="201"/>
      <c r="C2334" s="202"/>
      <c r="D2334" s="201"/>
      <c r="E2334" s="201"/>
      <c r="F2334" s="22"/>
      <c r="G2334" s="22"/>
      <c r="H2334" s="22"/>
      <c r="I2334" s="201"/>
      <c r="J2334" s="201"/>
      <c r="K2334" s="202"/>
      <c r="L2334" s="20"/>
      <c r="M2334" s="34"/>
    </row>
    <row r="2335" spans="2:13" s="1" customFormat="1">
      <c r="B2335" s="201"/>
      <c r="C2335" s="202"/>
      <c r="D2335" s="201"/>
      <c r="E2335" s="201"/>
      <c r="F2335" s="22"/>
      <c r="G2335" s="22"/>
      <c r="H2335" s="22"/>
      <c r="I2335" s="201"/>
      <c r="J2335" s="201"/>
      <c r="K2335" s="202"/>
      <c r="L2335" s="20"/>
      <c r="M2335" s="34"/>
    </row>
    <row r="2336" spans="2:13" s="1" customFormat="1">
      <c r="B2336" s="201"/>
      <c r="C2336" s="202"/>
      <c r="D2336" s="201"/>
      <c r="E2336" s="201"/>
      <c r="F2336" s="22"/>
      <c r="G2336" s="22"/>
      <c r="H2336" s="22"/>
      <c r="I2336" s="201"/>
      <c r="J2336" s="201"/>
      <c r="K2336" s="202"/>
      <c r="L2336" s="20"/>
      <c r="M2336" s="34"/>
    </row>
    <row r="2337" spans="2:13" s="1" customFormat="1">
      <c r="B2337" s="201"/>
      <c r="C2337" s="202"/>
      <c r="D2337" s="201"/>
      <c r="E2337" s="201"/>
      <c r="F2337" s="22"/>
      <c r="G2337" s="22"/>
      <c r="H2337" s="22"/>
      <c r="I2337" s="201"/>
      <c r="J2337" s="201"/>
      <c r="K2337" s="202"/>
      <c r="L2337" s="20"/>
      <c r="M2337" s="34"/>
    </row>
    <row r="2338" spans="2:13" s="1" customFormat="1">
      <c r="B2338" s="201"/>
      <c r="C2338" s="202"/>
      <c r="D2338" s="201"/>
      <c r="E2338" s="201"/>
      <c r="F2338" s="22"/>
      <c r="G2338" s="22"/>
      <c r="H2338" s="22"/>
      <c r="I2338" s="201"/>
      <c r="J2338" s="201"/>
      <c r="K2338" s="202"/>
      <c r="L2338" s="20"/>
      <c r="M2338" s="34"/>
    </row>
    <row r="2339" spans="2:13" s="1" customFormat="1">
      <c r="B2339" s="201"/>
      <c r="C2339" s="202"/>
      <c r="D2339" s="201"/>
      <c r="E2339" s="201"/>
      <c r="F2339" s="22"/>
      <c r="G2339" s="22"/>
      <c r="H2339" s="22"/>
      <c r="I2339" s="201"/>
      <c r="J2339" s="201"/>
      <c r="K2339" s="202"/>
      <c r="L2339" s="20"/>
      <c r="M2339" s="34"/>
    </row>
    <row r="2340" spans="2:13" s="1" customFormat="1">
      <c r="B2340" s="201"/>
      <c r="C2340" s="202"/>
      <c r="D2340" s="201"/>
      <c r="E2340" s="201"/>
      <c r="F2340" s="22"/>
      <c r="G2340" s="22"/>
      <c r="H2340" s="22"/>
      <c r="I2340" s="201"/>
      <c r="J2340" s="201"/>
      <c r="K2340" s="202"/>
      <c r="L2340" s="20"/>
      <c r="M2340" s="34"/>
    </row>
    <row r="2341" spans="2:13" s="1" customFormat="1">
      <c r="B2341" s="201"/>
      <c r="C2341" s="202"/>
      <c r="D2341" s="201"/>
      <c r="E2341" s="201"/>
      <c r="F2341" s="22"/>
      <c r="G2341" s="22"/>
      <c r="H2341" s="22"/>
      <c r="I2341" s="201"/>
      <c r="J2341" s="201"/>
      <c r="K2341" s="202"/>
      <c r="L2341" s="20"/>
      <c r="M2341" s="34"/>
    </row>
    <row r="2342" spans="2:13" s="1" customFormat="1">
      <c r="B2342" s="201"/>
      <c r="C2342" s="202"/>
      <c r="D2342" s="201"/>
      <c r="E2342" s="201"/>
      <c r="F2342" s="22"/>
      <c r="G2342" s="22"/>
      <c r="H2342" s="22"/>
      <c r="I2342" s="201"/>
      <c r="J2342" s="201"/>
      <c r="K2342" s="202"/>
      <c r="L2342" s="20"/>
      <c r="M2342" s="34"/>
    </row>
    <row r="2343" spans="2:13" s="1" customFormat="1">
      <c r="B2343" s="201"/>
      <c r="C2343" s="202"/>
      <c r="D2343" s="201"/>
      <c r="E2343" s="201"/>
      <c r="F2343" s="22"/>
      <c r="G2343" s="22"/>
      <c r="H2343" s="22"/>
      <c r="I2343" s="201"/>
      <c r="J2343" s="201"/>
      <c r="K2343" s="202"/>
      <c r="L2343" s="20"/>
      <c r="M2343" s="34"/>
    </row>
    <row r="2344" spans="2:13" s="1" customFormat="1">
      <c r="B2344" s="201"/>
      <c r="C2344" s="202"/>
      <c r="D2344" s="201"/>
      <c r="E2344" s="201"/>
      <c r="F2344" s="22"/>
      <c r="G2344" s="22"/>
      <c r="H2344" s="22"/>
      <c r="I2344" s="201"/>
      <c r="J2344" s="201"/>
      <c r="K2344" s="202"/>
      <c r="L2344" s="20"/>
      <c r="M2344" s="34"/>
    </row>
    <row r="2345" spans="2:13" s="1" customFormat="1">
      <c r="B2345" s="201"/>
      <c r="C2345" s="202"/>
      <c r="D2345" s="201"/>
      <c r="E2345" s="201"/>
      <c r="F2345" s="22"/>
      <c r="G2345" s="22"/>
      <c r="H2345" s="22"/>
      <c r="I2345" s="201"/>
      <c r="J2345" s="201"/>
      <c r="K2345" s="202"/>
      <c r="L2345" s="20"/>
      <c r="M2345" s="34"/>
    </row>
    <row r="2346" spans="2:13" s="1" customFormat="1">
      <c r="B2346" s="201"/>
      <c r="C2346" s="202"/>
      <c r="D2346" s="201"/>
      <c r="E2346" s="201"/>
      <c r="F2346" s="22"/>
      <c r="G2346" s="22"/>
      <c r="H2346" s="22"/>
      <c r="I2346" s="201"/>
      <c r="J2346" s="201"/>
      <c r="K2346" s="202"/>
      <c r="L2346" s="20"/>
      <c r="M2346" s="34"/>
    </row>
    <row r="2347" spans="2:13" s="1" customFormat="1">
      <c r="B2347" s="201"/>
      <c r="C2347" s="202"/>
      <c r="D2347" s="201"/>
      <c r="E2347" s="201"/>
      <c r="F2347" s="22"/>
      <c r="G2347" s="22"/>
      <c r="H2347" s="22"/>
      <c r="I2347" s="201"/>
      <c r="J2347" s="201"/>
      <c r="K2347" s="202"/>
      <c r="L2347" s="20"/>
      <c r="M2347" s="34"/>
    </row>
    <row r="2348" spans="2:13" s="1" customFormat="1">
      <c r="B2348" s="201"/>
      <c r="C2348" s="202"/>
      <c r="D2348" s="201"/>
      <c r="E2348" s="201"/>
      <c r="F2348" s="22"/>
      <c r="G2348" s="22"/>
      <c r="H2348" s="22"/>
      <c r="I2348" s="201"/>
      <c r="J2348" s="201"/>
      <c r="K2348" s="202"/>
      <c r="L2348" s="20"/>
      <c r="M2348" s="34"/>
    </row>
    <row r="2349" spans="2:13" s="1" customFormat="1">
      <c r="B2349" s="201"/>
      <c r="C2349" s="202"/>
      <c r="D2349" s="201"/>
      <c r="E2349" s="201"/>
      <c r="F2349" s="22"/>
      <c r="G2349" s="22"/>
      <c r="H2349" s="22"/>
      <c r="I2349" s="201"/>
      <c r="J2349" s="201"/>
      <c r="K2349" s="202"/>
      <c r="L2349" s="20"/>
      <c r="M2349" s="34"/>
    </row>
    <row r="2350" spans="2:13" s="1" customFormat="1">
      <c r="B2350" s="201"/>
      <c r="C2350" s="202"/>
      <c r="D2350" s="201"/>
      <c r="E2350" s="201"/>
      <c r="F2350" s="22"/>
      <c r="G2350" s="22"/>
      <c r="H2350" s="22"/>
      <c r="I2350" s="201"/>
      <c r="J2350" s="201"/>
      <c r="K2350" s="202"/>
      <c r="L2350" s="20"/>
      <c r="M2350" s="34"/>
    </row>
    <row r="2351" spans="2:13" s="1" customFormat="1">
      <c r="B2351" s="201"/>
      <c r="C2351" s="202"/>
      <c r="D2351" s="201"/>
      <c r="E2351" s="201"/>
      <c r="F2351" s="22"/>
      <c r="G2351" s="22"/>
      <c r="H2351" s="22"/>
      <c r="I2351" s="201"/>
      <c r="J2351" s="201"/>
      <c r="K2351" s="202"/>
      <c r="L2351" s="20"/>
      <c r="M2351" s="34"/>
    </row>
    <row r="2352" spans="2:13" s="1" customFormat="1">
      <c r="B2352" s="201"/>
      <c r="C2352" s="202"/>
      <c r="D2352" s="201"/>
      <c r="E2352" s="201"/>
      <c r="F2352" s="22"/>
      <c r="G2352" s="22"/>
      <c r="H2352" s="22"/>
      <c r="I2352" s="201"/>
      <c r="J2352" s="201"/>
      <c r="K2352" s="202"/>
      <c r="L2352" s="20"/>
      <c r="M2352" s="34"/>
    </row>
    <row r="2353" spans="2:13" s="1" customFormat="1">
      <c r="B2353" s="201"/>
      <c r="C2353" s="202"/>
      <c r="D2353" s="201"/>
      <c r="E2353" s="201"/>
      <c r="F2353" s="22"/>
      <c r="G2353" s="22"/>
      <c r="H2353" s="22"/>
      <c r="I2353" s="201"/>
      <c r="J2353" s="201"/>
      <c r="K2353" s="202"/>
      <c r="L2353" s="20"/>
      <c r="M2353" s="34"/>
    </row>
    <row r="2354" spans="2:13" s="1" customFormat="1">
      <c r="B2354" s="201"/>
      <c r="C2354" s="202"/>
      <c r="D2354" s="201"/>
      <c r="E2354" s="201"/>
      <c r="F2354" s="22"/>
      <c r="G2354" s="22"/>
      <c r="H2354" s="22"/>
      <c r="I2354" s="201"/>
      <c r="J2354" s="201"/>
      <c r="K2354" s="202"/>
      <c r="L2354" s="20"/>
      <c r="M2354" s="34"/>
    </row>
    <row r="2355" spans="2:13" s="1" customFormat="1">
      <c r="B2355" s="201"/>
      <c r="C2355" s="202"/>
      <c r="D2355" s="201"/>
      <c r="E2355" s="201"/>
      <c r="F2355" s="22"/>
      <c r="G2355" s="22"/>
      <c r="H2355" s="22"/>
      <c r="I2355" s="201"/>
      <c r="J2355" s="201"/>
      <c r="K2355" s="202"/>
      <c r="L2355" s="20"/>
      <c r="M2355" s="34"/>
    </row>
    <row r="2356" spans="2:13" s="1" customFormat="1">
      <c r="B2356" s="201"/>
      <c r="C2356" s="202"/>
      <c r="D2356" s="201"/>
      <c r="E2356" s="201"/>
      <c r="F2356" s="22"/>
      <c r="G2356" s="22"/>
      <c r="H2356" s="22"/>
      <c r="I2356" s="201"/>
      <c r="J2356" s="201"/>
      <c r="K2356" s="202"/>
      <c r="L2356" s="20"/>
      <c r="M2356" s="34"/>
    </row>
    <row r="2357" spans="2:13" s="1" customFormat="1">
      <c r="B2357" s="201"/>
      <c r="C2357" s="202"/>
      <c r="D2357" s="201"/>
      <c r="E2357" s="201"/>
      <c r="F2357" s="22"/>
      <c r="G2357" s="22"/>
      <c r="H2357" s="22"/>
      <c r="I2357" s="201"/>
      <c r="J2357" s="201"/>
      <c r="K2357" s="202"/>
      <c r="L2357" s="20"/>
      <c r="M2357" s="34"/>
    </row>
    <row r="2358" spans="2:13" s="1" customFormat="1">
      <c r="B2358" s="201"/>
      <c r="C2358" s="202"/>
      <c r="D2358" s="201"/>
      <c r="E2358" s="201"/>
      <c r="F2358" s="22"/>
      <c r="G2358" s="22"/>
      <c r="H2358" s="22"/>
      <c r="I2358" s="201"/>
      <c r="J2358" s="201"/>
      <c r="K2358" s="202"/>
      <c r="L2358" s="20"/>
      <c r="M2358" s="34"/>
    </row>
    <row r="2359" spans="2:13" s="1" customFormat="1">
      <c r="B2359" s="201"/>
      <c r="C2359" s="202"/>
      <c r="D2359" s="201"/>
      <c r="E2359" s="201"/>
      <c r="F2359" s="22"/>
      <c r="G2359" s="22"/>
      <c r="H2359" s="22"/>
      <c r="I2359" s="201"/>
      <c r="J2359" s="201"/>
      <c r="K2359" s="202"/>
      <c r="L2359" s="20"/>
      <c r="M2359" s="34"/>
    </row>
    <row r="2360" spans="2:13" s="1" customFormat="1">
      <c r="B2360" s="201"/>
      <c r="C2360" s="202"/>
      <c r="D2360" s="201"/>
      <c r="E2360" s="201"/>
      <c r="F2360" s="22"/>
      <c r="G2360" s="22"/>
      <c r="H2360" s="22"/>
      <c r="I2360" s="201"/>
      <c r="J2360" s="201"/>
      <c r="K2360" s="202"/>
      <c r="L2360" s="20"/>
      <c r="M2360" s="34"/>
    </row>
    <row r="2361" spans="2:13" s="1" customFormat="1">
      <c r="B2361" s="201"/>
      <c r="C2361" s="202"/>
      <c r="D2361" s="201"/>
      <c r="E2361" s="201"/>
      <c r="F2361" s="22"/>
      <c r="G2361" s="22"/>
      <c r="H2361" s="22"/>
      <c r="I2361" s="201"/>
      <c r="J2361" s="201"/>
      <c r="K2361" s="202"/>
      <c r="L2361" s="20"/>
      <c r="M2361" s="34"/>
    </row>
    <row r="2362" spans="2:13" s="1" customFormat="1">
      <c r="B2362" s="201"/>
      <c r="C2362" s="202"/>
      <c r="D2362" s="201"/>
      <c r="E2362" s="201"/>
      <c r="F2362" s="22"/>
      <c r="G2362" s="22"/>
      <c r="H2362" s="22"/>
      <c r="I2362" s="201"/>
      <c r="J2362" s="201"/>
      <c r="K2362" s="202"/>
      <c r="L2362" s="20"/>
      <c r="M2362" s="34"/>
    </row>
    <row r="2363" spans="2:13" s="1" customFormat="1">
      <c r="B2363" s="201"/>
      <c r="C2363" s="202"/>
      <c r="D2363" s="201"/>
      <c r="E2363" s="201"/>
      <c r="F2363" s="22"/>
      <c r="G2363" s="22"/>
      <c r="H2363" s="22"/>
      <c r="I2363" s="201"/>
      <c r="J2363" s="201"/>
      <c r="K2363" s="202"/>
      <c r="L2363" s="20"/>
      <c r="M2363" s="34"/>
    </row>
    <row r="2364" spans="2:13" s="1" customFormat="1">
      <c r="B2364" s="201"/>
      <c r="C2364" s="202"/>
      <c r="D2364" s="201"/>
      <c r="E2364" s="201"/>
      <c r="F2364" s="22"/>
      <c r="G2364" s="22"/>
      <c r="H2364" s="22"/>
      <c r="I2364" s="201"/>
      <c r="J2364" s="201"/>
      <c r="K2364" s="202"/>
      <c r="L2364" s="20"/>
      <c r="M2364" s="34"/>
    </row>
    <row r="2365" spans="2:13" s="1" customFormat="1">
      <c r="B2365" s="201"/>
      <c r="C2365" s="202"/>
      <c r="D2365" s="201"/>
      <c r="E2365" s="201"/>
      <c r="F2365" s="22"/>
      <c r="G2365" s="22"/>
      <c r="H2365" s="22"/>
      <c r="I2365" s="201"/>
      <c r="J2365" s="201"/>
      <c r="K2365" s="202"/>
      <c r="L2365" s="20"/>
      <c r="M2365" s="34"/>
    </row>
    <row r="2366" spans="2:13" s="1" customFormat="1">
      <c r="B2366" s="201"/>
      <c r="C2366" s="202"/>
      <c r="D2366" s="201"/>
      <c r="E2366" s="201"/>
      <c r="F2366" s="22"/>
      <c r="G2366" s="22"/>
      <c r="H2366" s="22"/>
      <c r="I2366" s="201"/>
      <c r="J2366" s="201"/>
      <c r="K2366" s="202"/>
      <c r="L2366" s="20"/>
      <c r="M2366" s="34"/>
    </row>
    <row r="2367" spans="2:13" s="1" customFormat="1">
      <c r="B2367" s="201"/>
      <c r="C2367" s="202"/>
      <c r="D2367" s="201"/>
      <c r="E2367" s="201"/>
      <c r="F2367" s="22"/>
      <c r="G2367" s="22"/>
      <c r="H2367" s="22"/>
      <c r="I2367" s="201"/>
      <c r="J2367" s="201"/>
      <c r="K2367" s="202"/>
      <c r="L2367" s="20"/>
      <c r="M2367" s="34"/>
    </row>
    <row r="2368" spans="2:13" s="1" customFormat="1">
      <c r="B2368" s="201"/>
      <c r="C2368" s="202"/>
      <c r="D2368" s="201"/>
      <c r="E2368" s="201"/>
      <c r="F2368" s="22"/>
      <c r="G2368" s="22"/>
      <c r="H2368" s="22"/>
      <c r="I2368" s="201"/>
      <c r="J2368" s="201"/>
      <c r="K2368" s="202"/>
      <c r="L2368" s="20"/>
      <c r="M2368" s="34"/>
    </row>
    <row r="2369" spans="2:13" s="1" customFormat="1">
      <c r="B2369" s="201"/>
      <c r="C2369" s="202"/>
      <c r="D2369" s="201"/>
      <c r="E2369" s="201"/>
      <c r="F2369" s="22"/>
      <c r="G2369" s="22"/>
      <c r="H2369" s="22"/>
      <c r="I2369" s="201"/>
      <c r="J2369" s="201"/>
      <c r="K2369" s="202"/>
      <c r="L2369" s="20"/>
      <c r="M2369" s="34"/>
    </row>
    <row r="2370" spans="2:13" s="1" customFormat="1">
      <c r="B2370" s="201"/>
      <c r="C2370" s="202"/>
      <c r="D2370" s="201"/>
      <c r="E2370" s="201"/>
      <c r="F2370" s="22"/>
      <c r="G2370" s="22"/>
      <c r="H2370" s="22"/>
      <c r="I2370" s="201"/>
      <c r="J2370" s="201"/>
      <c r="K2370" s="202"/>
      <c r="L2370" s="20"/>
      <c r="M2370" s="34"/>
    </row>
    <row r="2371" spans="2:13" s="1" customFormat="1">
      <c r="B2371" s="201"/>
      <c r="C2371" s="202"/>
      <c r="D2371" s="201"/>
      <c r="E2371" s="201"/>
      <c r="F2371" s="22"/>
      <c r="G2371" s="22"/>
      <c r="H2371" s="22"/>
      <c r="I2371" s="201"/>
      <c r="J2371" s="201"/>
      <c r="K2371" s="202"/>
      <c r="L2371" s="20"/>
      <c r="M2371" s="34"/>
    </row>
    <row r="2372" spans="2:13" s="1" customFormat="1">
      <c r="B2372" s="201"/>
      <c r="C2372" s="202"/>
      <c r="D2372" s="201"/>
      <c r="E2372" s="201"/>
      <c r="F2372" s="22"/>
      <c r="G2372" s="22"/>
      <c r="H2372" s="22"/>
      <c r="I2372" s="201"/>
      <c r="J2372" s="201"/>
      <c r="K2372" s="202"/>
      <c r="L2372" s="20"/>
      <c r="M2372" s="34"/>
    </row>
    <row r="2373" spans="2:13" s="1" customFormat="1">
      <c r="B2373" s="201"/>
      <c r="C2373" s="202"/>
      <c r="D2373" s="201"/>
      <c r="E2373" s="201"/>
      <c r="F2373" s="22"/>
      <c r="G2373" s="22"/>
      <c r="H2373" s="22"/>
      <c r="I2373" s="201"/>
      <c r="J2373" s="201"/>
      <c r="K2373" s="202"/>
      <c r="L2373" s="20"/>
      <c r="M2373" s="34"/>
    </row>
    <row r="2374" spans="2:13" s="1" customFormat="1">
      <c r="B2374" s="201"/>
      <c r="C2374" s="202"/>
      <c r="D2374" s="201"/>
      <c r="E2374" s="201"/>
      <c r="F2374" s="22"/>
      <c r="G2374" s="22"/>
      <c r="H2374" s="22"/>
      <c r="I2374" s="201"/>
      <c r="J2374" s="201"/>
      <c r="K2374" s="202"/>
      <c r="L2374" s="20"/>
      <c r="M2374" s="34"/>
    </row>
    <row r="2375" spans="2:13" s="1" customFormat="1">
      <c r="B2375" s="201"/>
      <c r="C2375" s="202"/>
      <c r="D2375" s="201"/>
      <c r="E2375" s="201"/>
      <c r="F2375" s="22"/>
      <c r="G2375" s="22"/>
      <c r="H2375" s="22"/>
      <c r="I2375" s="201"/>
      <c r="J2375" s="201"/>
      <c r="K2375" s="202"/>
      <c r="L2375" s="20"/>
      <c r="M2375" s="34"/>
    </row>
    <row r="2376" spans="2:13" s="1" customFormat="1">
      <c r="B2376" s="201"/>
      <c r="C2376" s="202"/>
      <c r="D2376" s="201"/>
      <c r="E2376" s="201"/>
      <c r="F2376" s="22"/>
      <c r="G2376" s="22"/>
      <c r="H2376" s="22"/>
      <c r="I2376" s="201"/>
      <c r="J2376" s="201"/>
      <c r="K2376" s="202"/>
      <c r="L2376" s="20"/>
      <c r="M2376" s="34"/>
    </row>
    <row r="2377" spans="2:13" s="1" customFormat="1">
      <c r="B2377" s="201"/>
      <c r="C2377" s="202"/>
      <c r="D2377" s="201"/>
      <c r="E2377" s="201"/>
      <c r="F2377" s="22"/>
      <c r="G2377" s="22"/>
      <c r="H2377" s="22"/>
      <c r="I2377" s="201"/>
      <c r="J2377" s="201"/>
      <c r="K2377" s="202"/>
      <c r="L2377" s="20"/>
      <c r="M2377" s="34"/>
    </row>
    <row r="2378" spans="2:13" s="1" customFormat="1">
      <c r="B2378" s="201"/>
      <c r="C2378" s="202"/>
      <c r="D2378" s="201"/>
      <c r="E2378" s="201"/>
      <c r="F2378" s="22"/>
      <c r="G2378" s="22"/>
      <c r="H2378" s="22"/>
      <c r="I2378" s="201"/>
      <c r="J2378" s="201"/>
      <c r="K2378" s="202"/>
      <c r="L2378" s="20"/>
      <c r="M2378" s="34"/>
    </row>
    <row r="2379" spans="2:13" s="1" customFormat="1">
      <c r="B2379" s="201"/>
      <c r="C2379" s="202"/>
      <c r="D2379" s="201"/>
      <c r="E2379" s="201"/>
      <c r="F2379" s="22"/>
      <c r="G2379" s="22"/>
      <c r="H2379" s="22"/>
      <c r="I2379" s="201"/>
      <c r="J2379" s="201"/>
      <c r="K2379" s="202"/>
      <c r="L2379" s="20"/>
      <c r="M2379" s="34"/>
    </row>
    <row r="2380" spans="2:13" s="1" customFormat="1">
      <c r="B2380" s="201"/>
      <c r="C2380" s="202"/>
      <c r="D2380" s="201"/>
      <c r="E2380" s="201"/>
      <c r="F2380" s="22"/>
      <c r="G2380" s="22"/>
      <c r="H2380" s="22"/>
      <c r="I2380" s="201"/>
      <c r="J2380" s="201"/>
      <c r="K2380" s="202"/>
      <c r="L2380" s="20"/>
      <c r="M2380" s="34"/>
    </row>
    <row r="2381" spans="2:13" s="1" customFormat="1">
      <c r="B2381" s="201"/>
      <c r="C2381" s="202"/>
      <c r="D2381" s="201"/>
      <c r="E2381" s="201"/>
      <c r="F2381" s="22"/>
      <c r="G2381" s="22"/>
      <c r="H2381" s="22"/>
      <c r="I2381" s="201"/>
      <c r="J2381" s="201"/>
      <c r="K2381" s="202"/>
      <c r="L2381" s="20"/>
      <c r="M2381" s="34"/>
    </row>
    <row r="2382" spans="2:13" s="1" customFormat="1">
      <c r="B2382" s="201"/>
      <c r="C2382" s="202"/>
      <c r="D2382" s="201"/>
      <c r="E2382" s="201"/>
      <c r="F2382" s="22"/>
      <c r="G2382" s="22"/>
      <c r="H2382" s="22"/>
      <c r="I2382" s="201"/>
      <c r="J2382" s="201"/>
      <c r="K2382" s="202"/>
      <c r="L2382" s="20"/>
      <c r="M2382" s="34"/>
    </row>
    <row r="2383" spans="2:13" s="1" customFormat="1">
      <c r="B2383" s="201"/>
      <c r="C2383" s="202"/>
      <c r="D2383" s="201"/>
      <c r="E2383" s="201"/>
      <c r="F2383" s="22"/>
      <c r="G2383" s="22"/>
      <c r="H2383" s="22"/>
      <c r="I2383" s="201"/>
      <c r="J2383" s="201"/>
      <c r="K2383" s="202"/>
      <c r="L2383" s="20"/>
      <c r="M2383" s="34"/>
    </row>
    <row r="2384" spans="2:13" s="1" customFormat="1">
      <c r="B2384" s="201"/>
      <c r="C2384" s="202"/>
      <c r="D2384" s="201"/>
      <c r="E2384" s="201"/>
      <c r="F2384" s="22"/>
      <c r="G2384" s="22"/>
      <c r="H2384" s="22"/>
      <c r="I2384" s="201"/>
      <c r="J2384" s="201"/>
      <c r="K2384" s="202"/>
      <c r="L2384" s="20"/>
      <c r="M2384" s="34"/>
    </row>
    <row r="2385" spans="2:13" s="1" customFormat="1">
      <c r="B2385" s="201"/>
      <c r="C2385" s="202"/>
      <c r="D2385" s="201"/>
      <c r="E2385" s="201"/>
      <c r="F2385" s="22"/>
      <c r="G2385" s="22"/>
      <c r="H2385" s="22"/>
      <c r="I2385" s="201"/>
      <c r="J2385" s="201"/>
      <c r="K2385" s="202"/>
      <c r="L2385" s="20"/>
      <c r="M2385" s="34"/>
    </row>
    <row r="2386" spans="2:13" s="1" customFormat="1">
      <c r="B2386" s="201"/>
      <c r="C2386" s="202"/>
      <c r="D2386" s="201"/>
      <c r="E2386" s="201"/>
      <c r="F2386" s="22"/>
      <c r="G2386" s="22"/>
      <c r="H2386" s="22"/>
      <c r="I2386" s="201"/>
      <c r="J2386" s="201"/>
      <c r="K2386" s="202"/>
      <c r="L2386" s="20"/>
      <c r="M2386" s="34"/>
    </row>
    <row r="2387" spans="2:13" s="1" customFormat="1">
      <c r="B2387" s="201"/>
      <c r="C2387" s="202"/>
      <c r="D2387" s="201"/>
      <c r="E2387" s="201"/>
      <c r="F2387" s="22"/>
      <c r="G2387" s="22"/>
      <c r="H2387" s="22"/>
      <c r="I2387" s="201"/>
      <c r="J2387" s="201"/>
      <c r="K2387" s="202"/>
      <c r="L2387" s="20"/>
      <c r="M2387" s="34"/>
    </row>
    <row r="2388" spans="2:13" s="1" customFormat="1">
      <c r="B2388" s="201"/>
      <c r="C2388" s="202"/>
      <c r="D2388" s="201"/>
      <c r="E2388" s="201"/>
      <c r="F2388" s="22"/>
      <c r="G2388" s="22"/>
      <c r="H2388" s="22"/>
      <c r="I2388" s="201"/>
      <c r="J2388" s="201"/>
      <c r="K2388" s="202"/>
      <c r="L2388" s="20"/>
      <c r="M2388" s="34"/>
    </row>
    <row r="2389" spans="2:13" s="1" customFormat="1">
      <c r="B2389" s="201"/>
      <c r="C2389" s="202"/>
      <c r="D2389" s="201"/>
      <c r="E2389" s="201"/>
      <c r="F2389" s="22"/>
      <c r="G2389" s="22"/>
      <c r="H2389" s="22"/>
      <c r="I2389" s="201"/>
      <c r="J2389" s="201"/>
      <c r="K2389" s="202"/>
      <c r="L2389" s="20"/>
      <c r="M2389" s="34"/>
    </row>
    <row r="2390" spans="2:13" s="1" customFormat="1">
      <c r="B2390" s="201"/>
      <c r="C2390" s="202"/>
      <c r="D2390" s="201"/>
      <c r="E2390" s="201"/>
      <c r="F2390" s="22"/>
      <c r="G2390" s="22"/>
      <c r="H2390" s="22"/>
      <c r="I2390" s="201"/>
      <c r="J2390" s="201"/>
      <c r="K2390" s="202"/>
      <c r="L2390" s="20"/>
      <c r="M2390" s="34"/>
    </row>
    <row r="2391" spans="2:13" s="1" customFormat="1">
      <c r="B2391" s="201"/>
      <c r="C2391" s="202"/>
      <c r="D2391" s="201"/>
      <c r="E2391" s="201"/>
      <c r="F2391" s="22"/>
      <c r="G2391" s="22"/>
      <c r="H2391" s="22"/>
      <c r="I2391" s="201"/>
      <c r="J2391" s="201"/>
      <c r="K2391" s="202"/>
      <c r="L2391" s="20"/>
      <c r="M2391" s="34"/>
    </row>
    <row r="2392" spans="2:13" s="1" customFormat="1">
      <c r="B2392" s="201"/>
      <c r="C2392" s="202"/>
      <c r="D2392" s="201"/>
      <c r="E2392" s="201"/>
      <c r="F2392" s="22"/>
      <c r="G2392" s="22"/>
      <c r="H2392" s="22"/>
      <c r="I2392" s="201"/>
      <c r="J2392" s="201"/>
      <c r="K2392" s="202"/>
      <c r="L2392" s="20"/>
      <c r="M2392" s="34"/>
    </row>
    <row r="2393" spans="2:13" s="1" customFormat="1">
      <c r="B2393" s="201"/>
      <c r="C2393" s="202"/>
      <c r="D2393" s="201"/>
      <c r="E2393" s="201"/>
      <c r="F2393" s="22"/>
      <c r="G2393" s="22"/>
      <c r="H2393" s="22"/>
      <c r="I2393" s="201"/>
      <c r="J2393" s="201"/>
      <c r="K2393" s="202"/>
      <c r="L2393" s="20"/>
      <c r="M2393" s="34"/>
    </row>
    <row r="2394" spans="2:13" s="1" customFormat="1">
      <c r="B2394" s="201"/>
      <c r="C2394" s="202"/>
      <c r="D2394" s="201"/>
      <c r="E2394" s="201"/>
      <c r="F2394" s="22"/>
      <c r="G2394" s="22"/>
      <c r="H2394" s="22"/>
      <c r="I2394" s="201"/>
      <c r="J2394" s="201"/>
      <c r="K2394" s="202"/>
      <c r="L2394" s="20"/>
      <c r="M2394" s="34"/>
    </row>
    <row r="2395" spans="2:13" s="1" customFormat="1">
      <c r="B2395" s="201"/>
      <c r="C2395" s="202"/>
      <c r="D2395" s="201"/>
      <c r="E2395" s="201"/>
      <c r="F2395" s="22"/>
      <c r="G2395" s="22"/>
      <c r="H2395" s="22"/>
      <c r="I2395" s="201"/>
      <c r="J2395" s="201"/>
      <c r="K2395" s="202"/>
      <c r="L2395" s="20"/>
      <c r="M2395" s="34"/>
    </row>
    <row r="2396" spans="2:13" s="1" customFormat="1">
      <c r="B2396" s="201"/>
      <c r="C2396" s="202"/>
      <c r="D2396" s="201"/>
      <c r="E2396" s="201"/>
      <c r="F2396" s="22"/>
      <c r="G2396" s="22"/>
      <c r="H2396" s="22"/>
      <c r="I2396" s="201"/>
      <c r="J2396" s="201"/>
      <c r="K2396" s="202"/>
      <c r="L2396" s="20"/>
      <c r="M2396" s="34"/>
    </row>
    <row r="2397" spans="2:13" s="1" customFormat="1">
      <c r="B2397" s="201"/>
      <c r="C2397" s="202"/>
      <c r="D2397" s="201"/>
      <c r="E2397" s="201"/>
      <c r="F2397" s="22"/>
      <c r="G2397" s="22"/>
      <c r="H2397" s="22"/>
      <c r="I2397" s="201"/>
      <c r="J2397" s="201"/>
      <c r="K2397" s="202"/>
      <c r="L2397" s="20"/>
      <c r="M2397" s="34"/>
    </row>
    <row r="2398" spans="2:13" s="1" customFormat="1">
      <c r="B2398" s="201"/>
      <c r="C2398" s="202"/>
      <c r="D2398" s="201"/>
      <c r="E2398" s="201"/>
      <c r="F2398" s="22"/>
      <c r="G2398" s="22"/>
      <c r="H2398" s="22"/>
      <c r="I2398" s="201"/>
      <c r="J2398" s="201"/>
      <c r="K2398" s="202"/>
      <c r="L2398" s="20"/>
      <c r="M2398" s="34"/>
    </row>
    <row r="2399" spans="2:13" s="1" customFormat="1">
      <c r="B2399" s="201"/>
      <c r="C2399" s="202"/>
      <c r="D2399" s="201"/>
      <c r="E2399" s="201"/>
      <c r="F2399" s="22"/>
      <c r="G2399" s="22"/>
      <c r="H2399" s="22"/>
      <c r="I2399" s="201"/>
      <c r="J2399" s="201"/>
      <c r="K2399" s="202"/>
      <c r="L2399" s="20"/>
      <c r="M2399" s="34"/>
    </row>
    <row r="2400" spans="2:13" s="1" customFormat="1">
      <c r="B2400" s="201"/>
      <c r="C2400" s="202"/>
      <c r="D2400" s="201"/>
      <c r="E2400" s="201"/>
      <c r="F2400" s="22"/>
      <c r="G2400" s="22"/>
      <c r="H2400" s="22"/>
      <c r="I2400" s="201"/>
      <c r="J2400" s="201"/>
      <c r="K2400" s="202"/>
      <c r="L2400" s="20"/>
      <c r="M2400" s="34"/>
    </row>
    <row r="2401" spans="2:13" s="1" customFormat="1">
      <c r="B2401" s="201"/>
      <c r="C2401" s="202"/>
      <c r="D2401" s="201"/>
      <c r="E2401" s="201"/>
      <c r="F2401" s="22"/>
      <c r="G2401" s="22"/>
      <c r="H2401" s="22"/>
      <c r="I2401" s="201"/>
      <c r="J2401" s="201"/>
      <c r="K2401" s="202"/>
      <c r="L2401" s="20"/>
      <c r="M2401" s="34"/>
    </row>
    <row r="2402" spans="2:13" s="1" customFormat="1">
      <c r="B2402" s="201"/>
      <c r="C2402" s="202"/>
      <c r="D2402" s="201"/>
      <c r="E2402" s="201"/>
      <c r="F2402" s="22"/>
      <c r="G2402" s="22"/>
      <c r="H2402" s="22"/>
      <c r="I2402" s="201"/>
      <c r="J2402" s="201"/>
      <c r="K2402" s="202"/>
      <c r="L2402" s="20"/>
      <c r="M2402" s="34"/>
    </row>
    <row r="2403" spans="2:13" s="1" customFormat="1">
      <c r="B2403" s="201"/>
      <c r="C2403" s="202"/>
      <c r="D2403" s="201"/>
      <c r="E2403" s="201"/>
      <c r="F2403" s="22"/>
      <c r="G2403" s="22"/>
      <c r="H2403" s="22"/>
      <c r="I2403" s="201"/>
      <c r="J2403" s="201"/>
      <c r="K2403" s="202"/>
      <c r="L2403" s="20"/>
      <c r="M2403" s="34"/>
    </row>
    <row r="2404" spans="2:13" s="1" customFormat="1">
      <c r="B2404" s="201"/>
      <c r="C2404" s="202"/>
      <c r="D2404" s="201"/>
      <c r="E2404" s="201"/>
      <c r="F2404" s="22"/>
      <c r="G2404" s="22"/>
      <c r="H2404" s="22"/>
      <c r="I2404" s="201"/>
      <c r="J2404" s="201"/>
      <c r="K2404" s="202"/>
      <c r="L2404" s="20"/>
      <c r="M2404" s="34"/>
    </row>
    <row r="2405" spans="2:13" s="1" customFormat="1">
      <c r="B2405" s="201"/>
      <c r="C2405" s="202"/>
      <c r="D2405" s="201"/>
      <c r="E2405" s="201"/>
      <c r="F2405" s="22"/>
      <c r="G2405" s="22"/>
      <c r="H2405" s="22"/>
      <c r="I2405" s="201"/>
      <c r="J2405" s="201"/>
      <c r="K2405" s="202"/>
      <c r="L2405" s="20"/>
      <c r="M2405" s="34"/>
    </row>
    <row r="2406" spans="2:13" s="1" customFormat="1">
      <c r="B2406" s="201"/>
      <c r="C2406" s="202"/>
      <c r="D2406" s="201"/>
      <c r="E2406" s="201"/>
      <c r="F2406" s="22"/>
      <c r="G2406" s="22"/>
      <c r="H2406" s="22"/>
      <c r="I2406" s="201"/>
      <c r="J2406" s="201"/>
      <c r="K2406" s="202"/>
      <c r="L2406" s="20"/>
      <c r="M2406" s="34"/>
    </row>
    <row r="2407" spans="2:13" s="1" customFormat="1">
      <c r="B2407" s="201"/>
      <c r="C2407" s="202"/>
      <c r="D2407" s="201"/>
      <c r="E2407" s="201"/>
      <c r="F2407" s="22"/>
      <c r="G2407" s="22"/>
      <c r="H2407" s="22"/>
      <c r="I2407" s="201"/>
      <c r="J2407" s="201"/>
      <c r="K2407" s="202"/>
      <c r="L2407" s="20"/>
      <c r="M2407" s="34"/>
    </row>
    <row r="2408" spans="2:13" s="1" customFormat="1">
      <c r="B2408" s="201"/>
      <c r="C2408" s="202"/>
      <c r="D2408" s="201"/>
      <c r="E2408" s="201"/>
      <c r="F2408" s="22"/>
      <c r="G2408" s="22"/>
      <c r="H2408" s="22"/>
      <c r="I2408" s="201"/>
      <c r="J2408" s="201"/>
      <c r="K2408" s="202"/>
      <c r="L2408" s="20"/>
      <c r="M2408" s="34"/>
    </row>
    <row r="2409" spans="2:13" s="1" customFormat="1">
      <c r="B2409" s="201"/>
      <c r="C2409" s="202"/>
      <c r="D2409" s="201"/>
      <c r="E2409" s="201"/>
      <c r="F2409" s="22"/>
      <c r="G2409" s="22"/>
      <c r="H2409" s="22"/>
      <c r="I2409" s="201"/>
      <c r="J2409" s="201"/>
      <c r="K2409" s="202"/>
      <c r="L2409" s="20"/>
      <c r="M2409" s="34"/>
    </row>
    <row r="2410" spans="2:13" s="1" customFormat="1">
      <c r="B2410" s="201"/>
      <c r="C2410" s="202"/>
      <c r="D2410" s="201"/>
      <c r="E2410" s="201"/>
      <c r="F2410" s="22"/>
      <c r="G2410" s="22"/>
      <c r="H2410" s="22"/>
      <c r="I2410" s="201"/>
      <c r="J2410" s="201"/>
      <c r="K2410" s="202"/>
      <c r="L2410" s="20"/>
      <c r="M2410" s="34"/>
    </row>
    <row r="2411" spans="2:13" s="1" customFormat="1">
      <c r="B2411" s="201"/>
      <c r="C2411" s="202"/>
      <c r="D2411" s="201"/>
      <c r="E2411" s="201"/>
      <c r="F2411" s="22"/>
      <c r="G2411" s="22"/>
      <c r="H2411" s="22"/>
      <c r="I2411" s="201"/>
      <c r="J2411" s="201"/>
      <c r="K2411" s="202"/>
      <c r="L2411" s="20"/>
      <c r="M2411" s="34"/>
    </row>
    <row r="2412" spans="2:13" s="1" customFormat="1">
      <c r="B2412" s="201"/>
      <c r="C2412" s="202"/>
      <c r="D2412" s="201"/>
      <c r="E2412" s="201"/>
      <c r="F2412" s="22"/>
      <c r="G2412" s="22"/>
      <c r="H2412" s="22"/>
      <c r="I2412" s="201"/>
      <c r="J2412" s="201"/>
      <c r="K2412" s="202"/>
      <c r="L2412" s="20"/>
      <c r="M2412" s="34"/>
    </row>
    <row r="2413" spans="2:13" s="1" customFormat="1">
      <c r="B2413" s="201"/>
      <c r="C2413" s="202"/>
      <c r="D2413" s="201"/>
      <c r="E2413" s="201"/>
      <c r="F2413" s="22"/>
      <c r="G2413" s="22"/>
      <c r="H2413" s="22"/>
      <c r="I2413" s="201"/>
      <c r="J2413" s="201"/>
      <c r="K2413" s="202"/>
      <c r="L2413" s="20"/>
      <c r="M2413" s="34"/>
    </row>
    <row r="2414" spans="2:13" s="1" customFormat="1">
      <c r="B2414" s="201"/>
      <c r="C2414" s="202"/>
      <c r="D2414" s="201"/>
      <c r="E2414" s="201"/>
      <c r="F2414" s="22"/>
      <c r="G2414" s="22"/>
      <c r="H2414" s="22"/>
      <c r="I2414" s="201"/>
      <c r="J2414" s="201"/>
      <c r="K2414" s="202"/>
      <c r="L2414" s="20"/>
      <c r="M2414" s="34"/>
    </row>
    <row r="2415" spans="2:13" s="1" customFormat="1">
      <c r="B2415" s="201"/>
      <c r="C2415" s="202"/>
      <c r="D2415" s="201"/>
      <c r="E2415" s="201"/>
      <c r="F2415" s="22"/>
      <c r="G2415" s="22"/>
      <c r="H2415" s="22"/>
      <c r="I2415" s="201"/>
      <c r="J2415" s="201"/>
      <c r="K2415" s="202"/>
      <c r="L2415" s="20"/>
      <c r="M2415" s="34"/>
    </row>
    <row r="2416" spans="2:13" s="1" customFormat="1">
      <c r="B2416" s="201"/>
      <c r="C2416" s="202"/>
      <c r="D2416" s="201"/>
      <c r="E2416" s="201"/>
      <c r="F2416" s="22"/>
      <c r="G2416" s="22"/>
      <c r="H2416" s="22"/>
      <c r="I2416" s="201"/>
      <c r="J2416" s="201"/>
      <c r="K2416" s="202"/>
      <c r="L2416" s="20"/>
      <c r="M2416" s="34"/>
    </row>
    <row r="2417" spans="2:13" s="1" customFormat="1">
      <c r="B2417" s="201"/>
      <c r="C2417" s="202"/>
      <c r="D2417" s="201"/>
      <c r="E2417" s="201"/>
      <c r="F2417" s="22"/>
      <c r="G2417" s="22"/>
      <c r="H2417" s="22"/>
      <c r="I2417" s="201"/>
      <c r="J2417" s="201"/>
      <c r="K2417" s="202"/>
      <c r="L2417" s="20"/>
      <c r="M2417" s="34"/>
    </row>
    <row r="2418" spans="2:13" s="1" customFormat="1">
      <c r="B2418" s="201"/>
      <c r="C2418" s="202"/>
      <c r="D2418" s="201"/>
      <c r="E2418" s="201"/>
      <c r="F2418" s="22"/>
      <c r="G2418" s="22"/>
      <c r="H2418" s="22"/>
      <c r="I2418" s="201"/>
      <c r="J2418" s="201"/>
      <c r="K2418" s="202"/>
      <c r="L2418" s="20"/>
      <c r="M2418" s="34"/>
    </row>
    <row r="2419" spans="2:13" s="1" customFormat="1">
      <c r="B2419" s="201"/>
      <c r="C2419" s="202"/>
      <c r="D2419" s="201"/>
      <c r="E2419" s="201"/>
      <c r="F2419" s="22"/>
      <c r="G2419" s="22"/>
      <c r="H2419" s="22"/>
      <c r="I2419" s="201"/>
      <c r="J2419" s="201"/>
      <c r="K2419" s="202"/>
      <c r="L2419" s="20"/>
      <c r="M2419" s="34"/>
    </row>
    <row r="2420" spans="2:13" s="1" customFormat="1">
      <c r="B2420" s="201"/>
      <c r="C2420" s="202"/>
      <c r="D2420" s="201"/>
      <c r="E2420" s="201"/>
      <c r="F2420" s="22"/>
      <c r="G2420" s="22"/>
      <c r="H2420" s="22"/>
      <c r="I2420" s="201"/>
      <c r="J2420" s="201"/>
      <c r="K2420" s="202"/>
      <c r="L2420" s="20"/>
      <c r="M2420" s="34"/>
    </row>
    <row r="2421" spans="2:13" s="1" customFormat="1">
      <c r="B2421" s="201"/>
      <c r="C2421" s="202"/>
      <c r="D2421" s="201"/>
      <c r="E2421" s="201"/>
      <c r="F2421" s="22"/>
      <c r="G2421" s="22"/>
      <c r="H2421" s="22"/>
      <c r="I2421" s="201"/>
      <c r="J2421" s="201"/>
      <c r="K2421" s="202"/>
      <c r="L2421" s="20"/>
      <c r="M2421" s="34"/>
    </row>
    <row r="2422" spans="2:13" s="1" customFormat="1">
      <c r="B2422" s="201"/>
      <c r="C2422" s="202"/>
      <c r="D2422" s="201"/>
      <c r="E2422" s="201"/>
      <c r="F2422" s="22"/>
      <c r="G2422" s="22"/>
      <c r="H2422" s="22"/>
      <c r="I2422" s="201"/>
      <c r="J2422" s="201"/>
      <c r="K2422" s="202"/>
      <c r="L2422" s="20"/>
      <c r="M2422" s="34"/>
    </row>
    <row r="2423" spans="2:13" s="1" customFormat="1">
      <c r="B2423" s="201"/>
      <c r="C2423" s="202"/>
      <c r="D2423" s="201"/>
      <c r="E2423" s="201"/>
      <c r="F2423" s="22"/>
      <c r="G2423" s="22"/>
      <c r="H2423" s="22"/>
      <c r="I2423" s="201"/>
      <c r="J2423" s="201"/>
      <c r="K2423" s="202"/>
      <c r="L2423" s="20"/>
      <c r="M2423" s="34"/>
    </row>
    <row r="2424" spans="2:13" s="1" customFormat="1">
      <c r="B2424" s="201"/>
      <c r="C2424" s="202"/>
      <c r="D2424" s="201"/>
      <c r="E2424" s="201"/>
      <c r="F2424" s="22"/>
      <c r="G2424" s="22"/>
      <c r="H2424" s="22"/>
      <c r="I2424" s="201"/>
      <c r="J2424" s="201"/>
      <c r="K2424" s="202"/>
      <c r="L2424" s="20"/>
      <c r="M2424" s="34"/>
    </row>
    <row r="2425" spans="2:13" s="1" customFormat="1">
      <c r="B2425" s="201"/>
      <c r="C2425" s="202"/>
      <c r="D2425" s="201"/>
      <c r="E2425" s="201"/>
      <c r="F2425" s="22"/>
      <c r="G2425" s="22"/>
      <c r="H2425" s="22"/>
      <c r="I2425" s="201"/>
      <c r="J2425" s="201"/>
      <c r="K2425" s="202"/>
      <c r="L2425" s="20"/>
      <c r="M2425" s="34"/>
    </row>
    <row r="2426" spans="2:13" s="1" customFormat="1">
      <c r="B2426" s="201"/>
      <c r="C2426" s="202"/>
      <c r="D2426" s="201"/>
      <c r="E2426" s="201"/>
      <c r="F2426" s="22"/>
      <c r="G2426" s="22"/>
      <c r="H2426" s="22"/>
      <c r="I2426" s="201"/>
      <c r="J2426" s="201"/>
      <c r="K2426" s="202"/>
      <c r="L2426" s="20"/>
      <c r="M2426" s="34"/>
    </row>
    <row r="2427" spans="2:13" s="1" customFormat="1">
      <c r="B2427" s="201"/>
      <c r="C2427" s="202"/>
      <c r="D2427" s="201"/>
      <c r="E2427" s="201"/>
      <c r="F2427" s="22"/>
      <c r="G2427" s="22"/>
      <c r="H2427" s="22"/>
      <c r="I2427" s="201"/>
      <c r="J2427" s="201"/>
      <c r="K2427" s="202"/>
      <c r="L2427" s="20"/>
      <c r="M2427" s="34"/>
    </row>
    <row r="2428" spans="2:13" s="1" customFormat="1">
      <c r="B2428" s="201"/>
      <c r="C2428" s="202"/>
      <c r="D2428" s="201"/>
      <c r="E2428" s="201"/>
      <c r="F2428" s="22"/>
      <c r="G2428" s="22"/>
      <c r="H2428" s="22"/>
      <c r="I2428" s="201"/>
      <c r="J2428" s="201"/>
      <c r="K2428" s="202"/>
      <c r="L2428" s="20"/>
      <c r="M2428" s="34"/>
    </row>
    <row r="2429" spans="2:13" s="1" customFormat="1">
      <c r="B2429" s="201"/>
      <c r="C2429" s="202"/>
      <c r="D2429" s="201"/>
      <c r="E2429" s="201"/>
      <c r="F2429" s="22"/>
      <c r="G2429" s="22"/>
      <c r="H2429" s="22"/>
      <c r="I2429" s="201"/>
      <c r="J2429" s="201"/>
      <c r="K2429" s="202"/>
      <c r="L2429" s="20"/>
      <c r="M2429" s="34"/>
    </row>
    <row r="2430" spans="2:13" s="1" customFormat="1">
      <c r="B2430" s="201"/>
      <c r="C2430" s="202"/>
      <c r="D2430" s="201"/>
      <c r="E2430" s="201"/>
      <c r="F2430" s="22"/>
      <c r="G2430" s="22"/>
      <c r="H2430" s="22"/>
      <c r="I2430" s="201"/>
      <c r="J2430" s="201"/>
      <c r="K2430" s="202"/>
      <c r="L2430" s="20"/>
      <c r="M2430" s="34"/>
    </row>
    <row r="2431" spans="2:13" s="1" customFormat="1">
      <c r="B2431" s="201"/>
      <c r="C2431" s="202"/>
      <c r="D2431" s="201"/>
      <c r="E2431" s="201"/>
      <c r="F2431" s="22"/>
      <c r="G2431" s="22"/>
      <c r="H2431" s="22"/>
      <c r="I2431" s="201"/>
      <c r="J2431" s="201"/>
      <c r="K2431" s="202"/>
      <c r="L2431" s="20"/>
      <c r="M2431" s="34"/>
    </row>
    <row r="2432" spans="2:13" s="1" customFormat="1">
      <c r="B2432" s="201"/>
      <c r="C2432" s="202"/>
      <c r="D2432" s="201"/>
      <c r="E2432" s="201"/>
      <c r="F2432" s="22"/>
      <c r="G2432" s="22"/>
      <c r="H2432" s="22"/>
      <c r="I2432" s="201"/>
      <c r="J2432" s="201"/>
      <c r="K2432" s="202"/>
      <c r="L2432" s="20"/>
      <c r="M2432" s="34"/>
    </row>
    <row r="2433" spans="2:13" s="1" customFormat="1">
      <c r="B2433" s="201"/>
      <c r="C2433" s="202"/>
      <c r="D2433" s="201"/>
      <c r="E2433" s="201"/>
      <c r="F2433" s="22"/>
      <c r="G2433" s="22"/>
      <c r="H2433" s="22"/>
      <c r="I2433" s="201"/>
      <c r="J2433" s="201"/>
      <c r="K2433" s="202"/>
      <c r="L2433" s="20"/>
      <c r="M2433" s="34"/>
    </row>
    <row r="2434" spans="2:13" s="1" customFormat="1">
      <c r="B2434" s="201"/>
      <c r="C2434" s="202"/>
      <c r="D2434" s="201"/>
      <c r="E2434" s="201"/>
      <c r="F2434" s="22"/>
      <c r="G2434" s="22"/>
      <c r="H2434" s="22"/>
      <c r="I2434" s="201"/>
      <c r="J2434" s="201"/>
      <c r="K2434" s="202"/>
      <c r="L2434" s="20"/>
      <c r="M2434" s="34"/>
    </row>
    <row r="2435" spans="2:13" s="1" customFormat="1">
      <c r="B2435" s="201"/>
      <c r="C2435" s="202"/>
      <c r="D2435" s="201"/>
      <c r="E2435" s="201"/>
      <c r="F2435" s="22"/>
      <c r="G2435" s="22"/>
      <c r="H2435" s="22"/>
      <c r="I2435" s="201"/>
      <c r="J2435" s="201"/>
      <c r="K2435" s="202"/>
      <c r="L2435" s="20"/>
      <c r="M2435" s="34"/>
    </row>
    <row r="2436" spans="2:13" s="1" customFormat="1">
      <c r="B2436" s="201"/>
      <c r="C2436" s="202"/>
      <c r="D2436" s="201"/>
      <c r="E2436" s="201"/>
      <c r="F2436" s="22"/>
      <c r="G2436" s="22"/>
      <c r="H2436" s="22"/>
      <c r="I2436" s="201"/>
      <c r="J2436" s="201"/>
      <c r="K2436" s="202"/>
      <c r="L2436" s="20"/>
      <c r="M2436" s="34"/>
    </row>
    <row r="2437" spans="2:13" s="1" customFormat="1">
      <c r="B2437" s="201"/>
      <c r="C2437" s="202"/>
      <c r="D2437" s="201"/>
      <c r="E2437" s="201"/>
      <c r="F2437" s="22"/>
      <c r="G2437" s="22"/>
      <c r="H2437" s="22"/>
      <c r="I2437" s="201"/>
      <c r="J2437" s="201"/>
      <c r="K2437" s="202"/>
      <c r="L2437" s="20"/>
      <c r="M2437" s="34"/>
    </row>
    <row r="2438" spans="2:13" s="1" customFormat="1">
      <c r="B2438" s="201"/>
      <c r="C2438" s="202"/>
      <c r="D2438" s="201"/>
      <c r="E2438" s="201"/>
      <c r="F2438" s="22"/>
      <c r="G2438" s="22"/>
      <c r="H2438" s="22"/>
      <c r="I2438" s="201"/>
      <c r="J2438" s="201"/>
      <c r="K2438" s="202"/>
      <c r="L2438" s="20"/>
      <c r="M2438" s="34"/>
    </row>
    <row r="2439" spans="2:13" s="1" customFormat="1">
      <c r="B2439" s="201"/>
      <c r="C2439" s="202"/>
      <c r="D2439" s="201"/>
      <c r="E2439" s="201"/>
      <c r="F2439" s="22"/>
      <c r="G2439" s="22"/>
      <c r="H2439" s="22"/>
      <c r="I2439" s="201"/>
      <c r="J2439" s="201"/>
      <c r="K2439" s="202"/>
      <c r="L2439" s="20"/>
      <c r="M2439" s="34"/>
    </row>
    <row r="2440" spans="2:13" s="1" customFormat="1">
      <c r="B2440" s="201"/>
      <c r="C2440" s="202"/>
      <c r="D2440" s="201"/>
      <c r="E2440" s="201"/>
      <c r="F2440" s="22"/>
      <c r="G2440" s="22"/>
      <c r="H2440" s="22"/>
      <c r="I2440" s="201"/>
      <c r="J2440" s="201"/>
      <c r="K2440" s="202"/>
      <c r="L2440" s="20"/>
      <c r="M2440" s="34"/>
    </row>
    <row r="2441" spans="2:13" s="1" customFormat="1">
      <c r="B2441" s="201"/>
      <c r="C2441" s="202"/>
      <c r="D2441" s="201"/>
      <c r="E2441" s="201"/>
      <c r="F2441" s="22"/>
      <c r="G2441" s="22"/>
      <c r="H2441" s="22"/>
      <c r="I2441" s="201"/>
      <c r="J2441" s="201"/>
      <c r="K2441" s="202"/>
      <c r="L2441" s="20"/>
      <c r="M2441" s="34"/>
    </row>
    <row r="2442" spans="2:13" s="1" customFormat="1">
      <c r="B2442" s="201"/>
      <c r="C2442" s="202"/>
      <c r="D2442" s="201"/>
      <c r="E2442" s="201"/>
      <c r="F2442" s="22"/>
      <c r="G2442" s="22"/>
      <c r="H2442" s="22"/>
      <c r="I2442" s="201"/>
      <c r="J2442" s="201"/>
      <c r="K2442" s="202"/>
      <c r="L2442" s="20"/>
      <c r="M2442" s="34"/>
    </row>
    <row r="2443" spans="2:13" s="1" customFormat="1">
      <c r="B2443" s="201"/>
      <c r="C2443" s="202"/>
      <c r="D2443" s="201"/>
      <c r="E2443" s="201"/>
      <c r="F2443" s="22"/>
      <c r="G2443" s="22"/>
      <c r="H2443" s="22"/>
      <c r="I2443" s="201"/>
      <c r="J2443" s="201"/>
      <c r="K2443" s="202"/>
      <c r="L2443" s="20"/>
      <c r="M2443" s="34"/>
    </row>
    <row r="2444" spans="2:13" s="1" customFormat="1">
      <c r="B2444" s="201"/>
      <c r="C2444" s="202"/>
      <c r="D2444" s="201"/>
      <c r="E2444" s="201"/>
      <c r="F2444" s="22"/>
      <c r="G2444" s="22"/>
      <c r="H2444" s="22"/>
      <c r="I2444" s="201"/>
      <c r="J2444" s="201"/>
      <c r="K2444" s="202"/>
      <c r="L2444" s="20"/>
      <c r="M2444" s="34"/>
    </row>
    <row r="2445" spans="2:13" s="1" customFormat="1">
      <c r="B2445" s="201"/>
      <c r="C2445" s="202"/>
      <c r="D2445" s="201"/>
      <c r="E2445" s="201"/>
      <c r="F2445" s="22"/>
      <c r="G2445" s="22"/>
      <c r="H2445" s="22"/>
      <c r="I2445" s="201"/>
      <c r="J2445" s="201"/>
      <c r="K2445" s="202"/>
      <c r="L2445" s="20"/>
      <c r="M2445" s="34"/>
    </row>
    <row r="2446" spans="2:13" s="1" customFormat="1">
      <c r="B2446" s="201"/>
      <c r="C2446" s="202"/>
      <c r="D2446" s="201"/>
      <c r="E2446" s="201"/>
      <c r="F2446" s="22"/>
      <c r="G2446" s="22"/>
      <c r="H2446" s="22"/>
      <c r="I2446" s="201"/>
      <c r="J2446" s="201"/>
      <c r="K2446" s="202"/>
      <c r="L2446" s="20"/>
      <c r="M2446" s="34"/>
    </row>
    <row r="2447" spans="2:13" s="1" customFormat="1">
      <c r="B2447" s="201"/>
      <c r="C2447" s="202"/>
      <c r="D2447" s="201"/>
      <c r="E2447" s="201"/>
      <c r="F2447" s="22"/>
      <c r="G2447" s="22"/>
      <c r="H2447" s="22"/>
      <c r="I2447" s="201"/>
      <c r="J2447" s="201"/>
      <c r="K2447" s="202"/>
      <c r="L2447" s="20"/>
      <c r="M2447" s="34"/>
    </row>
    <row r="2448" spans="2:13" s="1" customFormat="1">
      <c r="B2448" s="201"/>
      <c r="C2448" s="202"/>
      <c r="D2448" s="201"/>
      <c r="E2448" s="201"/>
      <c r="F2448" s="22"/>
      <c r="G2448" s="22"/>
      <c r="H2448" s="22"/>
      <c r="I2448" s="201"/>
      <c r="J2448" s="201"/>
      <c r="K2448" s="202"/>
      <c r="L2448" s="20"/>
      <c r="M2448" s="34"/>
    </row>
    <row r="2449" spans="2:13" s="1" customFormat="1">
      <c r="B2449" s="201"/>
      <c r="C2449" s="202"/>
      <c r="D2449" s="201"/>
      <c r="E2449" s="201"/>
      <c r="F2449" s="22"/>
      <c r="G2449" s="22"/>
      <c r="H2449" s="22"/>
      <c r="I2449" s="201"/>
      <c r="J2449" s="201"/>
      <c r="K2449" s="202"/>
      <c r="L2449" s="20"/>
      <c r="M2449" s="34"/>
    </row>
    <row r="2450" spans="2:13" s="1" customFormat="1">
      <c r="B2450" s="201"/>
      <c r="C2450" s="202"/>
      <c r="D2450" s="201"/>
      <c r="E2450" s="201"/>
      <c r="F2450" s="22"/>
      <c r="G2450" s="22"/>
      <c r="H2450" s="22"/>
      <c r="I2450" s="201"/>
      <c r="J2450" s="201"/>
      <c r="K2450" s="202"/>
      <c r="L2450" s="20"/>
      <c r="M2450" s="34"/>
    </row>
    <row r="2451" spans="2:13" s="1" customFormat="1">
      <c r="B2451" s="201"/>
      <c r="C2451" s="202"/>
      <c r="D2451" s="201"/>
      <c r="E2451" s="201"/>
      <c r="F2451" s="22"/>
      <c r="G2451" s="22"/>
      <c r="H2451" s="22"/>
      <c r="I2451" s="201"/>
      <c r="J2451" s="201"/>
      <c r="K2451" s="202"/>
      <c r="L2451" s="20"/>
      <c r="M2451" s="34"/>
    </row>
    <row r="2452" spans="2:13" s="1" customFormat="1">
      <c r="B2452" s="201"/>
      <c r="C2452" s="202"/>
      <c r="D2452" s="201"/>
      <c r="E2452" s="201"/>
      <c r="F2452" s="22"/>
      <c r="G2452" s="22"/>
      <c r="H2452" s="22"/>
      <c r="I2452" s="201"/>
      <c r="J2452" s="201"/>
      <c r="K2452" s="202"/>
      <c r="L2452" s="20"/>
      <c r="M2452" s="34"/>
    </row>
    <row r="2453" spans="2:13" s="1" customFormat="1">
      <c r="B2453" s="201"/>
      <c r="C2453" s="202"/>
      <c r="D2453" s="201"/>
      <c r="E2453" s="201"/>
      <c r="F2453" s="22"/>
      <c r="G2453" s="22"/>
      <c r="H2453" s="22"/>
      <c r="I2453" s="201"/>
      <c r="J2453" s="201"/>
      <c r="K2453" s="202"/>
      <c r="L2453" s="20"/>
      <c r="M2453" s="34"/>
    </row>
    <row r="2454" spans="2:13" s="1" customFormat="1">
      <c r="B2454" s="201"/>
      <c r="C2454" s="202"/>
      <c r="D2454" s="201"/>
      <c r="E2454" s="201"/>
      <c r="F2454" s="22"/>
      <c r="G2454" s="22"/>
      <c r="H2454" s="22"/>
      <c r="I2454" s="201"/>
      <c r="J2454" s="201"/>
      <c r="K2454" s="202"/>
      <c r="L2454" s="20"/>
      <c r="M2454" s="34"/>
    </row>
    <row r="2455" spans="2:13" s="1" customFormat="1">
      <c r="B2455" s="201"/>
      <c r="C2455" s="202"/>
      <c r="D2455" s="201"/>
      <c r="E2455" s="201"/>
      <c r="F2455" s="22"/>
      <c r="G2455" s="22"/>
      <c r="H2455" s="22"/>
      <c r="I2455" s="201"/>
      <c r="J2455" s="201"/>
      <c r="K2455" s="202"/>
      <c r="L2455" s="20"/>
      <c r="M2455" s="34"/>
    </row>
    <row r="2456" spans="2:13" s="1" customFormat="1">
      <c r="B2456" s="201"/>
      <c r="C2456" s="202"/>
      <c r="D2456" s="201"/>
      <c r="E2456" s="201"/>
      <c r="F2456" s="22"/>
      <c r="G2456" s="22"/>
      <c r="H2456" s="22"/>
      <c r="I2456" s="201"/>
      <c r="J2456" s="201"/>
      <c r="K2456" s="202"/>
      <c r="L2456" s="20"/>
      <c r="M2456" s="34"/>
    </row>
    <row r="2457" spans="2:13" s="1" customFormat="1">
      <c r="B2457" s="201"/>
      <c r="C2457" s="202"/>
      <c r="D2457" s="201"/>
      <c r="E2457" s="201"/>
      <c r="F2457" s="22"/>
      <c r="G2457" s="22"/>
      <c r="H2457" s="22"/>
      <c r="I2457" s="201"/>
      <c r="J2457" s="201"/>
      <c r="K2457" s="202"/>
      <c r="L2457" s="20"/>
      <c r="M2457" s="34"/>
    </row>
    <row r="2458" spans="2:13" s="1" customFormat="1">
      <c r="B2458" s="201"/>
      <c r="C2458" s="202"/>
      <c r="D2458" s="201"/>
      <c r="E2458" s="201"/>
      <c r="F2458" s="22"/>
      <c r="G2458" s="22"/>
      <c r="H2458" s="22"/>
      <c r="I2458" s="201"/>
      <c r="J2458" s="201"/>
      <c r="K2458" s="202"/>
      <c r="L2458" s="20"/>
      <c r="M2458" s="34"/>
    </row>
    <row r="2459" spans="2:13" s="1" customFormat="1">
      <c r="B2459" s="201"/>
      <c r="C2459" s="202"/>
      <c r="D2459" s="201"/>
      <c r="E2459" s="201"/>
      <c r="F2459" s="22"/>
      <c r="G2459" s="22"/>
      <c r="H2459" s="22"/>
      <c r="I2459" s="201"/>
      <c r="J2459" s="201"/>
      <c r="K2459" s="202"/>
      <c r="L2459" s="20"/>
      <c r="M2459" s="34"/>
    </row>
    <row r="2460" spans="2:13" s="1" customFormat="1">
      <c r="B2460" s="201"/>
      <c r="C2460" s="202"/>
      <c r="D2460" s="201"/>
      <c r="E2460" s="201"/>
      <c r="F2460" s="22"/>
      <c r="G2460" s="22"/>
      <c r="H2460" s="22"/>
      <c r="I2460" s="201"/>
      <c r="J2460" s="201"/>
      <c r="K2460" s="202"/>
      <c r="L2460" s="20"/>
      <c r="M2460" s="34"/>
    </row>
    <row r="2461" spans="2:13" s="1" customFormat="1">
      <c r="B2461" s="201"/>
      <c r="C2461" s="202"/>
      <c r="D2461" s="201"/>
      <c r="E2461" s="201"/>
      <c r="F2461" s="22"/>
      <c r="G2461" s="22"/>
      <c r="H2461" s="22"/>
      <c r="I2461" s="201"/>
      <c r="J2461" s="201"/>
      <c r="K2461" s="202"/>
      <c r="L2461" s="20"/>
      <c r="M2461" s="34"/>
    </row>
    <row r="2462" spans="2:13" s="1" customFormat="1">
      <c r="B2462" s="201"/>
      <c r="C2462" s="202"/>
      <c r="D2462" s="201"/>
      <c r="E2462" s="201"/>
      <c r="F2462" s="22"/>
      <c r="G2462" s="22"/>
      <c r="H2462" s="22"/>
      <c r="I2462" s="201"/>
      <c r="J2462" s="201"/>
      <c r="K2462" s="202"/>
      <c r="L2462" s="20"/>
      <c r="M2462" s="34"/>
    </row>
    <row r="2463" spans="2:13" s="1" customFormat="1">
      <c r="B2463" s="201"/>
      <c r="C2463" s="202"/>
      <c r="D2463" s="201"/>
      <c r="E2463" s="201"/>
      <c r="F2463" s="22"/>
      <c r="G2463" s="22"/>
      <c r="H2463" s="22"/>
      <c r="I2463" s="201"/>
      <c r="J2463" s="201"/>
      <c r="K2463" s="202"/>
      <c r="L2463" s="20"/>
      <c r="M2463" s="34"/>
    </row>
    <row r="2464" spans="2:13" s="1" customFormat="1">
      <c r="B2464" s="201"/>
      <c r="C2464" s="202"/>
      <c r="D2464" s="201"/>
      <c r="E2464" s="201"/>
      <c r="F2464" s="22"/>
      <c r="G2464" s="22"/>
      <c r="H2464" s="22"/>
      <c r="I2464" s="201"/>
      <c r="J2464" s="201"/>
      <c r="K2464" s="202"/>
      <c r="L2464" s="20"/>
      <c r="M2464" s="34"/>
    </row>
    <row r="2465" spans="2:13" s="1" customFormat="1">
      <c r="B2465" s="201"/>
      <c r="C2465" s="202"/>
      <c r="D2465" s="201"/>
      <c r="E2465" s="201"/>
      <c r="F2465" s="22"/>
      <c r="G2465" s="22"/>
      <c r="H2465" s="22"/>
      <c r="I2465" s="201"/>
      <c r="J2465" s="201"/>
      <c r="K2465" s="202"/>
      <c r="L2465" s="20"/>
      <c r="M2465" s="34"/>
    </row>
    <row r="2466" spans="2:13" s="1" customFormat="1">
      <c r="B2466" s="201"/>
      <c r="C2466" s="202"/>
      <c r="D2466" s="201"/>
      <c r="E2466" s="201"/>
      <c r="F2466" s="22"/>
      <c r="G2466" s="22"/>
      <c r="H2466" s="22"/>
      <c r="I2466" s="201"/>
      <c r="J2466" s="201"/>
      <c r="K2466" s="202"/>
      <c r="L2466" s="20"/>
      <c r="M2466" s="34"/>
    </row>
    <row r="2467" spans="2:13" s="1" customFormat="1">
      <c r="B2467" s="201"/>
      <c r="C2467" s="202"/>
      <c r="D2467" s="201"/>
      <c r="E2467" s="201"/>
      <c r="F2467" s="22"/>
      <c r="G2467" s="22"/>
      <c r="H2467" s="22"/>
      <c r="I2467" s="201"/>
      <c r="J2467" s="201"/>
      <c r="K2467" s="202"/>
      <c r="L2467" s="20"/>
      <c r="M2467" s="34"/>
    </row>
    <row r="2468" spans="2:13" s="1" customFormat="1">
      <c r="B2468" s="201"/>
      <c r="C2468" s="202"/>
      <c r="D2468" s="201"/>
      <c r="E2468" s="201"/>
      <c r="F2468" s="22"/>
      <c r="G2468" s="22"/>
      <c r="H2468" s="22"/>
      <c r="I2468" s="201"/>
      <c r="J2468" s="201"/>
      <c r="K2468" s="202"/>
      <c r="L2468" s="20"/>
      <c r="M2468" s="34"/>
    </row>
    <row r="2469" spans="2:13" s="1" customFormat="1">
      <c r="B2469" s="201"/>
      <c r="C2469" s="202"/>
      <c r="D2469" s="201"/>
      <c r="E2469" s="201"/>
      <c r="F2469" s="22"/>
      <c r="G2469" s="22"/>
      <c r="H2469" s="22"/>
      <c r="I2469" s="201"/>
      <c r="J2469" s="201"/>
      <c r="K2469" s="202"/>
      <c r="L2469" s="20"/>
      <c r="M2469" s="34"/>
    </row>
    <row r="2470" spans="2:13" s="1" customFormat="1">
      <c r="B2470" s="201"/>
      <c r="C2470" s="202"/>
      <c r="D2470" s="201"/>
      <c r="E2470" s="201"/>
      <c r="F2470" s="22"/>
      <c r="G2470" s="22"/>
      <c r="H2470" s="22"/>
      <c r="I2470" s="201"/>
      <c r="J2470" s="201"/>
      <c r="K2470" s="202"/>
      <c r="L2470" s="20"/>
      <c r="M2470" s="34"/>
    </row>
    <row r="2471" spans="2:13" s="1" customFormat="1">
      <c r="B2471" s="201"/>
      <c r="C2471" s="202"/>
      <c r="D2471" s="201"/>
      <c r="E2471" s="201"/>
      <c r="F2471" s="22"/>
      <c r="G2471" s="22"/>
      <c r="H2471" s="22"/>
      <c r="I2471" s="201"/>
      <c r="J2471" s="201"/>
      <c r="K2471" s="202"/>
      <c r="L2471" s="20"/>
      <c r="M2471" s="34"/>
    </row>
    <row r="2472" spans="2:13" s="1" customFormat="1">
      <c r="B2472" s="201"/>
      <c r="C2472" s="202"/>
      <c r="D2472" s="201"/>
      <c r="E2472" s="201"/>
      <c r="F2472" s="22"/>
      <c r="G2472" s="22"/>
      <c r="H2472" s="22"/>
      <c r="I2472" s="201"/>
      <c r="J2472" s="201"/>
      <c r="K2472" s="202"/>
      <c r="L2472" s="20"/>
      <c r="M2472" s="34"/>
    </row>
    <row r="2473" spans="2:13" s="1" customFormat="1">
      <c r="B2473" s="201"/>
      <c r="C2473" s="202"/>
      <c r="D2473" s="201"/>
      <c r="E2473" s="201"/>
      <c r="F2473" s="22"/>
      <c r="G2473" s="22"/>
      <c r="H2473" s="22"/>
      <c r="I2473" s="201"/>
      <c r="J2473" s="201"/>
      <c r="K2473" s="202"/>
      <c r="L2473" s="20"/>
      <c r="M2473" s="34"/>
    </row>
    <row r="2474" spans="2:13" s="1" customFormat="1">
      <c r="B2474" s="201"/>
      <c r="C2474" s="202"/>
      <c r="D2474" s="201"/>
      <c r="E2474" s="201"/>
      <c r="F2474" s="22"/>
      <c r="G2474" s="22"/>
      <c r="H2474" s="22"/>
      <c r="I2474" s="201"/>
      <c r="J2474" s="201"/>
      <c r="K2474" s="202"/>
      <c r="L2474" s="20"/>
      <c r="M2474" s="34"/>
    </row>
    <row r="2475" spans="2:13" s="1" customFormat="1">
      <c r="B2475" s="201"/>
      <c r="C2475" s="202"/>
      <c r="D2475" s="201"/>
      <c r="E2475" s="201"/>
      <c r="F2475" s="22"/>
      <c r="G2475" s="22"/>
      <c r="H2475" s="22"/>
      <c r="I2475" s="201"/>
      <c r="J2475" s="201"/>
      <c r="K2475" s="202"/>
      <c r="L2475" s="20"/>
      <c r="M2475" s="34"/>
    </row>
    <row r="2476" spans="2:13" s="1" customFormat="1">
      <c r="B2476" s="201"/>
      <c r="C2476" s="202"/>
      <c r="D2476" s="201"/>
      <c r="E2476" s="201"/>
      <c r="F2476" s="22"/>
      <c r="G2476" s="22"/>
      <c r="H2476" s="22"/>
      <c r="I2476" s="201"/>
      <c r="J2476" s="201"/>
      <c r="K2476" s="202"/>
      <c r="L2476" s="20"/>
      <c r="M2476" s="34"/>
    </row>
    <row r="2477" spans="2:13" s="1" customFormat="1">
      <c r="B2477" s="201"/>
      <c r="C2477" s="202"/>
      <c r="D2477" s="201"/>
      <c r="E2477" s="201"/>
      <c r="F2477" s="22"/>
      <c r="G2477" s="22"/>
      <c r="H2477" s="22"/>
      <c r="I2477" s="201"/>
      <c r="J2477" s="201"/>
      <c r="K2477" s="202"/>
      <c r="L2477" s="20"/>
      <c r="M2477" s="34"/>
    </row>
    <row r="2478" spans="2:13" s="1" customFormat="1">
      <c r="B2478" s="201"/>
      <c r="C2478" s="202"/>
      <c r="D2478" s="201"/>
      <c r="E2478" s="201"/>
      <c r="F2478" s="22"/>
      <c r="G2478" s="22"/>
      <c r="H2478" s="22"/>
      <c r="I2478" s="201"/>
      <c r="J2478" s="201"/>
      <c r="K2478" s="202"/>
      <c r="L2478" s="20"/>
      <c r="M2478" s="34"/>
    </row>
    <row r="2479" spans="2:13" s="1" customFormat="1">
      <c r="B2479" s="201"/>
      <c r="C2479" s="202"/>
      <c r="D2479" s="201"/>
      <c r="E2479" s="201"/>
      <c r="F2479" s="22"/>
      <c r="G2479" s="22"/>
      <c r="H2479" s="22"/>
      <c r="I2479" s="201"/>
      <c r="J2479" s="201"/>
      <c r="K2479" s="202"/>
      <c r="L2479" s="20"/>
      <c r="M2479" s="34"/>
    </row>
    <row r="2480" spans="2:13" s="1" customFormat="1">
      <c r="B2480" s="201"/>
      <c r="C2480" s="202"/>
      <c r="D2480" s="201"/>
      <c r="E2480" s="201"/>
      <c r="F2480" s="22"/>
      <c r="G2480" s="22"/>
      <c r="H2480" s="22"/>
      <c r="I2480" s="201"/>
      <c r="J2480" s="201"/>
      <c r="K2480" s="202"/>
      <c r="L2480" s="20"/>
      <c r="M2480" s="34"/>
    </row>
    <row r="2481" spans="2:13" s="1" customFormat="1">
      <c r="B2481" s="201"/>
      <c r="C2481" s="202"/>
      <c r="D2481" s="201"/>
      <c r="E2481" s="201"/>
      <c r="F2481" s="22"/>
      <c r="G2481" s="22"/>
      <c r="H2481" s="22"/>
      <c r="I2481" s="201"/>
      <c r="J2481" s="201"/>
      <c r="K2481" s="202"/>
      <c r="L2481" s="20"/>
      <c r="M2481" s="34"/>
    </row>
    <row r="2482" spans="2:13" s="1" customFormat="1">
      <c r="B2482" s="201"/>
      <c r="C2482" s="202"/>
      <c r="D2482" s="201"/>
      <c r="E2482" s="201"/>
      <c r="F2482" s="22"/>
      <c r="G2482" s="22"/>
      <c r="H2482" s="22"/>
      <c r="I2482" s="201"/>
      <c r="J2482" s="201"/>
      <c r="K2482" s="202"/>
      <c r="L2482" s="20"/>
      <c r="M2482" s="34"/>
    </row>
    <row r="2483" spans="2:13" s="1" customFormat="1">
      <c r="B2483" s="201"/>
      <c r="C2483" s="202"/>
      <c r="D2483" s="201"/>
      <c r="E2483" s="201"/>
      <c r="F2483" s="22"/>
      <c r="G2483" s="22"/>
      <c r="H2483" s="22"/>
      <c r="I2483" s="201"/>
      <c r="J2483" s="201"/>
      <c r="K2483" s="202"/>
      <c r="L2483" s="20"/>
      <c r="M2483" s="34"/>
    </row>
    <row r="2484" spans="2:13" s="1" customFormat="1">
      <c r="B2484" s="201"/>
      <c r="C2484" s="202"/>
      <c r="D2484" s="201"/>
      <c r="E2484" s="201"/>
      <c r="F2484" s="22"/>
      <c r="G2484" s="22"/>
      <c r="H2484" s="22"/>
      <c r="I2484" s="201"/>
      <c r="J2484" s="201"/>
      <c r="K2484" s="202"/>
      <c r="L2484" s="20"/>
      <c r="M2484" s="34"/>
    </row>
    <row r="2485" spans="2:13" s="1" customFormat="1">
      <c r="B2485" s="201"/>
      <c r="C2485" s="202"/>
      <c r="D2485" s="201"/>
      <c r="E2485" s="201"/>
      <c r="F2485" s="22"/>
      <c r="G2485" s="22"/>
      <c r="H2485" s="22"/>
      <c r="I2485" s="201"/>
      <c r="J2485" s="201"/>
      <c r="K2485" s="202"/>
      <c r="L2485" s="20"/>
      <c r="M2485" s="34"/>
    </row>
    <row r="2486" spans="2:13" s="1" customFormat="1">
      <c r="B2486" s="201"/>
      <c r="C2486" s="202"/>
      <c r="D2486" s="201"/>
      <c r="E2486" s="201"/>
      <c r="F2486" s="22"/>
      <c r="G2486" s="22"/>
      <c r="H2486" s="22"/>
      <c r="I2486" s="201"/>
      <c r="J2486" s="201"/>
      <c r="K2486" s="202"/>
      <c r="L2486" s="20"/>
      <c r="M2486" s="34"/>
    </row>
    <row r="2487" spans="2:13" s="1" customFormat="1">
      <c r="B2487" s="201"/>
      <c r="C2487" s="202"/>
      <c r="D2487" s="201"/>
      <c r="E2487" s="201"/>
      <c r="F2487" s="22"/>
      <c r="G2487" s="22"/>
      <c r="H2487" s="22"/>
      <c r="I2487" s="201"/>
      <c r="J2487" s="201"/>
      <c r="K2487" s="202"/>
      <c r="L2487" s="20"/>
      <c r="M2487" s="34"/>
    </row>
    <row r="2488" spans="2:13" s="1" customFormat="1">
      <c r="B2488" s="201"/>
      <c r="C2488" s="202"/>
      <c r="D2488" s="201"/>
      <c r="E2488" s="201"/>
      <c r="F2488" s="22"/>
      <c r="G2488" s="22"/>
      <c r="H2488" s="22"/>
      <c r="I2488" s="201"/>
      <c r="J2488" s="201"/>
      <c r="K2488" s="202"/>
      <c r="L2488" s="20"/>
      <c r="M2488" s="34"/>
    </row>
    <row r="2489" spans="2:13" s="1" customFormat="1">
      <c r="B2489" s="201"/>
      <c r="C2489" s="202"/>
      <c r="D2489" s="201"/>
      <c r="E2489" s="201"/>
      <c r="F2489" s="22"/>
      <c r="G2489" s="22"/>
      <c r="H2489" s="22"/>
      <c r="I2489" s="201"/>
      <c r="J2489" s="201"/>
      <c r="K2489" s="202"/>
      <c r="L2489" s="20"/>
      <c r="M2489" s="34"/>
    </row>
    <row r="2490" spans="2:13" s="1" customFormat="1">
      <c r="B2490" s="201"/>
      <c r="C2490" s="202"/>
      <c r="D2490" s="201"/>
      <c r="E2490" s="201"/>
      <c r="F2490" s="22"/>
      <c r="G2490" s="22"/>
      <c r="H2490" s="22"/>
      <c r="I2490" s="201"/>
      <c r="J2490" s="201"/>
      <c r="K2490" s="202"/>
      <c r="L2490" s="20"/>
      <c r="M2490" s="34"/>
    </row>
    <row r="2491" spans="2:13" s="1" customFormat="1">
      <c r="B2491" s="201"/>
      <c r="C2491" s="202"/>
      <c r="D2491" s="201"/>
      <c r="E2491" s="201"/>
      <c r="F2491" s="22"/>
      <c r="G2491" s="22"/>
      <c r="H2491" s="22"/>
      <c r="I2491" s="201"/>
      <c r="J2491" s="201"/>
      <c r="K2491" s="202"/>
      <c r="L2491" s="20"/>
      <c r="M2491" s="34"/>
    </row>
    <row r="2492" spans="2:13" s="1" customFormat="1">
      <c r="B2492" s="201"/>
      <c r="C2492" s="202"/>
      <c r="D2492" s="201"/>
      <c r="E2492" s="201"/>
      <c r="F2492" s="22"/>
      <c r="G2492" s="22"/>
      <c r="H2492" s="22"/>
      <c r="I2492" s="201"/>
      <c r="J2492" s="201"/>
      <c r="K2492" s="202"/>
      <c r="L2492" s="20"/>
      <c r="M2492" s="34"/>
    </row>
    <row r="2493" spans="2:13" s="1" customFormat="1">
      <c r="B2493" s="201"/>
      <c r="C2493" s="202"/>
      <c r="D2493" s="201"/>
      <c r="E2493" s="201"/>
      <c r="F2493" s="22"/>
      <c r="G2493" s="22"/>
      <c r="H2493" s="22"/>
      <c r="I2493" s="201"/>
      <c r="J2493" s="201"/>
      <c r="K2493" s="202"/>
      <c r="L2493" s="20"/>
      <c r="M2493" s="34"/>
    </row>
    <row r="2494" spans="2:13" s="1" customFormat="1">
      <c r="B2494" s="201"/>
      <c r="C2494" s="202"/>
      <c r="D2494" s="201"/>
      <c r="E2494" s="201"/>
      <c r="F2494" s="22"/>
      <c r="G2494" s="22"/>
      <c r="H2494" s="22"/>
      <c r="I2494" s="201"/>
      <c r="J2494" s="201"/>
      <c r="K2494" s="202"/>
      <c r="L2494" s="20"/>
      <c r="M2494" s="34"/>
    </row>
    <row r="2495" spans="2:13" s="1" customFormat="1">
      <c r="B2495" s="201"/>
      <c r="C2495" s="202"/>
      <c r="D2495" s="201"/>
      <c r="E2495" s="201"/>
      <c r="F2495" s="22"/>
      <c r="G2495" s="22"/>
      <c r="H2495" s="22"/>
      <c r="I2495" s="201"/>
      <c r="J2495" s="201"/>
      <c r="K2495" s="202"/>
      <c r="L2495" s="20"/>
      <c r="M2495" s="34"/>
    </row>
    <row r="2496" spans="2:13" s="1" customFormat="1">
      <c r="B2496" s="201"/>
      <c r="C2496" s="202"/>
      <c r="D2496" s="201"/>
      <c r="E2496" s="201"/>
      <c r="F2496" s="22"/>
      <c r="G2496" s="22"/>
      <c r="H2496" s="22"/>
      <c r="I2496" s="201"/>
      <c r="J2496" s="201"/>
      <c r="K2496" s="202"/>
      <c r="L2496" s="20"/>
      <c r="M2496" s="34"/>
    </row>
    <row r="2497" spans="2:13" s="1" customFormat="1">
      <c r="B2497" s="201"/>
      <c r="C2497" s="202"/>
      <c r="D2497" s="201"/>
      <c r="E2497" s="201"/>
      <c r="F2497" s="22"/>
      <c r="G2497" s="22"/>
      <c r="H2497" s="22"/>
      <c r="I2497" s="201"/>
      <c r="J2497" s="201"/>
      <c r="K2497" s="202"/>
      <c r="L2497" s="20"/>
      <c r="M2497" s="34"/>
    </row>
    <row r="2498" spans="2:13" s="1" customFormat="1">
      <c r="B2498" s="201"/>
      <c r="C2498" s="202"/>
      <c r="D2498" s="201"/>
      <c r="E2498" s="201"/>
      <c r="F2498" s="22"/>
      <c r="G2498" s="22"/>
      <c r="H2498" s="22"/>
      <c r="I2498" s="201"/>
      <c r="J2498" s="201"/>
      <c r="K2498" s="202"/>
      <c r="L2498" s="20"/>
      <c r="M2498" s="34"/>
    </row>
    <row r="2499" spans="2:13" s="1" customFormat="1">
      <c r="B2499" s="201"/>
      <c r="C2499" s="202"/>
      <c r="D2499" s="201"/>
      <c r="E2499" s="201"/>
      <c r="F2499" s="22"/>
      <c r="G2499" s="22"/>
      <c r="H2499" s="22"/>
      <c r="I2499" s="201"/>
      <c r="J2499" s="201"/>
      <c r="K2499" s="202"/>
      <c r="L2499" s="20"/>
      <c r="M2499" s="34"/>
    </row>
    <row r="2500" spans="2:13" s="1" customFormat="1">
      <c r="B2500" s="201"/>
      <c r="C2500" s="202"/>
      <c r="D2500" s="201"/>
      <c r="E2500" s="201"/>
      <c r="F2500" s="22"/>
      <c r="G2500" s="22"/>
      <c r="H2500" s="22"/>
      <c r="I2500" s="201"/>
      <c r="J2500" s="201"/>
      <c r="K2500" s="202"/>
      <c r="L2500" s="20"/>
      <c r="M2500" s="34"/>
    </row>
    <row r="2501" spans="2:13" s="1" customFormat="1">
      <c r="B2501" s="201"/>
      <c r="C2501" s="202"/>
      <c r="D2501" s="201"/>
      <c r="E2501" s="201"/>
      <c r="F2501" s="22"/>
      <c r="G2501" s="22"/>
      <c r="H2501" s="22"/>
      <c r="I2501" s="201"/>
      <c r="J2501" s="201"/>
      <c r="K2501" s="202"/>
      <c r="L2501" s="20"/>
      <c r="M2501" s="34"/>
    </row>
    <row r="2502" spans="2:13" s="1" customFormat="1">
      <c r="B2502" s="201"/>
      <c r="C2502" s="202"/>
      <c r="D2502" s="201"/>
      <c r="E2502" s="201"/>
      <c r="F2502" s="22"/>
      <c r="G2502" s="22"/>
      <c r="H2502" s="22"/>
      <c r="I2502" s="201"/>
      <c r="J2502" s="201"/>
      <c r="K2502" s="202"/>
      <c r="L2502" s="20"/>
      <c r="M2502" s="34"/>
    </row>
    <row r="2503" spans="2:13" s="1" customFormat="1">
      <c r="B2503" s="201"/>
      <c r="C2503" s="202"/>
      <c r="D2503" s="201"/>
      <c r="E2503" s="201"/>
      <c r="F2503" s="22"/>
      <c r="G2503" s="22"/>
      <c r="H2503" s="22"/>
      <c r="I2503" s="201"/>
      <c r="J2503" s="201"/>
      <c r="K2503" s="202"/>
      <c r="L2503" s="20"/>
      <c r="M2503" s="34"/>
    </row>
    <row r="2504" spans="2:13" s="1" customFormat="1">
      <c r="B2504" s="201"/>
      <c r="C2504" s="202"/>
      <c r="D2504" s="201"/>
      <c r="E2504" s="201"/>
      <c r="F2504" s="22"/>
      <c r="G2504" s="22"/>
      <c r="H2504" s="22"/>
      <c r="I2504" s="201"/>
      <c r="J2504" s="201"/>
      <c r="K2504" s="202"/>
      <c r="L2504" s="20"/>
      <c r="M2504" s="34"/>
    </row>
    <row r="2505" spans="2:13" s="1" customFormat="1">
      <c r="B2505" s="201"/>
      <c r="C2505" s="202"/>
      <c r="D2505" s="201"/>
      <c r="E2505" s="201"/>
      <c r="F2505" s="22"/>
      <c r="G2505" s="22"/>
      <c r="H2505" s="22"/>
      <c r="I2505" s="201"/>
      <c r="J2505" s="201"/>
      <c r="K2505" s="202"/>
      <c r="L2505" s="20"/>
      <c r="M2505" s="34"/>
    </row>
    <row r="2506" spans="2:13" s="1" customFormat="1">
      <c r="B2506" s="201"/>
      <c r="C2506" s="202"/>
      <c r="D2506" s="201"/>
      <c r="E2506" s="201"/>
      <c r="F2506" s="22"/>
      <c r="G2506" s="22"/>
      <c r="H2506" s="22"/>
      <c r="I2506" s="201"/>
      <c r="J2506" s="201"/>
      <c r="K2506" s="202"/>
      <c r="L2506" s="20"/>
      <c r="M2506" s="34"/>
    </row>
    <row r="2507" spans="2:13" s="1" customFormat="1">
      <c r="B2507" s="201"/>
      <c r="C2507" s="202"/>
      <c r="D2507" s="201"/>
      <c r="E2507" s="201"/>
      <c r="F2507" s="22"/>
      <c r="G2507" s="22"/>
      <c r="H2507" s="22"/>
      <c r="I2507" s="201"/>
      <c r="J2507" s="201"/>
      <c r="K2507" s="202"/>
      <c r="L2507" s="20"/>
      <c r="M2507" s="34"/>
    </row>
    <row r="2508" spans="2:13" s="1" customFormat="1">
      <c r="B2508" s="201"/>
      <c r="C2508" s="202"/>
      <c r="D2508" s="201"/>
      <c r="E2508" s="201"/>
      <c r="F2508" s="22"/>
      <c r="G2508" s="22"/>
      <c r="H2508" s="22"/>
      <c r="I2508" s="201"/>
      <c r="J2508" s="201"/>
      <c r="K2508" s="202"/>
      <c r="L2508" s="20"/>
      <c r="M2508" s="34"/>
    </row>
    <row r="2509" spans="2:13" s="1" customFormat="1">
      <c r="B2509" s="201"/>
      <c r="C2509" s="202"/>
      <c r="D2509" s="201"/>
      <c r="E2509" s="201"/>
      <c r="F2509" s="22"/>
      <c r="G2509" s="22"/>
      <c r="H2509" s="22"/>
      <c r="I2509" s="201"/>
      <c r="J2509" s="201"/>
      <c r="K2509" s="202"/>
      <c r="L2509" s="20"/>
      <c r="M2509" s="34"/>
    </row>
    <row r="2510" spans="2:13" s="1" customFormat="1">
      <c r="B2510" s="201"/>
      <c r="C2510" s="202"/>
      <c r="D2510" s="201"/>
      <c r="E2510" s="201"/>
      <c r="F2510" s="22"/>
      <c r="G2510" s="22"/>
      <c r="H2510" s="22"/>
      <c r="I2510" s="201"/>
      <c r="J2510" s="201"/>
      <c r="K2510" s="202"/>
      <c r="L2510" s="20"/>
      <c r="M2510" s="34"/>
    </row>
    <row r="2511" spans="2:13" s="1" customFormat="1">
      <c r="B2511" s="201"/>
      <c r="C2511" s="202"/>
      <c r="D2511" s="201"/>
      <c r="E2511" s="201"/>
      <c r="F2511" s="22"/>
      <c r="G2511" s="22"/>
      <c r="H2511" s="22"/>
      <c r="I2511" s="201"/>
      <c r="J2511" s="201"/>
      <c r="K2511" s="202"/>
      <c r="L2511" s="20"/>
      <c r="M2511" s="34"/>
    </row>
    <row r="2512" spans="2:13" s="1" customFormat="1">
      <c r="B2512" s="201"/>
      <c r="C2512" s="202"/>
      <c r="D2512" s="201"/>
      <c r="E2512" s="201"/>
      <c r="F2512" s="22"/>
      <c r="G2512" s="22"/>
      <c r="H2512" s="22"/>
      <c r="I2512" s="201"/>
      <c r="J2512" s="201"/>
      <c r="K2512" s="202"/>
      <c r="L2512" s="20"/>
      <c r="M2512" s="34"/>
    </row>
    <row r="2513" spans="2:13" s="1" customFormat="1">
      <c r="B2513" s="201"/>
      <c r="C2513" s="202"/>
      <c r="D2513" s="201"/>
      <c r="E2513" s="201"/>
      <c r="F2513" s="22"/>
      <c r="G2513" s="22"/>
      <c r="H2513" s="22"/>
      <c r="I2513" s="201"/>
      <c r="J2513" s="201"/>
      <c r="K2513" s="202"/>
      <c r="L2513" s="20"/>
      <c r="M2513" s="34"/>
    </row>
    <row r="2514" spans="2:13" s="1" customFormat="1">
      <c r="B2514" s="201"/>
      <c r="C2514" s="202"/>
      <c r="D2514" s="201"/>
      <c r="E2514" s="201"/>
      <c r="F2514" s="22"/>
      <c r="G2514" s="22"/>
      <c r="H2514" s="22"/>
      <c r="I2514" s="201"/>
      <c r="J2514" s="201"/>
      <c r="K2514" s="202"/>
      <c r="L2514" s="20"/>
      <c r="M2514" s="34"/>
    </row>
    <row r="2515" spans="2:13" s="1" customFormat="1">
      <c r="B2515" s="201"/>
      <c r="C2515" s="202"/>
      <c r="D2515" s="201"/>
      <c r="E2515" s="201"/>
      <c r="F2515" s="22"/>
      <c r="G2515" s="22"/>
      <c r="H2515" s="22"/>
      <c r="I2515" s="201"/>
      <c r="J2515" s="201"/>
      <c r="K2515" s="202"/>
      <c r="L2515" s="20"/>
      <c r="M2515" s="34"/>
    </row>
    <row r="2516" spans="2:13" s="1" customFormat="1">
      <c r="B2516" s="201"/>
      <c r="C2516" s="202"/>
      <c r="D2516" s="201"/>
      <c r="E2516" s="201"/>
      <c r="F2516" s="22"/>
      <c r="G2516" s="22"/>
      <c r="H2516" s="22"/>
      <c r="I2516" s="201"/>
      <c r="J2516" s="201"/>
      <c r="K2516" s="202"/>
      <c r="L2516" s="20"/>
      <c r="M2516" s="34"/>
    </row>
    <row r="2517" spans="2:13" s="1" customFormat="1">
      <c r="B2517" s="201"/>
      <c r="C2517" s="202"/>
      <c r="D2517" s="201"/>
      <c r="E2517" s="201"/>
      <c r="F2517" s="22"/>
      <c r="G2517" s="22"/>
      <c r="H2517" s="22"/>
      <c r="I2517" s="201"/>
      <c r="J2517" s="201"/>
      <c r="K2517" s="202"/>
      <c r="L2517" s="20"/>
      <c r="M2517" s="34"/>
    </row>
    <row r="2518" spans="2:13" s="1" customFormat="1">
      <c r="B2518" s="201"/>
      <c r="C2518" s="202"/>
      <c r="D2518" s="201"/>
      <c r="E2518" s="201"/>
      <c r="F2518" s="22"/>
      <c r="G2518" s="22"/>
      <c r="H2518" s="22"/>
      <c r="I2518" s="201"/>
      <c r="J2518" s="201"/>
      <c r="K2518" s="202"/>
      <c r="L2518" s="20"/>
      <c r="M2518" s="34"/>
    </row>
    <row r="2519" spans="2:13" s="1" customFormat="1">
      <c r="B2519" s="201"/>
      <c r="C2519" s="202"/>
      <c r="D2519" s="201"/>
      <c r="E2519" s="201"/>
      <c r="F2519" s="22"/>
      <c r="G2519" s="22"/>
      <c r="H2519" s="22"/>
      <c r="I2519" s="201"/>
      <c r="J2519" s="201"/>
      <c r="K2519" s="202"/>
      <c r="L2519" s="20"/>
      <c r="M2519" s="34"/>
    </row>
    <row r="2520" spans="2:13" s="1" customFormat="1">
      <c r="B2520" s="201"/>
      <c r="C2520" s="202"/>
      <c r="D2520" s="201"/>
      <c r="E2520" s="201"/>
      <c r="F2520" s="22"/>
      <c r="G2520" s="22"/>
      <c r="H2520" s="22"/>
      <c r="I2520" s="201"/>
      <c r="J2520" s="201"/>
      <c r="K2520" s="202"/>
      <c r="L2520" s="20"/>
      <c r="M2520" s="34"/>
    </row>
    <row r="2521" spans="2:13" s="1" customFormat="1">
      <c r="B2521" s="201"/>
      <c r="C2521" s="202"/>
      <c r="D2521" s="201"/>
      <c r="E2521" s="201"/>
      <c r="F2521" s="22"/>
      <c r="G2521" s="22"/>
      <c r="H2521" s="22"/>
      <c r="I2521" s="201"/>
      <c r="J2521" s="201"/>
      <c r="K2521" s="202"/>
      <c r="L2521" s="20"/>
      <c r="M2521" s="34"/>
    </row>
    <row r="2522" spans="2:13" s="1" customFormat="1">
      <c r="B2522" s="201"/>
      <c r="C2522" s="202"/>
      <c r="D2522" s="201"/>
      <c r="E2522" s="201"/>
      <c r="F2522" s="22"/>
      <c r="G2522" s="22"/>
      <c r="H2522" s="22"/>
      <c r="I2522" s="201"/>
      <c r="J2522" s="201"/>
      <c r="K2522" s="202"/>
      <c r="L2522" s="20"/>
      <c r="M2522" s="34"/>
    </row>
    <row r="2523" spans="2:13" s="1" customFormat="1">
      <c r="B2523" s="201"/>
      <c r="C2523" s="202"/>
      <c r="D2523" s="201"/>
      <c r="E2523" s="201"/>
      <c r="F2523" s="22"/>
      <c r="G2523" s="22"/>
      <c r="H2523" s="22"/>
      <c r="I2523" s="201"/>
      <c r="J2523" s="201"/>
      <c r="K2523" s="202"/>
      <c r="L2523" s="20"/>
      <c r="M2523" s="34"/>
    </row>
    <row r="2524" spans="2:13" s="1" customFormat="1">
      <c r="B2524" s="201"/>
      <c r="C2524" s="202"/>
      <c r="D2524" s="201"/>
      <c r="E2524" s="201"/>
      <c r="F2524" s="22"/>
      <c r="G2524" s="22"/>
      <c r="H2524" s="22"/>
      <c r="I2524" s="201"/>
      <c r="J2524" s="201"/>
      <c r="K2524" s="202"/>
      <c r="L2524" s="20"/>
      <c r="M2524" s="34"/>
    </row>
    <row r="2525" spans="2:13" s="1" customFormat="1">
      <c r="B2525" s="201"/>
      <c r="C2525" s="202"/>
      <c r="D2525" s="201"/>
      <c r="E2525" s="201"/>
      <c r="F2525" s="22"/>
      <c r="G2525" s="22"/>
      <c r="H2525" s="22"/>
      <c r="I2525" s="201"/>
      <c r="J2525" s="201"/>
      <c r="K2525" s="202"/>
      <c r="L2525" s="20"/>
      <c r="M2525" s="34"/>
    </row>
    <row r="2526" spans="2:13" s="1" customFormat="1">
      <c r="B2526" s="201"/>
      <c r="C2526" s="202"/>
      <c r="D2526" s="201"/>
      <c r="E2526" s="201"/>
      <c r="F2526" s="22"/>
      <c r="G2526" s="22"/>
      <c r="H2526" s="22"/>
      <c r="I2526" s="201"/>
      <c r="J2526" s="201"/>
      <c r="K2526" s="202"/>
      <c r="L2526" s="20"/>
      <c r="M2526" s="34"/>
    </row>
    <row r="2527" spans="2:13" s="1" customFormat="1">
      <c r="B2527" s="201"/>
      <c r="C2527" s="202"/>
      <c r="D2527" s="201"/>
      <c r="E2527" s="201"/>
      <c r="F2527" s="22"/>
      <c r="G2527" s="22"/>
      <c r="H2527" s="22"/>
      <c r="I2527" s="201"/>
      <c r="J2527" s="201"/>
      <c r="K2527" s="202"/>
      <c r="L2527" s="20"/>
      <c r="M2527" s="34"/>
    </row>
    <row r="2528" spans="2:13" s="1" customFormat="1">
      <c r="B2528" s="201"/>
      <c r="C2528" s="202"/>
      <c r="D2528" s="201"/>
      <c r="E2528" s="201"/>
      <c r="F2528" s="22"/>
      <c r="G2528" s="22"/>
      <c r="H2528" s="22"/>
      <c r="I2528" s="201"/>
      <c r="J2528" s="201"/>
      <c r="K2528" s="202"/>
      <c r="L2528" s="20"/>
      <c r="M2528" s="34"/>
    </row>
    <row r="2529" spans="2:13" s="1" customFormat="1">
      <c r="B2529" s="201"/>
      <c r="C2529" s="202"/>
      <c r="D2529" s="201"/>
      <c r="E2529" s="201"/>
      <c r="F2529" s="22"/>
      <c r="G2529" s="22"/>
      <c r="H2529" s="22"/>
      <c r="I2529" s="201"/>
      <c r="J2529" s="201"/>
      <c r="K2529" s="202"/>
      <c r="L2529" s="20"/>
      <c r="M2529" s="34"/>
    </row>
    <row r="2530" spans="2:13" s="1" customFormat="1">
      <c r="B2530" s="201"/>
      <c r="C2530" s="202"/>
      <c r="D2530" s="201"/>
      <c r="E2530" s="201"/>
      <c r="F2530" s="22"/>
      <c r="G2530" s="22"/>
      <c r="H2530" s="22"/>
      <c r="I2530" s="201"/>
      <c r="J2530" s="201"/>
      <c r="K2530" s="202"/>
      <c r="L2530" s="20"/>
      <c r="M2530" s="34"/>
    </row>
    <row r="2531" spans="2:13" s="1" customFormat="1">
      <c r="B2531" s="201"/>
      <c r="C2531" s="202"/>
      <c r="D2531" s="201"/>
      <c r="E2531" s="201"/>
      <c r="F2531" s="22"/>
      <c r="G2531" s="22"/>
      <c r="H2531" s="22"/>
      <c r="I2531" s="201"/>
      <c r="J2531" s="201"/>
      <c r="K2531" s="202"/>
      <c r="L2531" s="20"/>
      <c r="M2531" s="34"/>
    </row>
    <row r="2532" spans="2:13" s="1" customFormat="1">
      <c r="B2532" s="201"/>
      <c r="C2532" s="202"/>
      <c r="D2532" s="201"/>
      <c r="E2532" s="201"/>
      <c r="F2532" s="22"/>
      <c r="G2532" s="22"/>
      <c r="H2532" s="22"/>
      <c r="I2532" s="201"/>
      <c r="J2532" s="201"/>
      <c r="K2532" s="202"/>
      <c r="L2532" s="20"/>
      <c r="M2532" s="34"/>
    </row>
    <row r="2533" spans="2:13" s="1" customFormat="1">
      <c r="B2533" s="201"/>
      <c r="C2533" s="202"/>
      <c r="D2533" s="201"/>
      <c r="E2533" s="201"/>
      <c r="F2533" s="22"/>
      <c r="G2533" s="22"/>
      <c r="H2533" s="22"/>
      <c r="I2533" s="201"/>
      <c r="J2533" s="201"/>
      <c r="K2533" s="202"/>
      <c r="L2533" s="20"/>
      <c r="M2533" s="34"/>
    </row>
    <row r="2534" spans="2:13" s="1" customFormat="1">
      <c r="B2534" s="201"/>
      <c r="C2534" s="202"/>
      <c r="D2534" s="201"/>
      <c r="E2534" s="201"/>
      <c r="F2534" s="22"/>
      <c r="G2534" s="22"/>
      <c r="H2534" s="22"/>
      <c r="I2534" s="201"/>
      <c r="J2534" s="201"/>
      <c r="K2534" s="202"/>
      <c r="L2534" s="20"/>
      <c r="M2534" s="34"/>
    </row>
    <row r="2535" spans="2:13" s="1" customFormat="1">
      <c r="B2535" s="201"/>
      <c r="C2535" s="202"/>
      <c r="D2535" s="201"/>
      <c r="E2535" s="201"/>
      <c r="F2535" s="22"/>
      <c r="G2535" s="22"/>
      <c r="H2535" s="22"/>
      <c r="I2535" s="201"/>
      <c r="J2535" s="201"/>
      <c r="K2535" s="202"/>
      <c r="L2535" s="20"/>
      <c r="M2535" s="34"/>
    </row>
    <row r="2536" spans="2:13" s="1" customFormat="1">
      <c r="B2536" s="201"/>
      <c r="C2536" s="202"/>
      <c r="D2536" s="201"/>
      <c r="E2536" s="201"/>
      <c r="F2536" s="22"/>
      <c r="G2536" s="22"/>
      <c r="H2536" s="22"/>
      <c r="I2536" s="201"/>
      <c r="J2536" s="201"/>
      <c r="K2536" s="202"/>
      <c r="L2536" s="20"/>
      <c r="M2536" s="34"/>
    </row>
    <row r="2537" spans="2:13" s="1" customFormat="1">
      <c r="B2537" s="201"/>
      <c r="C2537" s="202"/>
      <c r="D2537" s="201"/>
      <c r="E2537" s="201"/>
      <c r="F2537" s="22"/>
      <c r="G2537" s="22"/>
      <c r="H2537" s="22"/>
      <c r="I2537" s="201"/>
      <c r="J2537" s="201"/>
      <c r="K2537" s="202"/>
      <c r="L2537" s="20"/>
      <c r="M2537" s="34"/>
    </row>
    <row r="2538" spans="2:13" s="1" customFormat="1">
      <c r="B2538" s="201"/>
      <c r="C2538" s="202"/>
      <c r="D2538" s="201"/>
      <c r="E2538" s="201"/>
      <c r="F2538" s="22"/>
      <c r="G2538" s="22"/>
      <c r="H2538" s="22"/>
      <c r="I2538" s="201"/>
      <c r="J2538" s="201"/>
      <c r="K2538" s="202"/>
      <c r="L2538" s="20"/>
      <c r="M2538" s="34"/>
    </row>
    <row r="2539" spans="2:13" s="1" customFormat="1">
      <c r="B2539" s="201"/>
      <c r="C2539" s="202"/>
      <c r="D2539" s="201"/>
      <c r="E2539" s="201"/>
      <c r="F2539" s="22"/>
      <c r="G2539" s="22"/>
      <c r="H2539" s="22"/>
      <c r="I2539" s="201"/>
      <c r="J2539" s="201"/>
      <c r="K2539" s="202"/>
      <c r="L2539" s="20"/>
      <c r="M2539" s="34"/>
    </row>
    <row r="2540" spans="2:13" s="1" customFormat="1">
      <c r="B2540" s="201"/>
      <c r="C2540" s="202"/>
      <c r="D2540" s="201"/>
      <c r="E2540" s="201"/>
      <c r="F2540" s="22"/>
      <c r="G2540" s="22"/>
      <c r="H2540" s="22"/>
      <c r="I2540" s="201"/>
      <c r="J2540" s="201"/>
      <c r="K2540" s="202"/>
      <c r="L2540" s="20"/>
      <c r="M2540" s="34"/>
    </row>
    <row r="2541" spans="2:13" s="1" customFormat="1">
      <c r="B2541" s="201"/>
      <c r="C2541" s="202"/>
      <c r="D2541" s="201"/>
      <c r="E2541" s="201"/>
      <c r="F2541" s="22"/>
      <c r="G2541" s="22"/>
      <c r="H2541" s="22"/>
      <c r="I2541" s="201"/>
      <c r="J2541" s="201"/>
      <c r="K2541" s="202"/>
      <c r="L2541" s="20"/>
      <c r="M2541" s="34"/>
    </row>
    <row r="2542" spans="2:13" s="1" customFormat="1">
      <c r="B2542" s="201"/>
      <c r="C2542" s="202"/>
      <c r="D2542" s="201"/>
      <c r="E2542" s="201"/>
      <c r="F2542" s="22"/>
      <c r="G2542" s="22"/>
      <c r="H2542" s="22"/>
      <c r="I2542" s="201"/>
      <c r="J2542" s="201"/>
      <c r="K2542" s="202"/>
      <c r="L2542" s="20"/>
      <c r="M2542" s="34"/>
    </row>
    <row r="2543" spans="2:13" s="1" customFormat="1">
      <c r="B2543" s="201"/>
      <c r="C2543" s="202"/>
      <c r="D2543" s="201"/>
      <c r="E2543" s="201"/>
      <c r="F2543" s="22"/>
      <c r="G2543" s="22"/>
      <c r="H2543" s="22"/>
      <c r="I2543" s="201"/>
      <c r="J2543" s="201"/>
      <c r="K2543" s="202"/>
      <c r="L2543" s="20"/>
      <c r="M2543" s="34"/>
    </row>
    <row r="2544" spans="2:13" s="1" customFormat="1">
      <c r="B2544" s="201"/>
      <c r="C2544" s="202"/>
      <c r="D2544" s="201"/>
      <c r="E2544" s="201"/>
      <c r="F2544" s="22"/>
      <c r="G2544" s="22"/>
      <c r="H2544" s="22"/>
      <c r="I2544" s="201"/>
      <c r="J2544" s="201"/>
      <c r="K2544" s="202"/>
      <c r="L2544" s="20"/>
      <c r="M2544" s="34"/>
    </row>
    <row r="2545" spans="2:13" s="1" customFormat="1">
      <c r="B2545" s="201"/>
      <c r="C2545" s="202"/>
      <c r="D2545" s="201"/>
      <c r="E2545" s="201"/>
      <c r="F2545" s="22"/>
      <c r="G2545" s="22"/>
      <c r="H2545" s="22"/>
      <c r="I2545" s="201"/>
      <c r="J2545" s="201"/>
      <c r="K2545" s="202"/>
      <c r="L2545" s="20"/>
      <c r="M2545" s="34"/>
    </row>
    <row r="2546" spans="2:13" s="1" customFormat="1">
      <c r="B2546" s="201"/>
      <c r="C2546" s="202"/>
      <c r="D2546" s="201"/>
      <c r="E2546" s="201"/>
      <c r="F2546" s="22"/>
      <c r="G2546" s="22"/>
      <c r="H2546" s="22"/>
      <c r="I2546" s="201"/>
      <c r="J2546" s="201"/>
      <c r="K2546" s="202"/>
      <c r="L2546" s="20"/>
      <c r="M2546" s="34"/>
    </row>
    <row r="2547" spans="2:13" s="1" customFormat="1">
      <c r="B2547" s="201"/>
      <c r="C2547" s="202"/>
      <c r="D2547" s="201"/>
      <c r="E2547" s="201"/>
      <c r="F2547" s="22"/>
      <c r="G2547" s="22"/>
      <c r="H2547" s="22"/>
      <c r="I2547" s="201"/>
      <c r="J2547" s="201"/>
      <c r="K2547" s="202"/>
      <c r="L2547" s="20"/>
      <c r="M2547" s="34"/>
    </row>
    <row r="2548" spans="2:13" s="1" customFormat="1">
      <c r="B2548" s="201"/>
      <c r="C2548" s="202"/>
      <c r="D2548" s="201"/>
      <c r="E2548" s="201"/>
      <c r="F2548" s="22"/>
      <c r="G2548" s="22"/>
      <c r="H2548" s="22"/>
      <c r="I2548" s="201"/>
      <c r="J2548" s="201"/>
      <c r="K2548" s="202"/>
      <c r="L2548" s="20"/>
      <c r="M2548" s="34"/>
    </row>
    <row r="2549" spans="2:13" s="1" customFormat="1">
      <c r="B2549" s="201"/>
      <c r="C2549" s="202"/>
      <c r="D2549" s="201"/>
      <c r="E2549" s="201"/>
      <c r="F2549" s="22"/>
      <c r="G2549" s="22"/>
      <c r="H2549" s="22"/>
      <c r="I2549" s="201"/>
      <c r="J2549" s="201"/>
      <c r="K2549" s="202"/>
      <c r="L2549" s="20"/>
      <c r="M2549" s="34"/>
    </row>
    <row r="2550" spans="2:13" s="1" customFormat="1">
      <c r="B2550" s="201"/>
      <c r="C2550" s="202"/>
      <c r="D2550" s="201"/>
      <c r="E2550" s="201"/>
      <c r="F2550" s="22"/>
      <c r="G2550" s="22"/>
      <c r="H2550" s="22"/>
      <c r="I2550" s="201"/>
      <c r="J2550" s="201"/>
      <c r="K2550" s="202"/>
      <c r="L2550" s="20"/>
      <c r="M2550" s="34"/>
    </row>
    <row r="2551" spans="2:13" s="1" customFormat="1">
      <c r="B2551" s="201"/>
      <c r="C2551" s="202"/>
      <c r="D2551" s="201"/>
      <c r="E2551" s="201"/>
      <c r="F2551" s="22"/>
      <c r="G2551" s="22"/>
      <c r="H2551" s="22"/>
      <c r="I2551" s="201"/>
      <c r="J2551" s="201"/>
      <c r="K2551" s="202"/>
      <c r="L2551" s="20"/>
      <c r="M2551" s="34"/>
    </row>
    <row r="2552" spans="2:13" s="1" customFormat="1">
      <c r="B2552" s="201"/>
      <c r="C2552" s="202"/>
      <c r="D2552" s="201"/>
      <c r="E2552" s="201"/>
      <c r="F2552" s="22"/>
      <c r="G2552" s="22"/>
      <c r="H2552" s="22"/>
      <c r="I2552" s="201"/>
      <c r="J2552" s="201"/>
      <c r="K2552" s="202"/>
      <c r="L2552" s="20"/>
      <c r="M2552" s="34"/>
    </row>
    <row r="2553" spans="2:13" s="1" customFormat="1">
      <c r="B2553" s="201"/>
      <c r="C2553" s="202"/>
      <c r="D2553" s="201"/>
      <c r="E2553" s="201"/>
      <c r="F2553" s="22"/>
      <c r="G2553" s="22"/>
      <c r="H2553" s="22"/>
      <c r="I2553" s="201"/>
      <c r="J2553" s="201"/>
      <c r="K2553" s="202"/>
      <c r="L2553" s="20"/>
      <c r="M2553" s="34"/>
    </row>
    <row r="2554" spans="2:13" s="1" customFormat="1">
      <c r="B2554" s="201"/>
      <c r="C2554" s="202"/>
      <c r="D2554" s="201"/>
      <c r="E2554" s="201"/>
      <c r="F2554" s="22"/>
      <c r="G2554" s="22"/>
      <c r="H2554" s="22"/>
      <c r="I2554" s="201"/>
      <c r="J2554" s="201"/>
      <c r="K2554" s="202"/>
      <c r="L2554" s="20"/>
      <c r="M2554" s="34"/>
    </row>
    <row r="2555" spans="2:13" s="1" customFormat="1">
      <c r="B2555" s="201"/>
      <c r="C2555" s="202"/>
      <c r="D2555" s="201"/>
      <c r="E2555" s="201"/>
      <c r="F2555" s="22"/>
      <c r="G2555" s="22"/>
      <c r="H2555" s="22"/>
      <c r="I2555" s="201"/>
      <c r="J2555" s="201"/>
      <c r="K2555" s="202"/>
      <c r="L2555" s="20"/>
      <c r="M2555" s="34"/>
    </row>
    <row r="2556" spans="2:13" s="1" customFormat="1">
      <c r="B2556" s="201"/>
      <c r="C2556" s="202"/>
      <c r="D2556" s="201"/>
      <c r="E2556" s="201"/>
      <c r="F2556" s="22"/>
      <c r="G2556" s="22"/>
      <c r="H2556" s="22"/>
      <c r="I2556" s="201"/>
      <c r="J2556" s="201"/>
      <c r="K2556" s="202"/>
      <c r="L2556" s="20"/>
      <c r="M2556" s="34"/>
    </row>
    <row r="2557" spans="2:13" s="1" customFormat="1">
      <c r="B2557" s="201"/>
      <c r="C2557" s="202"/>
      <c r="D2557" s="201"/>
      <c r="E2557" s="201"/>
      <c r="F2557" s="22"/>
      <c r="G2557" s="22"/>
      <c r="H2557" s="22"/>
      <c r="I2557" s="201"/>
      <c r="J2557" s="201"/>
      <c r="K2557" s="202"/>
      <c r="L2557" s="20"/>
      <c r="M2557" s="34"/>
    </row>
    <row r="2558" spans="2:13" s="1" customFormat="1">
      <c r="B2558" s="201"/>
      <c r="C2558" s="202"/>
      <c r="D2558" s="201"/>
      <c r="E2558" s="201"/>
      <c r="F2558" s="22"/>
      <c r="G2558" s="22"/>
      <c r="H2558" s="22"/>
      <c r="I2558" s="201"/>
      <c r="J2558" s="201"/>
      <c r="K2558" s="202"/>
      <c r="L2558" s="20"/>
      <c r="M2558" s="34"/>
    </row>
    <row r="2559" spans="2:13" s="1" customFormat="1">
      <c r="B2559" s="201"/>
      <c r="C2559" s="202"/>
      <c r="D2559" s="201"/>
      <c r="E2559" s="201"/>
      <c r="F2559" s="22"/>
      <c r="G2559" s="22"/>
      <c r="H2559" s="22"/>
      <c r="I2559" s="201"/>
      <c r="J2559" s="201"/>
      <c r="K2559" s="202"/>
      <c r="L2559" s="20"/>
      <c r="M2559" s="34"/>
    </row>
    <row r="2560" spans="2:13" s="1" customFormat="1">
      <c r="B2560" s="201"/>
      <c r="C2560" s="202"/>
      <c r="D2560" s="201"/>
      <c r="E2560" s="201"/>
      <c r="F2560" s="22"/>
      <c r="G2560" s="22"/>
      <c r="H2560" s="22"/>
      <c r="I2560" s="201"/>
      <c r="J2560" s="201"/>
      <c r="K2560" s="202"/>
      <c r="L2560" s="20"/>
      <c r="M2560" s="34"/>
    </row>
    <row r="2561" spans="2:13" s="1" customFormat="1">
      <c r="B2561" s="201"/>
      <c r="C2561" s="202"/>
      <c r="D2561" s="201"/>
      <c r="E2561" s="201"/>
      <c r="F2561" s="22"/>
      <c r="G2561" s="22"/>
      <c r="H2561" s="22"/>
      <c r="I2561" s="201"/>
      <c r="J2561" s="201"/>
      <c r="K2561" s="202"/>
      <c r="L2561" s="20"/>
      <c r="M2561" s="34"/>
    </row>
    <row r="2562" spans="2:13" s="1" customFormat="1">
      <c r="B2562" s="201"/>
      <c r="C2562" s="202"/>
      <c r="D2562" s="201"/>
      <c r="E2562" s="201"/>
      <c r="F2562" s="22"/>
      <c r="G2562" s="22"/>
      <c r="H2562" s="22"/>
      <c r="I2562" s="201"/>
      <c r="J2562" s="201"/>
      <c r="K2562" s="202"/>
      <c r="L2562" s="20"/>
      <c r="M2562" s="34"/>
    </row>
    <row r="2563" spans="2:13" s="1" customFormat="1">
      <c r="B2563" s="201"/>
      <c r="C2563" s="202"/>
      <c r="D2563" s="201"/>
      <c r="E2563" s="201"/>
      <c r="F2563" s="22"/>
      <c r="G2563" s="22"/>
      <c r="H2563" s="22"/>
      <c r="I2563" s="201"/>
      <c r="J2563" s="201"/>
      <c r="K2563" s="202"/>
      <c r="L2563" s="20"/>
      <c r="M2563" s="34"/>
    </row>
    <row r="2564" spans="2:13" s="1" customFormat="1">
      <c r="B2564" s="201"/>
      <c r="C2564" s="202"/>
      <c r="D2564" s="201"/>
      <c r="E2564" s="201"/>
      <c r="F2564" s="22"/>
      <c r="G2564" s="22"/>
      <c r="H2564" s="22"/>
      <c r="I2564" s="201"/>
      <c r="J2564" s="201"/>
      <c r="K2564" s="202"/>
      <c r="L2564" s="20"/>
      <c r="M2564" s="34"/>
    </row>
    <row r="2565" spans="2:13" s="1" customFormat="1">
      <c r="B2565" s="201"/>
      <c r="C2565" s="202"/>
      <c r="D2565" s="201"/>
      <c r="E2565" s="201"/>
      <c r="F2565" s="22"/>
      <c r="G2565" s="22"/>
      <c r="H2565" s="22"/>
      <c r="I2565" s="201"/>
      <c r="J2565" s="201"/>
      <c r="K2565" s="202"/>
      <c r="L2565" s="20"/>
      <c r="M2565" s="34"/>
    </row>
    <row r="2566" spans="2:13" s="1" customFormat="1">
      <c r="B2566" s="201"/>
      <c r="C2566" s="202"/>
      <c r="D2566" s="201"/>
      <c r="E2566" s="201"/>
      <c r="F2566" s="22"/>
      <c r="G2566" s="22"/>
      <c r="H2566" s="22"/>
      <c r="I2566" s="201"/>
      <c r="J2566" s="201"/>
      <c r="K2566" s="202"/>
      <c r="L2566" s="20"/>
      <c r="M2566" s="34"/>
    </row>
    <row r="2567" spans="2:13" s="1" customFormat="1">
      <c r="B2567" s="201"/>
      <c r="C2567" s="202"/>
      <c r="D2567" s="201"/>
      <c r="E2567" s="201"/>
      <c r="F2567" s="22"/>
      <c r="G2567" s="22"/>
      <c r="H2567" s="22"/>
      <c r="I2567" s="201"/>
      <c r="J2567" s="201"/>
      <c r="K2567" s="202"/>
      <c r="L2567" s="20"/>
      <c r="M2567" s="34"/>
    </row>
    <row r="2568" spans="2:13" s="1" customFormat="1">
      <c r="B2568" s="201"/>
      <c r="C2568" s="202"/>
      <c r="D2568" s="201"/>
      <c r="E2568" s="201"/>
      <c r="F2568" s="22"/>
      <c r="G2568" s="22"/>
      <c r="H2568" s="22"/>
      <c r="I2568" s="201"/>
      <c r="J2568" s="201"/>
      <c r="K2568" s="202"/>
      <c r="L2568" s="20"/>
      <c r="M2568" s="34"/>
    </row>
    <row r="2569" spans="2:13" s="1" customFormat="1">
      <c r="B2569" s="201"/>
      <c r="C2569" s="202"/>
      <c r="D2569" s="201"/>
      <c r="E2569" s="201"/>
      <c r="F2569" s="22"/>
      <c r="G2569" s="22"/>
      <c r="H2569" s="22"/>
      <c r="I2569" s="201"/>
      <c r="J2569" s="201"/>
      <c r="K2569" s="202"/>
      <c r="L2569" s="20"/>
      <c r="M2569" s="34"/>
    </row>
    <row r="2570" spans="2:13" s="1" customFormat="1">
      <c r="B2570" s="201"/>
      <c r="C2570" s="202"/>
      <c r="D2570" s="201"/>
      <c r="E2570" s="201"/>
      <c r="F2570" s="22"/>
      <c r="G2570" s="22"/>
      <c r="H2570" s="22"/>
      <c r="I2570" s="201"/>
      <c r="J2570" s="201"/>
      <c r="K2570" s="202"/>
      <c r="L2570" s="20"/>
      <c r="M2570" s="34"/>
    </row>
    <row r="2571" spans="2:13" s="1" customFormat="1">
      <c r="B2571" s="201"/>
      <c r="C2571" s="202"/>
      <c r="D2571" s="201"/>
      <c r="E2571" s="201"/>
      <c r="F2571" s="22"/>
      <c r="G2571" s="22"/>
      <c r="H2571" s="22"/>
      <c r="I2571" s="201"/>
      <c r="J2571" s="201"/>
      <c r="K2571" s="202"/>
      <c r="L2571" s="20"/>
      <c r="M2571" s="34"/>
    </row>
    <row r="2572" spans="2:13" s="1" customFormat="1">
      <c r="B2572" s="201"/>
      <c r="C2572" s="202"/>
      <c r="D2572" s="201"/>
      <c r="E2572" s="201"/>
      <c r="F2572" s="22"/>
      <c r="G2572" s="22"/>
      <c r="H2572" s="22"/>
      <c r="I2572" s="201"/>
      <c r="J2572" s="201"/>
      <c r="K2572" s="202"/>
      <c r="L2572" s="20"/>
      <c r="M2572" s="34"/>
    </row>
    <row r="2573" spans="2:13" s="1" customFormat="1">
      <c r="B2573" s="201"/>
      <c r="C2573" s="202"/>
      <c r="D2573" s="201"/>
      <c r="E2573" s="201"/>
      <c r="F2573" s="22"/>
      <c r="G2573" s="22"/>
      <c r="H2573" s="22"/>
      <c r="I2573" s="201"/>
      <c r="J2573" s="201"/>
      <c r="K2573" s="202"/>
      <c r="L2573" s="20"/>
      <c r="M2573" s="34"/>
    </row>
    <row r="2574" spans="2:13" s="1" customFormat="1">
      <c r="B2574" s="201"/>
      <c r="C2574" s="202"/>
      <c r="D2574" s="201"/>
      <c r="E2574" s="201"/>
      <c r="F2574" s="22"/>
      <c r="G2574" s="22"/>
      <c r="H2574" s="22"/>
      <c r="I2574" s="201"/>
      <c r="J2574" s="201"/>
      <c r="K2574" s="202"/>
      <c r="L2574" s="20"/>
      <c r="M2574" s="34"/>
    </row>
    <row r="2575" spans="2:13" s="1" customFormat="1">
      <c r="B2575" s="201"/>
      <c r="C2575" s="202"/>
      <c r="D2575" s="201"/>
      <c r="E2575" s="201"/>
      <c r="F2575" s="22"/>
      <c r="G2575" s="22"/>
      <c r="H2575" s="22"/>
      <c r="I2575" s="201"/>
      <c r="J2575" s="201"/>
      <c r="K2575" s="202"/>
      <c r="L2575" s="20"/>
      <c r="M2575" s="34"/>
    </row>
    <row r="2576" spans="2:13" s="1" customFormat="1">
      <c r="B2576" s="201"/>
      <c r="C2576" s="202"/>
      <c r="D2576" s="201"/>
      <c r="E2576" s="201"/>
      <c r="F2576" s="22"/>
      <c r="G2576" s="22"/>
      <c r="H2576" s="22"/>
      <c r="I2576" s="201"/>
      <c r="J2576" s="201"/>
      <c r="K2576" s="202"/>
      <c r="L2576" s="20"/>
      <c r="M2576" s="34"/>
    </row>
    <row r="2577" spans="2:13" s="1" customFormat="1">
      <c r="B2577" s="201"/>
      <c r="C2577" s="202"/>
      <c r="D2577" s="201"/>
      <c r="E2577" s="201"/>
      <c r="F2577" s="22"/>
      <c r="G2577" s="22"/>
      <c r="H2577" s="22"/>
      <c r="I2577" s="201"/>
      <c r="J2577" s="201"/>
      <c r="K2577" s="202"/>
      <c r="L2577" s="20"/>
      <c r="M2577" s="34"/>
    </row>
    <row r="2578" spans="2:13" s="1" customFormat="1">
      <c r="B2578" s="201"/>
      <c r="C2578" s="202"/>
      <c r="D2578" s="201"/>
      <c r="E2578" s="201"/>
      <c r="F2578" s="22"/>
      <c r="G2578" s="22"/>
      <c r="H2578" s="22"/>
      <c r="I2578" s="201"/>
      <c r="J2578" s="201"/>
      <c r="K2578" s="202"/>
      <c r="L2578" s="20"/>
      <c r="M2578" s="34"/>
    </row>
    <row r="2579" spans="2:13" s="1" customFormat="1">
      <c r="B2579" s="201"/>
      <c r="C2579" s="202"/>
      <c r="D2579" s="201"/>
      <c r="E2579" s="201"/>
      <c r="F2579" s="22"/>
      <c r="G2579" s="22"/>
      <c r="H2579" s="22"/>
      <c r="I2579" s="201"/>
      <c r="J2579" s="201"/>
      <c r="K2579" s="202"/>
      <c r="L2579" s="20"/>
      <c r="M2579" s="34"/>
    </row>
    <row r="2580" spans="2:13" s="1" customFormat="1">
      <c r="B2580" s="201"/>
      <c r="C2580" s="202"/>
      <c r="D2580" s="201"/>
      <c r="E2580" s="201"/>
      <c r="F2580" s="22"/>
      <c r="G2580" s="22"/>
      <c r="H2580" s="22"/>
      <c r="I2580" s="201"/>
      <c r="J2580" s="201"/>
      <c r="K2580" s="202"/>
      <c r="L2580" s="20"/>
      <c r="M2580" s="34"/>
    </row>
    <row r="2581" spans="2:13" s="1" customFormat="1">
      <c r="B2581" s="201"/>
      <c r="C2581" s="202"/>
      <c r="D2581" s="201"/>
      <c r="E2581" s="201"/>
      <c r="F2581" s="22"/>
      <c r="G2581" s="22"/>
      <c r="H2581" s="22"/>
      <c r="I2581" s="201"/>
      <c r="J2581" s="201"/>
      <c r="K2581" s="202"/>
      <c r="L2581" s="20"/>
      <c r="M2581" s="34"/>
    </row>
    <row r="2582" spans="2:13" s="1" customFormat="1">
      <c r="B2582" s="201"/>
      <c r="C2582" s="202"/>
      <c r="D2582" s="201"/>
      <c r="E2582" s="201"/>
      <c r="F2582" s="22"/>
      <c r="G2582" s="22"/>
      <c r="H2582" s="22"/>
      <c r="I2582" s="201"/>
      <c r="J2582" s="201"/>
      <c r="K2582" s="202"/>
      <c r="L2582" s="20"/>
      <c r="M2582" s="34"/>
    </row>
    <row r="2583" spans="2:13" s="1" customFormat="1">
      <c r="B2583" s="201"/>
      <c r="C2583" s="202"/>
      <c r="D2583" s="201"/>
      <c r="E2583" s="201"/>
      <c r="F2583" s="22"/>
      <c r="G2583" s="22"/>
      <c r="H2583" s="22"/>
      <c r="I2583" s="201"/>
      <c r="J2583" s="201"/>
      <c r="K2583" s="202"/>
      <c r="L2583" s="20"/>
      <c r="M2583" s="34"/>
    </row>
    <row r="2584" spans="2:13" s="1" customFormat="1">
      <c r="B2584" s="201"/>
      <c r="C2584" s="202"/>
      <c r="D2584" s="201"/>
      <c r="E2584" s="201"/>
      <c r="F2584" s="22"/>
      <c r="G2584" s="22"/>
      <c r="H2584" s="22"/>
      <c r="I2584" s="201"/>
      <c r="J2584" s="201"/>
      <c r="K2584" s="202"/>
      <c r="L2584" s="20"/>
      <c r="M2584" s="34"/>
    </row>
    <row r="2585" spans="2:13" s="1" customFormat="1">
      <c r="B2585" s="201"/>
      <c r="C2585" s="202"/>
      <c r="D2585" s="201"/>
      <c r="E2585" s="201"/>
      <c r="F2585" s="22"/>
      <c r="G2585" s="22"/>
      <c r="H2585" s="22"/>
      <c r="I2585" s="201"/>
      <c r="J2585" s="201"/>
      <c r="K2585" s="202"/>
      <c r="L2585" s="20"/>
      <c r="M2585" s="34"/>
    </row>
    <row r="2586" spans="2:13" s="1" customFormat="1">
      <c r="B2586" s="201"/>
      <c r="C2586" s="202"/>
      <c r="D2586" s="201"/>
      <c r="E2586" s="201"/>
      <c r="F2586" s="22"/>
      <c r="G2586" s="22"/>
      <c r="H2586" s="22"/>
      <c r="I2586" s="201"/>
      <c r="J2586" s="201"/>
      <c r="K2586" s="202"/>
      <c r="L2586" s="20"/>
      <c r="M2586" s="34"/>
    </row>
    <row r="2587" spans="2:13" s="1" customFormat="1">
      <c r="B2587" s="201"/>
      <c r="C2587" s="202"/>
      <c r="D2587" s="201"/>
      <c r="E2587" s="201"/>
      <c r="F2587" s="22"/>
      <c r="G2587" s="22"/>
      <c r="H2587" s="22"/>
      <c r="I2587" s="201"/>
      <c r="J2587" s="201"/>
      <c r="K2587" s="202"/>
      <c r="L2587" s="20"/>
      <c r="M2587" s="34"/>
    </row>
    <row r="2588" spans="2:13" s="1" customFormat="1">
      <c r="B2588" s="201"/>
      <c r="C2588" s="202"/>
      <c r="D2588" s="201"/>
      <c r="E2588" s="201"/>
      <c r="F2588" s="22"/>
      <c r="G2588" s="22"/>
      <c r="H2588" s="22"/>
      <c r="I2588" s="201"/>
      <c r="J2588" s="201"/>
      <c r="K2588" s="202"/>
      <c r="L2588" s="20"/>
      <c r="M2588" s="34"/>
    </row>
    <row r="2589" spans="2:13" s="1" customFormat="1">
      <c r="B2589" s="201"/>
      <c r="C2589" s="202"/>
      <c r="D2589" s="201"/>
      <c r="E2589" s="201"/>
      <c r="F2589" s="22"/>
      <c r="G2589" s="22"/>
      <c r="H2589" s="22"/>
      <c r="I2589" s="201"/>
      <c r="J2589" s="201"/>
      <c r="K2589" s="202"/>
      <c r="L2589" s="20"/>
      <c r="M2589" s="34"/>
    </row>
    <row r="2590" spans="2:13" s="1" customFormat="1">
      <c r="B2590" s="201"/>
      <c r="C2590" s="202"/>
      <c r="D2590" s="201"/>
      <c r="E2590" s="201"/>
      <c r="F2590" s="22"/>
      <c r="G2590" s="22"/>
      <c r="H2590" s="22"/>
      <c r="I2590" s="201"/>
      <c r="J2590" s="201"/>
      <c r="K2590" s="202"/>
      <c r="L2590" s="20"/>
      <c r="M2590" s="34"/>
    </row>
    <row r="2591" spans="2:13" s="1" customFormat="1">
      <c r="B2591" s="201"/>
      <c r="C2591" s="202"/>
      <c r="D2591" s="201"/>
      <c r="E2591" s="201"/>
      <c r="F2591" s="22"/>
      <c r="G2591" s="22"/>
      <c r="H2591" s="22"/>
      <c r="I2591" s="201"/>
      <c r="J2591" s="201"/>
      <c r="K2591" s="202"/>
      <c r="L2591" s="20"/>
      <c r="M2591" s="34"/>
    </row>
    <row r="2592" spans="2:13" s="1" customFormat="1">
      <c r="B2592" s="201"/>
      <c r="C2592" s="202"/>
      <c r="D2592" s="201"/>
      <c r="E2592" s="201"/>
      <c r="F2592" s="22"/>
      <c r="G2592" s="22"/>
      <c r="H2592" s="22"/>
      <c r="I2592" s="201"/>
      <c r="J2592" s="201"/>
      <c r="K2592" s="202"/>
      <c r="L2592" s="20"/>
      <c r="M2592" s="34"/>
    </row>
    <row r="2593" spans="2:13" s="1" customFormat="1">
      <c r="B2593" s="201"/>
      <c r="C2593" s="202"/>
      <c r="D2593" s="201"/>
      <c r="E2593" s="201"/>
      <c r="F2593" s="22"/>
      <c r="G2593" s="22"/>
      <c r="H2593" s="22"/>
      <c r="I2593" s="201"/>
      <c r="J2593" s="201"/>
      <c r="K2593" s="202"/>
      <c r="L2593" s="20"/>
      <c r="M2593" s="34"/>
    </row>
    <row r="2594" spans="2:13" s="1" customFormat="1">
      <c r="B2594" s="201"/>
      <c r="C2594" s="202"/>
      <c r="D2594" s="201"/>
      <c r="E2594" s="201"/>
      <c r="F2594" s="22"/>
      <c r="G2594" s="22"/>
      <c r="H2594" s="22"/>
      <c r="I2594" s="201"/>
      <c r="J2594" s="201"/>
      <c r="K2594" s="202"/>
      <c r="L2594" s="20"/>
      <c r="M2594" s="34"/>
    </row>
    <row r="2595" spans="2:13" s="1" customFormat="1">
      <c r="B2595" s="201"/>
      <c r="C2595" s="202"/>
      <c r="D2595" s="201"/>
      <c r="E2595" s="201"/>
      <c r="F2595" s="22"/>
      <c r="G2595" s="22"/>
      <c r="H2595" s="22"/>
      <c r="I2595" s="201"/>
      <c r="J2595" s="201"/>
      <c r="K2595" s="202"/>
      <c r="L2595" s="20"/>
      <c r="M2595" s="34"/>
    </row>
    <row r="2596" spans="2:13" s="1" customFormat="1">
      <c r="B2596" s="201"/>
      <c r="C2596" s="202"/>
      <c r="D2596" s="201"/>
      <c r="E2596" s="201"/>
      <c r="F2596" s="22"/>
      <c r="G2596" s="22"/>
      <c r="H2596" s="22"/>
      <c r="I2596" s="201"/>
      <c r="J2596" s="201"/>
      <c r="K2596" s="202"/>
      <c r="L2596" s="20"/>
      <c r="M2596" s="34"/>
    </row>
    <row r="2597" spans="2:13" s="1" customFormat="1">
      <c r="B2597" s="201"/>
      <c r="C2597" s="202"/>
      <c r="D2597" s="201"/>
      <c r="E2597" s="201"/>
      <c r="F2597" s="22"/>
      <c r="G2597" s="22"/>
      <c r="H2597" s="22"/>
      <c r="I2597" s="201"/>
      <c r="J2597" s="201"/>
      <c r="K2597" s="202"/>
      <c r="L2597" s="20"/>
      <c r="M2597" s="34"/>
    </row>
    <row r="2598" spans="2:13" s="1" customFormat="1">
      <c r="B2598" s="201"/>
      <c r="C2598" s="202"/>
      <c r="D2598" s="201"/>
      <c r="E2598" s="201"/>
      <c r="F2598" s="22"/>
      <c r="G2598" s="22"/>
      <c r="H2598" s="22"/>
      <c r="I2598" s="201"/>
      <c r="J2598" s="201"/>
      <c r="K2598" s="202"/>
      <c r="L2598" s="20"/>
      <c r="M2598" s="34"/>
    </row>
    <row r="2599" spans="2:13" s="1" customFormat="1">
      <c r="B2599" s="201"/>
      <c r="C2599" s="202"/>
      <c r="D2599" s="201"/>
      <c r="E2599" s="201"/>
      <c r="F2599" s="22"/>
      <c r="G2599" s="22"/>
      <c r="H2599" s="22"/>
      <c r="I2599" s="201"/>
      <c r="J2599" s="201"/>
      <c r="K2599" s="202"/>
      <c r="L2599" s="20"/>
      <c r="M2599" s="34"/>
    </row>
    <row r="2600" spans="2:13" s="1" customFormat="1">
      <c r="B2600" s="201"/>
      <c r="C2600" s="202"/>
      <c r="D2600" s="201"/>
      <c r="E2600" s="201"/>
      <c r="F2600" s="22"/>
      <c r="G2600" s="22"/>
      <c r="H2600" s="22"/>
      <c r="I2600" s="201"/>
      <c r="J2600" s="201"/>
      <c r="K2600" s="202"/>
      <c r="L2600" s="20"/>
      <c r="M2600" s="34"/>
    </row>
    <row r="2601" spans="2:13" s="1" customFormat="1">
      <c r="B2601" s="201"/>
      <c r="C2601" s="202"/>
      <c r="D2601" s="201"/>
      <c r="E2601" s="201"/>
      <c r="F2601" s="22"/>
      <c r="G2601" s="22"/>
      <c r="H2601" s="22"/>
      <c r="I2601" s="201"/>
      <c r="J2601" s="201"/>
      <c r="K2601" s="202"/>
      <c r="L2601" s="20"/>
      <c r="M2601" s="34"/>
    </row>
    <row r="2602" spans="2:13" s="1" customFormat="1">
      <c r="B2602" s="201"/>
      <c r="C2602" s="202"/>
      <c r="D2602" s="201"/>
      <c r="E2602" s="201"/>
      <c r="F2602" s="22"/>
      <c r="G2602" s="22"/>
      <c r="H2602" s="22"/>
      <c r="I2602" s="201"/>
      <c r="J2602" s="201"/>
      <c r="K2602" s="202"/>
      <c r="L2602" s="20"/>
      <c r="M2602" s="34"/>
    </row>
    <row r="2603" spans="2:13" s="1" customFormat="1">
      <c r="B2603" s="201"/>
      <c r="C2603" s="202"/>
      <c r="D2603" s="201"/>
      <c r="E2603" s="201"/>
      <c r="F2603" s="22"/>
      <c r="G2603" s="22"/>
      <c r="H2603" s="22"/>
      <c r="I2603" s="201"/>
      <c r="J2603" s="201"/>
      <c r="K2603" s="202"/>
      <c r="L2603" s="20"/>
      <c r="M2603" s="34"/>
    </row>
    <row r="2604" spans="2:13" s="1" customFormat="1">
      <c r="B2604" s="201"/>
      <c r="C2604" s="202"/>
      <c r="D2604" s="201"/>
      <c r="E2604" s="201"/>
      <c r="F2604" s="22"/>
      <c r="G2604" s="22"/>
      <c r="H2604" s="22"/>
      <c r="I2604" s="201"/>
      <c r="J2604" s="201"/>
      <c r="K2604" s="202"/>
      <c r="L2604" s="20"/>
      <c r="M2604" s="34"/>
    </row>
    <row r="2605" spans="2:13" s="1" customFormat="1">
      <c r="B2605" s="201"/>
      <c r="C2605" s="202"/>
      <c r="D2605" s="201"/>
      <c r="E2605" s="201"/>
      <c r="F2605" s="22"/>
      <c r="G2605" s="22"/>
      <c r="H2605" s="22"/>
      <c r="I2605" s="201"/>
      <c r="J2605" s="201"/>
      <c r="K2605" s="202"/>
      <c r="L2605" s="20"/>
      <c r="M2605" s="34"/>
    </row>
    <row r="2606" spans="2:13" s="1" customFormat="1">
      <c r="B2606" s="201"/>
      <c r="C2606" s="202"/>
      <c r="D2606" s="201"/>
      <c r="E2606" s="201"/>
      <c r="F2606" s="22"/>
      <c r="G2606" s="22"/>
      <c r="H2606" s="22"/>
      <c r="I2606" s="201"/>
      <c r="J2606" s="201"/>
      <c r="K2606" s="202"/>
      <c r="L2606" s="20"/>
      <c r="M2606" s="34"/>
    </row>
    <row r="2607" spans="2:13" s="1" customFormat="1">
      <c r="B2607" s="201"/>
      <c r="C2607" s="202"/>
      <c r="D2607" s="201"/>
      <c r="E2607" s="201"/>
      <c r="F2607" s="22"/>
      <c r="G2607" s="22"/>
      <c r="H2607" s="22"/>
      <c r="I2607" s="201"/>
      <c r="J2607" s="201"/>
      <c r="K2607" s="202"/>
      <c r="L2607" s="20"/>
      <c r="M2607" s="34"/>
    </row>
    <row r="2608" spans="2:13" s="1" customFormat="1">
      <c r="B2608" s="201"/>
      <c r="C2608" s="202"/>
      <c r="D2608" s="201"/>
      <c r="E2608" s="201"/>
      <c r="F2608" s="22"/>
      <c r="G2608" s="22"/>
      <c r="H2608" s="22"/>
      <c r="I2608" s="201"/>
      <c r="J2608" s="201"/>
      <c r="K2608" s="202"/>
      <c r="L2608" s="20"/>
      <c r="M2608" s="34"/>
    </row>
    <row r="2609" spans="2:13" s="1" customFormat="1">
      <c r="B2609" s="201"/>
      <c r="C2609" s="202"/>
      <c r="D2609" s="201"/>
      <c r="E2609" s="201"/>
      <c r="F2609" s="22"/>
      <c r="G2609" s="22"/>
      <c r="H2609" s="22"/>
      <c r="I2609" s="201"/>
      <c r="J2609" s="201"/>
      <c r="K2609" s="202"/>
      <c r="L2609" s="20"/>
      <c r="M2609" s="34"/>
    </row>
    <row r="2610" spans="2:13" s="1" customFormat="1">
      <c r="B2610" s="201"/>
      <c r="C2610" s="202"/>
      <c r="D2610" s="201"/>
      <c r="E2610" s="201"/>
      <c r="F2610" s="22"/>
      <c r="G2610" s="22"/>
      <c r="H2610" s="22"/>
      <c r="I2610" s="201"/>
      <c r="J2610" s="201"/>
      <c r="K2610" s="202"/>
      <c r="L2610" s="20"/>
      <c r="M2610" s="34"/>
    </row>
    <row r="2611" spans="2:13" s="1" customFormat="1">
      <c r="B2611" s="201"/>
      <c r="C2611" s="202"/>
      <c r="D2611" s="201"/>
      <c r="E2611" s="201"/>
      <c r="F2611" s="22"/>
      <c r="G2611" s="22"/>
      <c r="H2611" s="22"/>
      <c r="I2611" s="201"/>
      <c r="J2611" s="201"/>
      <c r="K2611" s="202"/>
      <c r="L2611" s="20"/>
      <c r="M2611" s="34"/>
    </row>
    <row r="2612" spans="2:13" s="1" customFormat="1">
      <c r="B2612" s="201"/>
      <c r="C2612" s="202"/>
      <c r="D2612" s="201"/>
      <c r="E2612" s="201"/>
      <c r="F2612" s="22"/>
      <c r="G2612" s="22"/>
      <c r="H2612" s="22"/>
      <c r="I2612" s="201"/>
      <c r="J2612" s="201"/>
      <c r="K2612" s="202"/>
      <c r="L2612" s="20"/>
      <c r="M2612" s="34"/>
    </row>
    <row r="2613" spans="2:13" s="1" customFormat="1">
      <c r="B2613" s="201"/>
      <c r="C2613" s="202"/>
      <c r="D2613" s="201"/>
      <c r="E2613" s="201"/>
      <c r="F2613" s="22"/>
      <c r="G2613" s="22"/>
      <c r="H2613" s="22"/>
      <c r="I2613" s="201"/>
      <c r="J2613" s="201"/>
      <c r="K2613" s="202"/>
      <c r="L2613" s="20"/>
      <c r="M2613" s="34"/>
    </row>
    <row r="2614" spans="2:13" s="1" customFormat="1">
      <c r="B2614" s="201"/>
      <c r="C2614" s="202"/>
      <c r="D2614" s="201"/>
      <c r="E2614" s="201"/>
      <c r="F2614" s="22"/>
      <c r="G2614" s="22"/>
      <c r="H2614" s="22"/>
      <c r="I2614" s="201"/>
      <c r="J2614" s="201"/>
      <c r="K2614" s="202"/>
      <c r="L2614" s="20"/>
      <c r="M2614" s="34"/>
    </row>
    <row r="2615" spans="2:13" s="1" customFormat="1">
      <c r="B2615" s="201"/>
      <c r="C2615" s="202"/>
      <c r="D2615" s="201"/>
      <c r="E2615" s="201"/>
      <c r="F2615" s="22"/>
      <c r="G2615" s="22"/>
      <c r="H2615" s="22"/>
      <c r="I2615" s="201"/>
      <c r="J2615" s="201"/>
      <c r="K2615" s="202"/>
      <c r="L2615" s="20"/>
      <c r="M2615" s="34"/>
    </row>
    <row r="2616" spans="2:13" s="1" customFormat="1">
      <c r="B2616" s="201"/>
      <c r="C2616" s="202"/>
      <c r="D2616" s="201"/>
      <c r="E2616" s="201"/>
      <c r="F2616" s="22"/>
      <c r="G2616" s="22"/>
      <c r="H2616" s="22"/>
      <c r="I2616" s="201"/>
      <c r="J2616" s="201"/>
      <c r="K2616" s="202"/>
      <c r="L2616" s="20"/>
      <c r="M2616" s="34"/>
    </row>
    <row r="2617" spans="2:13" s="1" customFormat="1">
      <c r="B2617" s="201"/>
      <c r="C2617" s="202"/>
      <c r="D2617" s="201"/>
      <c r="E2617" s="201"/>
      <c r="F2617" s="22"/>
      <c r="G2617" s="22"/>
      <c r="H2617" s="22"/>
      <c r="I2617" s="201"/>
      <c r="J2617" s="201"/>
      <c r="K2617" s="202"/>
      <c r="L2617" s="20"/>
      <c r="M2617" s="34"/>
    </row>
    <row r="2618" spans="2:13" s="1" customFormat="1">
      <c r="B2618" s="201"/>
      <c r="C2618" s="202"/>
      <c r="D2618" s="201"/>
      <c r="E2618" s="201"/>
      <c r="F2618" s="22"/>
      <c r="G2618" s="22"/>
      <c r="H2618" s="22"/>
      <c r="I2618" s="201"/>
      <c r="J2618" s="201"/>
      <c r="K2618" s="202"/>
      <c r="L2618" s="20"/>
      <c r="M2618" s="34"/>
    </row>
    <row r="2619" spans="2:13" s="1" customFormat="1">
      <c r="B2619" s="201"/>
      <c r="C2619" s="202"/>
      <c r="D2619" s="201"/>
      <c r="E2619" s="201"/>
      <c r="F2619" s="22"/>
      <c r="G2619" s="22"/>
      <c r="H2619" s="22"/>
      <c r="I2619" s="201"/>
      <c r="J2619" s="201"/>
      <c r="K2619" s="202"/>
      <c r="L2619" s="20"/>
      <c r="M2619" s="34"/>
    </row>
    <row r="2620" spans="2:13" s="1" customFormat="1">
      <c r="B2620" s="201"/>
      <c r="C2620" s="202"/>
      <c r="D2620" s="201"/>
      <c r="E2620" s="201"/>
      <c r="F2620" s="22"/>
      <c r="G2620" s="22"/>
      <c r="H2620" s="22"/>
      <c r="I2620" s="201"/>
      <c r="J2620" s="201"/>
      <c r="K2620" s="202"/>
      <c r="L2620" s="20"/>
      <c r="M2620" s="34"/>
    </row>
    <row r="2621" spans="2:13" s="1" customFormat="1">
      <c r="B2621" s="201"/>
      <c r="C2621" s="202"/>
      <c r="D2621" s="201"/>
      <c r="E2621" s="201"/>
      <c r="F2621" s="22"/>
      <c r="G2621" s="22"/>
      <c r="H2621" s="22"/>
      <c r="I2621" s="201"/>
      <c r="J2621" s="201"/>
      <c r="K2621" s="202"/>
      <c r="L2621" s="20"/>
      <c r="M2621" s="34"/>
    </row>
    <row r="2622" spans="2:13" s="1" customFormat="1">
      <c r="B2622" s="201"/>
      <c r="C2622" s="202"/>
      <c r="D2622" s="201"/>
      <c r="E2622" s="201"/>
      <c r="F2622" s="22"/>
      <c r="G2622" s="22"/>
      <c r="H2622" s="22"/>
      <c r="I2622" s="201"/>
      <c r="J2622" s="201"/>
      <c r="K2622" s="202"/>
      <c r="L2622" s="20"/>
      <c r="M2622" s="34"/>
    </row>
    <row r="2623" spans="2:13" s="1" customFormat="1">
      <c r="B2623" s="201"/>
      <c r="C2623" s="202"/>
      <c r="D2623" s="201"/>
      <c r="E2623" s="201"/>
      <c r="F2623" s="22"/>
      <c r="G2623" s="22"/>
      <c r="H2623" s="22"/>
      <c r="I2623" s="201"/>
      <c r="J2623" s="201"/>
      <c r="K2623" s="202"/>
      <c r="L2623" s="20"/>
      <c r="M2623" s="34"/>
    </row>
    <row r="2624" spans="2:13" s="1" customFormat="1">
      <c r="B2624" s="201"/>
      <c r="C2624" s="202"/>
      <c r="D2624" s="201"/>
      <c r="E2624" s="201"/>
      <c r="F2624" s="22"/>
      <c r="G2624" s="22"/>
      <c r="H2624" s="22"/>
      <c r="I2624" s="201"/>
      <c r="J2624" s="201"/>
      <c r="K2624" s="202"/>
      <c r="L2624" s="20"/>
      <c r="M2624" s="34"/>
    </row>
    <row r="2625" spans="2:13" s="1" customFormat="1">
      <c r="B2625" s="201"/>
      <c r="C2625" s="202"/>
      <c r="D2625" s="201"/>
      <c r="E2625" s="201"/>
      <c r="F2625" s="22"/>
      <c r="G2625" s="22"/>
      <c r="H2625" s="22"/>
      <c r="I2625" s="201"/>
      <c r="J2625" s="201"/>
      <c r="K2625" s="202"/>
      <c r="L2625" s="20"/>
      <c r="M2625" s="34"/>
    </row>
    <row r="2626" spans="2:13" s="1" customFormat="1">
      <c r="B2626" s="201"/>
      <c r="C2626" s="202"/>
      <c r="D2626" s="201"/>
      <c r="E2626" s="201"/>
      <c r="F2626" s="22"/>
      <c r="G2626" s="22"/>
      <c r="H2626" s="22"/>
      <c r="I2626" s="201"/>
      <c r="J2626" s="201"/>
      <c r="K2626" s="202"/>
      <c r="L2626" s="20"/>
      <c r="M2626" s="34"/>
    </row>
    <row r="2627" spans="2:13" s="1" customFormat="1">
      <c r="B2627" s="201"/>
      <c r="C2627" s="202"/>
      <c r="D2627" s="201"/>
      <c r="E2627" s="201"/>
      <c r="F2627" s="22"/>
      <c r="G2627" s="22"/>
      <c r="H2627" s="22"/>
      <c r="I2627" s="201"/>
      <c r="J2627" s="201"/>
      <c r="K2627" s="202"/>
      <c r="L2627" s="20"/>
      <c r="M2627" s="34"/>
    </row>
    <row r="2628" spans="2:13" s="1" customFormat="1">
      <c r="B2628" s="201"/>
      <c r="C2628" s="202"/>
      <c r="D2628" s="201"/>
      <c r="E2628" s="201"/>
      <c r="F2628" s="22"/>
      <c r="G2628" s="22"/>
      <c r="H2628" s="22"/>
      <c r="I2628" s="201"/>
      <c r="J2628" s="201"/>
      <c r="K2628" s="202"/>
      <c r="L2628" s="20"/>
      <c r="M2628" s="34"/>
    </row>
    <row r="2629" spans="2:13" s="1" customFormat="1">
      <c r="B2629" s="201"/>
      <c r="C2629" s="202"/>
      <c r="D2629" s="201"/>
      <c r="E2629" s="201"/>
      <c r="F2629" s="22"/>
      <c r="G2629" s="22"/>
      <c r="H2629" s="22"/>
      <c r="I2629" s="201"/>
      <c r="J2629" s="201"/>
      <c r="K2629" s="202"/>
      <c r="L2629" s="20"/>
      <c r="M2629" s="34"/>
    </row>
    <row r="2630" spans="2:13" s="1" customFormat="1">
      <c r="B2630" s="201"/>
      <c r="C2630" s="202"/>
      <c r="D2630" s="201"/>
      <c r="E2630" s="201"/>
      <c r="F2630" s="22"/>
      <c r="G2630" s="22"/>
      <c r="H2630" s="22"/>
      <c r="I2630" s="201"/>
      <c r="J2630" s="201"/>
      <c r="K2630" s="202"/>
      <c r="L2630" s="20"/>
      <c r="M2630" s="34"/>
    </row>
    <row r="2631" spans="2:13" s="1" customFormat="1">
      <c r="B2631" s="201"/>
      <c r="C2631" s="202"/>
      <c r="D2631" s="201"/>
      <c r="E2631" s="201"/>
      <c r="F2631" s="22"/>
      <c r="G2631" s="22"/>
      <c r="H2631" s="22"/>
      <c r="I2631" s="201"/>
      <c r="J2631" s="201"/>
      <c r="K2631" s="202"/>
      <c r="L2631" s="20"/>
      <c r="M2631" s="34"/>
    </row>
    <row r="2632" spans="2:13" s="1" customFormat="1">
      <c r="B2632" s="201"/>
      <c r="C2632" s="202"/>
      <c r="D2632" s="201"/>
      <c r="E2632" s="201"/>
      <c r="F2632" s="22"/>
      <c r="G2632" s="22"/>
      <c r="H2632" s="22"/>
      <c r="I2632" s="201"/>
      <c r="J2632" s="201"/>
      <c r="K2632" s="202"/>
      <c r="L2632" s="20"/>
      <c r="M2632" s="34"/>
    </row>
    <row r="2633" spans="2:13" s="1" customFormat="1">
      <c r="B2633" s="201"/>
      <c r="C2633" s="202"/>
      <c r="D2633" s="201"/>
      <c r="E2633" s="201"/>
      <c r="F2633" s="22"/>
      <c r="G2633" s="22"/>
      <c r="H2633" s="22"/>
      <c r="I2633" s="201"/>
      <c r="J2633" s="201"/>
      <c r="K2633" s="202"/>
      <c r="L2633" s="20"/>
      <c r="M2633" s="34"/>
    </row>
    <row r="2634" spans="2:13" s="1" customFormat="1">
      <c r="B2634" s="201"/>
      <c r="C2634" s="202"/>
      <c r="D2634" s="201"/>
      <c r="E2634" s="201"/>
      <c r="F2634" s="22"/>
      <c r="G2634" s="22"/>
      <c r="H2634" s="22"/>
      <c r="I2634" s="201"/>
      <c r="J2634" s="201"/>
      <c r="K2634" s="202"/>
      <c r="L2634" s="20"/>
      <c r="M2634" s="34"/>
    </row>
    <row r="2635" spans="2:13" s="1" customFormat="1">
      <c r="B2635" s="201"/>
      <c r="C2635" s="202"/>
      <c r="D2635" s="201"/>
      <c r="E2635" s="201"/>
      <c r="F2635" s="22"/>
      <c r="G2635" s="22"/>
      <c r="H2635" s="22"/>
      <c r="I2635" s="201"/>
      <c r="J2635" s="201"/>
      <c r="K2635" s="202"/>
      <c r="L2635" s="20"/>
      <c r="M2635" s="34"/>
    </row>
    <row r="2636" spans="2:13" s="1" customFormat="1">
      <c r="B2636" s="201"/>
      <c r="C2636" s="202"/>
      <c r="D2636" s="201"/>
      <c r="E2636" s="201"/>
      <c r="F2636" s="22"/>
      <c r="G2636" s="22"/>
      <c r="H2636" s="22"/>
      <c r="I2636" s="201"/>
      <c r="J2636" s="201"/>
      <c r="K2636" s="202"/>
      <c r="L2636" s="20"/>
      <c r="M2636" s="34"/>
    </row>
    <row r="2637" spans="2:13" s="1" customFormat="1">
      <c r="B2637" s="201"/>
      <c r="C2637" s="202"/>
      <c r="D2637" s="201"/>
      <c r="E2637" s="201"/>
      <c r="F2637" s="22"/>
      <c r="G2637" s="22"/>
      <c r="H2637" s="22"/>
      <c r="I2637" s="201"/>
      <c r="J2637" s="201"/>
      <c r="K2637" s="202"/>
      <c r="L2637" s="20"/>
      <c r="M2637" s="34"/>
    </row>
    <row r="2638" spans="2:13" s="1" customFormat="1">
      <c r="B2638" s="201"/>
      <c r="C2638" s="202"/>
      <c r="D2638" s="201"/>
      <c r="E2638" s="201"/>
      <c r="F2638" s="22"/>
      <c r="G2638" s="22"/>
      <c r="H2638" s="22"/>
      <c r="I2638" s="201"/>
      <c r="J2638" s="201"/>
      <c r="K2638" s="202"/>
      <c r="L2638" s="20"/>
      <c r="M2638" s="34"/>
    </row>
    <row r="2639" spans="2:13" s="1" customFormat="1">
      <c r="B2639" s="201"/>
      <c r="C2639" s="202"/>
      <c r="D2639" s="201"/>
      <c r="E2639" s="201"/>
      <c r="F2639" s="22"/>
      <c r="G2639" s="22"/>
      <c r="H2639" s="22"/>
      <c r="I2639" s="201"/>
      <c r="J2639" s="201"/>
      <c r="K2639" s="202"/>
      <c r="L2639" s="20"/>
      <c r="M2639" s="34"/>
    </row>
    <row r="2640" spans="2:13" s="1" customFormat="1">
      <c r="B2640" s="201"/>
      <c r="C2640" s="202"/>
      <c r="D2640" s="201"/>
      <c r="E2640" s="201"/>
      <c r="F2640" s="22"/>
      <c r="G2640" s="22"/>
      <c r="H2640" s="22"/>
      <c r="I2640" s="201"/>
      <c r="J2640" s="201"/>
      <c r="K2640" s="202"/>
      <c r="L2640" s="20"/>
      <c r="M2640" s="34"/>
    </row>
    <row r="2641" spans="2:13" s="1" customFormat="1">
      <c r="B2641" s="201"/>
      <c r="C2641" s="202"/>
      <c r="D2641" s="201"/>
      <c r="E2641" s="201"/>
      <c r="F2641" s="22"/>
      <c r="G2641" s="22"/>
      <c r="H2641" s="22"/>
      <c r="I2641" s="201"/>
      <c r="J2641" s="201"/>
      <c r="K2641" s="202"/>
      <c r="L2641" s="20"/>
      <c r="M2641" s="34"/>
    </row>
    <row r="2642" spans="2:13" s="1" customFormat="1">
      <c r="B2642" s="201"/>
      <c r="C2642" s="202"/>
      <c r="D2642" s="201"/>
      <c r="E2642" s="201"/>
      <c r="F2642" s="22"/>
      <c r="G2642" s="22"/>
      <c r="H2642" s="22"/>
      <c r="I2642" s="201"/>
      <c r="J2642" s="201"/>
      <c r="K2642" s="202"/>
      <c r="L2642" s="20"/>
      <c r="M2642" s="34"/>
    </row>
    <row r="2643" spans="2:13" s="1" customFormat="1">
      <c r="B2643" s="201"/>
      <c r="C2643" s="202"/>
      <c r="D2643" s="201"/>
      <c r="E2643" s="201"/>
      <c r="F2643" s="22"/>
      <c r="G2643" s="22"/>
      <c r="H2643" s="22"/>
      <c r="I2643" s="201"/>
      <c r="J2643" s="201"/>
      <c r="K2643" s="202"/>
      <c r="L2643" s="20"/>
      <c r="M2643" s="34"/>
    </row>
    <row r="2644" spans="2:13" s="1" customFormat="1">
      <c r="B2644" s="201"/>
      <c r="C2644" s="202"/>
      <c r="D2644" s="201"/>
      <c r="E2644" s="201"/>
      <c r="F2644" s="22"/>
      <c r="G2644" s="22"/>
      <c r="H2644" s="22"/>
      <c r="I2644" s="201"/>
      <c r="J2644" s="201"/>
      <c r="K2644" s="202"/>
      <c r="L2644" s="20"/>
      <c r="M2644" s="34"/>
    </row>
    <row r="2645" spans="2:13" s="1" customFormat="1">
      <c r="B2645" s="201"/>
      <c r="C2645" s="202"/>
      <c r="D2645" s="201"/>
      <c r="E2645" s="201"/>
      <c r="F2645" s="22"/>
      <c r="G2645" s="22"/>
      <c r="H2645" s="22"/>
      <c r="I2645" s="201"/>
      <c r="J2645" s="201"/>
      <c r="K2645" s="202"/>
      <c r="L2645" s="20"/>
      <c r="M2645" s="34"/>
    </row>
    <row r="2646" spans="2:13" s="1" customFormat="1">
      <c r="B2646" s="201"/>
      <c r="C2646" s="202"/>
      <c r="D2646" s="201"/>
      <c r="E2646" s="201"/>
      <c r="F2646" s="22"/>
      <c r="G2646" s="22"/>
      <c r="H2646" s="22"/>
      <c r="I2646" s="201"/>
      <c r="J2646" s="201"/>
      <c r="K2646" s="202"/>
      <c r="L2646" s="20"/>
      <c r="M2646" s="34"/>
    </row>
    <row r="2647" spans="2:13" s="1" customFormat="1">
      <c r="B2647" s="201"/>
      <c r="C2647" s="202"/>
      <c r="D2647" s="201"/>
      <c r="E2647" s="201"/>
      <c r="F2647" s="22"/>
      <c r="G2647" s="22"/>
      <c r="H2647" s="22"/>
      <c r="I2647" s="201"/>
      <c r="J2647" s="201"/>
      <c r="K2647" s="202"/>
      <c r="L2647" s="20"/>
      <c r="M2647" s="34"/>
    </row>
    <row r="2648" spans="2:13" s="1" customFormat="1">
      <c r="B2648" s="201"/>
      <c r="C2648" s="202"/>
      <c r="D2648" s="201"/>
      <c r="E2648" s="201"/>
      <c r="F2648" s="22"/>
      <c r="G2648" s="22"/>
      <c r="H2648" s="22"/>
      <c r="I2648" s="201"/>
      <c r="J2648" s="201"/>
      <c r="K2648" s="202"/>
      <c r="L2648" s="20"/>
      <c r="M2648" s="34"/>
    </row>
    <row r="2649" spans="2:13" s="1" customFormat="1">
      <c r="B2649" s="201"/>
      <c r="C2649" s="202"/>
      <c r="D2649" s="201"/>
      <c r="E2649" s="201"/>
      <c r="F2649" s="22"/>
      <c r="G2649" s="22"/>
      <c r="H2649" s="22"/>
      <c r="I2649" s="201"/>
      <c r="J2649" s="201"/>
      <c r="K2649" s="202"/>
      <c r="L2649" s="20"/>
      <c r="M2649" s="34"/>
    </row>
    <row r="2650" spans="2:13" s="1" customFormat="1">
      <c r="B2650" s="201"/>
      <c r="C2650" s="202"/>
      <c r="D2650" s="201"/>
      <c r="E2650" s="201"/>
      <c r="F2650" s="22"/>
      <c r="G2650" s="22"/>
      <c r="H2650" s="22"/>
      <c r="I2650" s="201"/>
      <c r="J2650" s="201"/>
      <c r="K2650" s="202"/>
      <c r="L2650" s="20"/>
      <c r="M2650" s="34"/>
    </row>
    <row r="2651" spans="2:13" s="1" customFormat="1">
      <c r="B2651" s="201"/>
      <c r="C2651" s="202"/>
      <c r="D2651" s="201"/>
      <c r="E2651" s="201"/>
      <c r="F2651" s="22"/>
      <c r="G2651" s="22"/>
      <c r="H2651" s="22"/>
      <c r="I2651" s="201"/>
      <c r="J2651" s="201"/>
      <c r="K2651" s="202"/>
      <c r="L2651" s="20"/>
      <c r="M2651" s="34"/>
    </row>
    <row r="2652" spans="2:13" s="1" customFormat="1">
      <c r="B2652" s="201"/>
      <c r="C2652" s="202"/>
      <c r="D2652" s="201"/>
      <c r="E2652" s="201"/>
      <c r="F2652" s="22"/>
      <c r="G2652" s="22"/>
      <c r="H2652" s="22"/>
      <c r="I2652" s="201"/>
      <c r="J2652" s="201"/>
      <c r="K2652" s="202"/>
      <c r="L2652" s="20"/>
      <c r="M2652" s="34"/>
    </row>
    <row r="2653" spans="2:13" s="1" customFormat="1">
      <c r="B2653" s="201"/>
      <c r="C2653" s="202"/>
      <c r="D2653" s="201"/>
      <c r="E2653" s="201"/>
      <c r="F2653" s="22"/>
      <c r="G2653" s="22"/>
      <c r="H2653" s="22"/>
      <c r="I2653" s="201"/>
      <c r="J2653" s="201"/>
      <c r="K2653" s="202"/>
      <c r="L2653" s="20"/>
      <c r="M2653" s="34"/>
    </row>
    <row r="2654" spans="2:13" s="1" customFormat="1">
      <c r="B2654" s="201"/>
      <c r="C2654" s="202"/>
      <c r="D2654" s="201"/>
      <c r="E2654" s="201"/>
      <c r="F2654" s="22"/>
      <c r="G2654" s="22"/>
      <c r="H2654" s="22"/>
      <c r="I2654" s="201"/>
      <c r="J2654" s="201"/>
      <c r="K2654" s="202"/>
      <c r="L2654" s="20"/>
      <c r="M2654" s="34"/>
    </row>
    <row r="2655" spans="2:13" s="1" customFormat="1">
      <c r="B2655" s="201"/>
      <c r="C2655" s="202"/>
      <c r="D2655" s="201"/>
      <c r="E2655" s="201"/>
      <c r="F2655" s="22"/>
      <c r="G2655" s="22"/>
      <c r="H2655" s="22"/>
      <c r="I2655" s="201"/>
      <c r="J2655" s="201"/>
      <c r="K2655" s="202"/>
      <c r="L2655" s="20"/>
      <c r="M2655" s="34"/>
    </row>
    <row r="2656" spans="2:13" s="1" customFormat="1">
      <c r="B2656" s="201"/>
      <c r="C2656" s="202"/>
      <c r="D2656" s="201"/>
      <c r="E2656" s="201"/>
      <c r="F2656" s="22"/>
      <c r="G2656" s="22"/>
      <c r="H2656" s="22"/>
      <c r="I2656" s="201"/>
      <c r="J2656" s="201"/>
      <c r="K2656" s="202"/>
      <c r="L2656" s="20"/>
      <c r="M2656" s="34"/>
    </row>
    <row r="2657" spans="2:13" s="1" customFormat="1">
      <c r="B2657" s="201"/>
      <c r="C2657" s="202"/>
      <c r="D2657" s="201"/>
      <c r="E2657" s="201"/>
      <c r="F2657" s="22"/>
      <c r="G2657" s="22"/>
      <c r="H2657" s="22"/>
      <c r="I2657" s="201"/>
      <c r="J2657" s="201"/>
      <c r="K2657" s="202"/>
      <c r="L2657" s="20"/>
      <c r="M2657" s="34"/>
    </row>
    <row r="2658" spans="2:13" s="1" customFormat="1">
      <c r="B2658" s="201"/>
      <c r="C2658" s="202"/>
      <c r="D2658" s="201"/>
      <c r="E2658" s="201"/>
      <c r="F2658" s="22"/>
      <c r="G2658" s="22"/>
      <c r="H2658" s="22"/>
      <c r="I2658" s="201"/>
      <c r="J2658" s="201"/>
      <c r="K2658" s="202"/>
      <c r="L2658" s="20"/>
      <c r="M2658" s="34"/>
    </row>
    <row r="2659" spans="2:13" s="1" customFormat="1">
      <c r="B2659" s="201"/>
      <c r="C2659" s="202"/>
      <c r="D2659" s="201"/>
      <c r="E2659" s="201"/>
      <c r="F2659" s="22"/>
      <c r="G2659" s="22"/>
      <c r="H2659" s="22"/>
      <c r="I2659" s="201"/>
      <c r="J2659" s="201"/>
      <c r="K2659" s="202"/>
      <c r="L2659" s="20"/>
      <c r="M2659" s="34"/>
    </row>
    <row r="2660" spans="2:13" s="1" customFormat="1">
      <c r="B2660" s="201"/>
      <c r="C2660" s="202"/>
      <c r="D2660" s="201"/>
      <c r="E2660" s="201"/>
      <c r="F2660" s="22"/>
      <c r="G2660" s="22"/>
      <c r="H2660" s="22"/>
      <c r="I2660" s="201"/>
      <c r="J2660" s="201"/>
      <c r="K2660" s="202"/>
      <c r="L2660" s="20"/>
      <c r="M2660" s="34"/>
    </row>
    <row r="2661" spans="2:13" s="1" customFormat="1">
      <c r="B2661" s="201"/>
      <c r="C2661" s="202"/>
      <c r="D2661" s="201"/>
      <c r="E2661" s="201"/>
      <c r="F2661" s="22"/>
      <c r="G2661" s="22"/>
      <c r="H2661" s="22"/>
      <c r="I2661" s="201"/>
      <c r="J2661" s="201"/>
      <c r="K2661" s="202"/>
      <c r="L2661" s="20"/>
      <c r="M2661" s="34"/>
    </row>
    <row r="2662" spans="2:13" s="1" customFormat="1">
      <c r="B2662" s="201"/>
      <c r="C2662" s="202"/>
      <c r="D2662" s="201"/>
      <c r="E2662" s="201"/>
      <c r="F2662" s="22"/>
      <c r="G2662" s="22"/>
      <c r="H2662" s="22"/>
      <c r="I2662" s="201"/>
      <c r="J2662" s="201"/>
      <c r="K2662" s="202"/>
      <c r="L2662" s="20"/>
      <c r="M2662" s="34"/>
    </row>
    <row r="2663" spans="2:13" s="1" customFormat="1">
      <c r="B2663" s="201"/>
      <c r="C2663" s="202"/>
      <c r="D2663" s="201"/>
      <c r="E2663" s="201"/>
      <c r="F2663" s="22"/>
      <c r="G2663" s="22"/>
      <c r="H2663" s="22"/>
      <c r="I2663" s="201"/>
      <c r="J2663" s="201"/>
      <c r="K2663" s="202"/>
      <c r="L2663" s="20"/>
      <c r="M2663" s="34"/>
    </row>
    <row r="2664" spans="2:13" s="1" customFormat="1">
      <c r="B2664" s="201"/>
      <c r="C2664" s="202"/>
      <c r="D2664" s="201"/>
      <c r="E2664" s="201"/>
      <c r="F2664" s="22"/>
      <c r="G2664" s="22"/>
      <c r="H2664" s="22"/>
      <c r="I2664" s="201"/>
      <c r="J2664" s="201"/>
      <c r="K2664" s="202"/>
      <c r="L2664" s="20"/>
      <c r="M2664" s="34"/>
    </row>
    <row r="2665" spans="2:13" s="1" customFormat="1">
      <c r="B2665" s="201"/>
      <c r="C2665" s="202"/>
      <c r="D2665" s="201"/>
      <c r="E2665" s="201"/>
      <c r="F2665" s="22"/>
      <c r="G2665" s="22"/>
      <c r="H2665" s="22"/>
      <c r="I2665" s="201"/>
      <c r="J2665" s="201"/>
      <c r="K2665" s="202"/>
      <c r="L2665" s="20"/>
      <c r="M2665" s="34"/>
    </row>
    <row r="2666" spans="2:13" s="1" customFormat="1">
      <c r="B2666" s="201"/>
      <c r="C2666" s="202"/>
      <c r="D2666" s="201"/>
      <c r="E2666" s="201"/>
      <c r="F2666" s="22"/>
      <c r="G2666" s="22"/>
      <c r="H2666" s="22"/>
      <c r="I2666" s="201"/>
      <c r="J2666" s="201"/>
      <c r="K2666" s="202"/>
      <c r="L2666" s="20"/>
      <c r="M2666" s="34"/>
    </row>
    <row r="2667" spans="2:13" s="1" customFormat="1">
      <c r="B2667" s="201"/>
      <c r="C2667" s="202"/>
      <c r="D2667" s="201"/>
      <c r="E2667" s="201"/>
      <c r="F2667" s="22"/>
      <c r="G2667" s="22"/>
      <c r="H2667" s="22"/>
      <c r="I2667" s="201"/>
      <c r="J2667" s="201"/>
      <c r="K2667" s="202"/>
      <c r="L2667" s="20"/>
      <c r="M2667" s="34"/>
    </row>
    <row r="2668" spans="2:13" s="1" customFormat="1">
      <c r="B2668" s="201"/>
      <c r="C2668" s="202"/>
      <c r="D2668" s="201"/>
      <c r="E2668" s="201"/>
      <c r="F2668" s="22"/>
      <c r="G2668" s="22"/>
      <c r="H2668" s="22"/>
      <c r="I2668" s="201"/>
      <c r="J2668" s="201"/>
      <c r="K2668" s="202"/>
      <c r="L2668" s="20"/>
      <c r="M2668" s="34"/>
    </row>
    <row r="2669" spans="2:13" s="1" customFormat="1">
      <c r="B2669" s="201"/>
      <c r="C2669" s="202"/>
      <c r="D2669" s="201"/>
      <c r="E2669" s="201"/>
      <c r="F2669" s="22"/>
      <c r="G2669" s="22"/>
      <c r="H2669" s="22"/>
      <c r="I2669" s="201"/>
      <c r="J2669" s="201"/>
      <c r="K2669" s="202"/>
      <c r="L2669" s="20"/>
      <c r="M2669" s="34"/>
    </row>
    <row r="2670" spans="2:13" s="1" customFormat="1">
      <c r="B2670" s="201"/>
      <c r="C2670" s="202"/>
      <c r="D2670" s="201"/>
      <c r="E2670" s="201"/>
      <c r="F2670" s="22"/>
      <c r="G2670" s="22"/>
      <c r="H2670" s="22"/>
      <c r="I2670" s="201"/>
      <c r="J2670" s="201"/>
      <c r="K2670" s="202"/>
      <c r="L2670" s="20"/>
      <c r="M2670" s="34"/>
    </row>
    <row r="2671" spans="2:13" s="1" customFormat="1">
      <c r="B2671" s="201"/>
      <c r="C2671" s="202"/>
      <c r="D2671" s="201"/>
      <c r="E2671" s="201"/>
      <c r="F2671" s="22"/>
      <c r="G2671" s="22"/>
      <c r="H2671" s="22"/>
      <c r="I2671" s="201"/>
      <c r="J2671" s="201"/>
      <c r="K2671" s="202"/>
      <c r="L2671" s="20"/>
      <c r="M2671" s="34"/>
    </row>
    <row r="2672" spans="2:13" s="1" customFormat="1">
      <c r="B2672" s="201"/>
      <c r="C2672" s="202"/>
      <c r="D2672" s="201"/>
      <c r="E2672" s="201"/>
      <c r="F2672" s="22"/>
      <c r="G2672" s="22"/>
      <c r="H2672" s="22"/>
      <c r="I2672" s="201"/>
      <c r="J2672" s="201"/>
      <c r="K2672" s="202"/>
      <c r="L2672" s="20"/>
      <c r="M2672" s="34"/>
    </row>
    <row r="2673" spans="2:13" s="1" customFormat="1">
      <c r="B2673" s="201"/>
      <c r="C2673" s="202"/>
      <c r="D2673" s="201"/>
      <c r="E2673" s="201"/>
      <c r="F2673" s="22"/>
      <c r="G2673" s="22"/>
      <c r="H2673" s="22"/>
      <c r="I2673" s="201"/>
      <c r="J2673" s="201"/>
      <c r="K2673" s="202"/>
      <c r="L2673" s="20"/>
      <c r="M2673" s="34"/>
    </row>
    <row r="2674" spans="2:13" s="1" customFormat="1">
      <c r="B2674" s="201"/>
      <c r="C2674" s="202"/>
      <c r="D2674" s="201"/>
      <c r="E2674" s="201"/>
      <c r="F2674" s="22"/>
      <c r="G2674" s="22"/>
      <c r="H2674" s="22"/>
      <c r="I2674" s="201"/>
      <c r="J2674" s="201"/>
      <c r="K2674" s="202"/>
      <c r="L2674" s="20"/>
      <c r="M2674" s="34"/>
    </row>
    <row r="2675" spans="2:13" s="1" customFormat="1">
      <c r="B2675" s="201"/>
      <c r="C2675" s="202"/>
      <c r="D2675" s="201"/>
      <c r="E2675" s="201"/>
      <c r="F2675" s="22"/>
      <c r="G2675" s="22"/>
      <c r="H2675" s="22"/>
      <c r="I2675" s="201"/>
      <c r="J2675" s="201"/>
      <c r="K2675" s="202"/>
      <c r="L2675" s="20"/>
      <c r="M2675" s="34"/>
    </row>
    <row r="2676" spans="2:13" s="1" customFormat="1">
      <c r="B2676" s="201"/>
      <c r="C2676" s="202"/>
      <c r="D2676" s="201"/>
      <c r="E2676" s="201"/>
      <c r="F2676" s="22"/>
      <c r="G2676" s="22"/>
      <c r="H2676" s="22"/>
      <c r="I2676" s="201"/>
      <c r="J2676" s="201"/>
      <c r="K2676" s="202"/>
      <c r="L2676" s="20"/>
      <c r="M2676" s="34"/>
    </row>
    <row r="2677" spans="2:13" s="1" customFormat="1">
      <c r="B2677" s="201"/>
      <c r="C2677" s="202"/>
      <c r="D2677" s="201"/>
      <c r="E2677" s="201"/>
      <c r="F2677" s="22"/>
      <c r="G2677" s="22"/>
      <c r="H2677" s="22"/>
      <c r="I2677" s="201"/>
      <c r="J2677" s="201"/>
      <c r="K2677" s="202"/>
      <c r="L2677" s="20"/>
      <c r="M2677" s="34"/>
    </row>
    <row r="2678" spans="2:13" s="1" customFormat="1">
      <c r="B2678" s="201"/>
      <c r="C2678" s="202"/>
      <c r="D2678" s="201"/>
      <c r="E2678" s="201"/>
      <c r="F2678" s="22"/>
      <c r="G2678" s="22"/>
      <c r="H2678" s="22"/>
      <c r="I2678" s="201"/>
      <c r="J2678" s="201"/>
      <c r="K2678" s="202"/>
      <c r="L2678" s="20"/>
      <c r="M2678" s="34"/>
    </row>
    <row r="2679" spans="2:13" s="1" customFormat="1">
      <c r="B2679" s="201"/>
      <c r="C2679" s="202"/>
      <c r="D2679" s="201"/>
      <c r="E2679" s="201"/>
      <c r="F2679" s="22"/>
      <c r="G2679" s="22"/>
      <c r="H2679" s="22"/>
      <c r="I2679" s="201"/>
      <c r="J2679" s="201"/>
      <c r="K2679" s="202"/>
      <c r="L2679" s="20"/>
      <c r="M2679" s="34"/>
    </row>
    <row r="2680" spans="2:13" s="1" customFormat="1">
      <c r="B2680" s="201"/>
      <c r="C2680" s="202"/>
      <c r="D2680" s="201"/>
      <c r="E2680" s="201"/>
      <c r="F2680" s="22"/>
      <c r="G2680" s="22"/>
      <c r="H2680" s="22"/>
      <c r="I2680" s="201"/>
      <c r="J2680" s="201"/>
      <c r="K2680" s="202"/>
      <c r="L2680" s="20"/>
      <c r="M2680" s="34"/>
    </row>
    <row r="2681" spans="2:13" s="1" customFormat="1">
      <c r="B2681" s="201"/>
      <c r="C2681" s="202"/>
      <c r="D2681" s="201"/>
      <c r="E2681" s="201"/>
      <c r="F2681" s="22"/>
      <c r="G2681" s="22"/>
      <c r="H2681" s="22"/>
      <c r="I2681" s="201"/>
      <c r="J2681" s="201"/>
      <c r="K2681" s="202"/>
      <c r="L2681" s="20"/>
      <c r="M2681" s="34"/>
    </row>
    <row r="2682" spans="2:13" s="1" customFormat="1">
      <c r="B2682" s="201"/>
      <c r="C2682" s="202"/>
      <c r="D2682" s="201"/>
      <c r="E2682" s="201"/>
      <c r="F2682" s="22"/>
      <c r="G2682" s="22"/>
      <c r="H2682" s="22"/>
      <c r="I2682" s="201"/>
      <c r="J2682" s="201"/>
      <c r="K2682" s="202"/>
      <c r="L2682" s="20"/>
      <c r="M2682" s="34"/>
    </row>
    <row r="2683" spans="2:13" s="1" customFormat="1">
      <c r="B2683" s="201"/>
      <c r="C2683" s="202"/>
      <c r="D2683" s="201"/>
      <c r="E2683" s="201"/>
      <c r="F2683" s="22"/>
      <c r="G2683" s="22"/>
      <c r="H2683" s="22"/>
      <c r="I2683" s="201"/>
      <c r="J2683" s="201"/>
      <c r="K2683" s="202"/>
      <c r="L2683" s="20"/>
      <c r="M2683" s="34"/>
    </row>
    <row r="2684" spans="2:13" s="1" customFormat="1">
      <c r="B2684" s="201"/>
      <c r="C2684" s="202"/>
      <c r="D2684" s="201"/>
      <c r="E2684" s="201"/>
      <c r="F2684" s="22"/>
      <c r="G2684" s="22"/>
      <c r="H2684" s="22"/>
      <c r="I2684" s="201"/>
      <c r="J2684" s="201"/>
      <c r="K2684" s="202"/>
      <c r="L2684" s="20"/>
      <c r="M2684" s="34"/>
    </row>
    <row r="2685" spans="2:13" s="1" customFormat="1">
      <c r="B2685" s="201"/>
      <c r="C2685" s="202"/>
      <c r="D2685" s="201"/>
      <c r="E2685" s="201"/>
      <c r="F2685" s="22"/>
      <c r="G2685" s="22"/>
      <c r="H2685" s="22"/>
      <c r="I2685" s="201"/>
      <c r="J2685" s="201"/>
      <c r="K2685" s="202"/>
      <c r="L2685" s="20"/>
      <c r="M2685" s="34"/>
    </row>
    <row r="2686" spans="2:13" s="1" customFormat="1">
      <c r="B2686" s="201"/>
      <c r="C2686" s="202"/>
      <c r="D2686" s="201"/>
      <c r="E2686" s="201"/>
      <c r="F2686" s="22"/>
      <c r="G2686" s="22"/>
      <c r="H2686" s="22"/>
      <c r="I2686" s="201"/>
      <c r="J2686" s="201"/>
      <c r="K2686" s="202"/>
      <c r="L2686" s="20"/>
      <c r="M2686" s="34"/>
    </row>
    <row r="2687" spans="2:13" s="1" customFormat="1">
      <c r="B2687" s="201"/>
      <c r="C2687" s="202"/>
      <c r="D2687" s="201"/>
      <c r="E2687" s="201"/>
      <c r="F2687" s="22"/>
      <c r="G2687" s="22"/>
      <c r="H2687" s="22"/>
      <c r="I2687" s="201"/>
      <c r="J2687" s="201"/>
      <c r="K2687" s="202"/>
      <c r="L2687" s="20"/>
      <c r="M2687" s="34"/>
    </row>
    <row r="2688" spans="2:13" s="1" customFormat="1">
      <c r="B2688" s="201"/>
      <c r="C2688" s="202"/>
      <c r="D2688" s="201"/>
      <c r="E2688" s="201"/>
      <c r="F2688" s="22"/>
      <c r="G2688" s="22"/>
      <c r="H2688" s="22"/>
      <c r="I2688" s="201"/>
      <c r="J2688" s="201"/>
      <c r="K2688" s="202"/>
      <c r="L2688" s="20"/>
      <c r="M2688" s="34"/>
    </row>
    <row r="2689" spans="2:13" s="1" customFormat="1">
      <c r="B2689" s="201"/>
      <c r="C2689" s="202"/>
      <c r="D2689" s="201"/>
      <c r="E2689" s="201"/>
      <c r="F2689" s="22"/>
      <c r="G2689" s="22"/>
      <c r="H2689" s="22"/>
      <c r="I2689" s="201"/>
      <c r="J2689" s="201"/>
      <c r="K2689" s="202"/>
      <c r="L2689" s="20"/>
      <c r="M2689" s="34"/>
    </row>
    <row r="2690" spans="2:13" s="1" customFormat="1">
      <c r="B2690" s="201"/>
      <c r="C2690" s="202"/>
      <c r="D2690" s="201"/>
      <c r="E2690" s="201"/>
      <c r="F2690" s="22"/>
      <c r="G2690" s="22"/>
      <c r="H2690" s="22"/>
      <c r="I2690" s="201"/>
      <c r="J2690" s="201"/>
      <c r="K2690" s="202"/>
      <c r="L2690" s="20"/>
      <c r="M2690" s="34"/>
    </row>
    <row r="2691" spans="2:13" s="1" customFormat="1">
      <c r="B2691" s="201"/>
      <c r="C2691" s="202"/>
      <c r="D2691" s="201"/>
      <c r="E2691" s="201"/>
      <c r="F2691" s="22"/>
      <c r="G2691" s="22"/>
      <c r="H2691" s="22"/>
      <c r="I2691" s="201"/>
      <c r="J2691" s="201"/>
      <c r="K2691" s="202"/>
      <c r="L2691" s="20"/>
      <c r="M2691" s="34"/>
    </row>
    <row r="2692" spans="2:13" s="1" customFormat="1">
      <c r="B2692" s="201"/>
      <c r="C2692" s="202"/>
      <c r="D2692" s="201"/>
      <c r="E2692" s="201"/>
      <c r="F2692" s="22"/>
      <c r="G2692" s="22"/>
      <c r="H2692" s="22"/>
      <c r="I2692" s="201"/>
      <c r="J2692" s="201"/>
      <c r="K2692" s="202"/>
      <c r="L2692" s="20"/>
      <c r="M2692" s="34"/>
    </row>
    <row r="2693" spans="2:13" s="1" customFormat="1">
      <c r="B2693" s="201"/>
      <c r="C2693" s="202"/>
      <c r="D2693" s="201"/>
      <c r="E2693" s="201"/>
      <c r="F2693" s="22"/>
      <c r="G2693" s="22"/>
      <c r="H2693" s="22"/>
      <c r="I2693" s="201"/>
      <c r="J2693" s="201"/>
      <c r="K2693" s="202"/>
      <c r="L2693" s="20"/>
      <c r="M2693" s="34"/>
    </row>
    <row r="2694" spans="2:13" s="1" customFormat="1">
      <c r="B2694" s="201"/>
      <c r="C2694" s="202"/>
      <c r="D2694" s="201"/>
      <c r="E2694" s="201"/>
      <c r="F2694" s="22"/>
      <c r="G2694" s="22"/>
      <c r="H2694" s="22"/>
      <c r="I2694" s="201"/>
      <c r="J2694" s="201"/>
      <c r="K2694" s="202"/>
      <c r="L2694" s="20"/>
      <c r="M2694" s="34"/>
    </row>
    <row r="2695" spans="2:13" s="1" customFormat="1">
      <c r="B2695" s="201"/>
      <c r="C2695" s="202"/>
      <c r="D2695" s="201"/>
      <c r="E2695" s="201"/>
      <c r="F2695" s="22"/>
      <c r="G2695" s="22"/>
      <c r="H2695" s="22"/>
      <c r="I2695" s="201"/>
      <c r="J2695" s="201"/>
      <c r="K2695" s="202"/>
      <c r="L2695" s="20"/>
      <c r="M2695" s="34"/>
    </row>
    <row r="2696" spans="2:13" s="1" customFormat="1">
      <c r="B2696" s="201"/>
      <c r="C2696" s="202"/>
      <c r="D2696" s="201"/>
      <c r="E2696" s="201"/>
      <c r="F2696" s="22"/>
      <c r="G2696" s="22"/>
      <c r="H2696" s="22"/>
      <c r="I2696" s="201"/>
      <c r="J2696" s="201"/>
      <c r="K2696" s="202"/>
      <c r="L2696" s="20"/>
      <c r="M2696" s="34"/>
    </row>
    <row r="2697" spans="2:13" s="1" customFormat="1">
      <c r="B2697" s="201"/>
      <c r="C2697" s="202"/>
      <c r="D2697" s="201"/>
      <c r="E2697" s="201"/>
      <c r="F2697" s="22"/>
      <c r="G2697" s="22"/>
      <c r="H2697" s="22"/>
      <c r="I2697" s="201"/>
      <c r="J2697" s="201"/>
      <c r="K2697" s="202"/>
      <c r="L2697" s="20"/>
      <c r="M2697" s="34"/>
    </row>
    <row r="2698" spans="2:13" s="1" customFormat="1">
      <c r="B2698" s="201"/>
      <c r="C2698" s="202"/>
      <c r="D2698" s="201"/>
      <c r="E2698" s="201"/>
      <c r="F2698" s="22"/>
      <c r="G2698" s="22"/>
      <c r="H2698" s="22"/>
      <c r="I2698" s="201"/>
      <c r="J2698" s="201"/>
      <c r="K2698" s="202"/>
      <c r="L2698" s="20"/>
      <c r="M2698" s="34"/>
    </row>
    <row r="2699" spans="2:13" s="1" customFormat="1">
      <c r="B2699" s="201"/>
      <c r="C2699" s="202"/>
      <c r="D2699" s="201"/>
      <c r="E2699" s="201"/>
      <c r="F2699" s="22"/>
      <c r="G2699" s="22"/>
      <c r="H2699" s="22"/>
      <c r="I2699" s="201"/>
      <c r="J2699" s="201"/>
      <c r="K2699" s="202"/>
      <c r="L2699" s="20"/>
      <c r="M2699" s="34"/>
    </row>
    <row r="2700" spans="2:13" s="1" customFormat="1">
      <c r="B2700" s="201"/>
      <c r="C2700" s="202"/>
      <c r="D2700" s="201"/>
      <c r="E2700" s="201"/>
      <c r="F2700" s="22"/>
      <c r="G2700" s="22"/>
      <c r="H2700" s="22"/>
      <c r="I2700" s="201"/>
      <c r="J2700" s="201"/>
      <c r="K2700" s="202"/>
      <c r="L2700" s="20"/>
      <c r="M2700" s="34"/>
    </row>
    <row r="2701" spans="2:13" s="1" customFormat="1">
      <c r="B2701" s="201"/>
      <c r="C2701" s="202"/>
      <c r="D2701" s="201"/>
      <c r="E2701" s="201"/>
      <c r="F2701" s="22"/>
      <c r="G2701" s="22"/>
      <c r="H2701" s="22"/>
      <c r="I2701" s="201"/>
      <c r="J2701" s="201"/>
      <c r="K2701" s="202"/>
      <c r="L2701" s="20"/>
      <c r="M2701" s="34"/>
    </row>
    <row r="2702" spans="2:13" s="1" customFormat="1">
      <c r="B2702" s="201"/>
      <c r="C2702" s="202"/>
      <c r="D2702" s="201"/>
      <c r="E2702" s="201"/>
      <c r="F2702" s="22"/>
      <c r="G2702" s="22"/>
      <c r="H2702" s="22"/>
      <c r="I2702" s="201"/>
      <c r="J2702" s="201"/>
      <c r="K2702" s="202"/>
      <c r="L2702" s="20"/>
      <c r="M2702" s="34"/>
    </row>
    <row r="2703" spans="2:13" s="1" customFormat="1">
      <c r="B2703" s="201"/>
      <c r="C2703" s="202"/>
      <c r="D2703" s="201"/>
      <c r="E2703" s="201"/>
      <c r="F2703" s="22"/>
      <c r="G2703" s="22"/>
      <c r="H2703" s="22"/>
      <c r="I2703" s="201"/>
      <c r="J2703" s="201"/>
      <c r="K2703" s="202"/>
      <c r="L2703" s="20"/>
      <c r="M2703" s="34"/>
    </row>
    <row r="2704" spans="2:13" s="1" customFormat="1">
      <c r="B2704" s="201"/>
      <c r="C2704" s="202"/>
      <c r="D2704" s="201"/>
      <c r="E2704" s="201"/>
      <c r="F2704" s="22"/>
      <c r="G2704" s="22"/>
      <c r="H2704" s="22"/>
      <c r="I2704" s="201"/>
      <c r="J2704" s="201"/>
      <c r="K2704" s="202"/>
      <c r="L2704" s="20"/>
      <c r="M2704" s="34"/>
    </row>
    <row r="2705" spans="2:13" s="1" customFormat="1">
      <c r="B2705" s="201"/>
      <c r="C2705" s="202"/>
      <c r="D2705" s="201"/>
      <c r="E2705" s="201"/>
      <c r="F2705" s="22"/>
      <c r="G2705" s="22"/>
      <c r="H2705" s="22"/>
      <c r="I2705" s="201"/>
      <c r="J2705" s="201"/>
      <c r="K2705" s="202"/>
      <c r="L2705" s="20"/>
      <c r="M2705" s="34"/>
    </row>
    <row r="2706" spans="2:13" s="1" customFormat="1">
      <c r="B2706" s="201"/>
      <c r="C2706" s="202"/>
      <c r="D2706" s="201"/>
      <c r="E2706" s="201"/>
      <c r="F2706" s="22"/>
      <c r="G2706" s="22"/>
      <c r="H2706" s="22"/>
      <c r="I2706" s="201"/>
      <c r="J2706" s="201"/>
      <c r="K2706" s="202"/>
      <c r="L2706" s="20"/>
      <c r="M2706" s="34"/>
    </row>
    <row r="2707" spans="2:13" s="1" customFormat="1">
      <c r="B2707" s="201"/>
      <c r="C2707" s="202"/>
      <c r="D2707" s="201"/>
      <c r="E2707" s="201"/>
      <c r="F2707" s="22"/>
      <c r="G2707" s="22"/>
      <c r="H2707" s="22"/>
      <c r="I2707" s="201"/>
      <c r="J2707" s="201"/>
      <c r="K2707" s="202"/>
      <c r="L2707" s="20"/>
      <c r="M2707" s="34"/>
    </row>
    <row r="2708" spans="2:13" s="1" customFormat="1">
      <c r="B2708" s="201"/>
      <c r="C2708" s="202"/>
      <c r="D2708" s="201"/>
      <c r="E2708" s="201"/>
      <c r="F2708" s="22"/>
      <c r="G2708" s="22"/>
      <c r="H2708" s="22"/>
      <c r="I2708" s="201"/>
      <c r="J2708" s="201"/>
      <c r="K2708" s="202"/>
      <c r="L2708" s="20"/>
      <c r="M2708" s="34"/>
    </row>
    <row r="2709" spans="2:13" s="1" customFormat="1">
      <c r="B2709" s="201"/>
      <c r="C2709" s="202"/>
      <c r="D2709" s="201"/>
      <c r="E2709" s="201"/>
      <c r="F2709" s="22"/>
      <c r="G2709" s="22"/>
      <c r="H2709" s="22"/>
      <c r="I2709" s="201"/>
      <c r="J2709" s="201"/>
      <c r="K2709" s="202"/>
      <c r="L2709" s="20"/>
      <c r="M2709" s="34"/>
    </row>
    <row r="2710" spans="2:13" s="1" customFormat="1">
      <c r="B2710" s="201"/>
      <c r="C2710" s="202"/>
      <c r="D2710" s="201"/>
      <c r="E2710" s="201"/>
      <c r="F2710" s="22"/>
      <c r="G2710" s="22"/>
      <c r="H2710" s="22"/>
      <c r="I2710" s="201"/>
      <c r="J2710" s="201"/>
      <c r="K2710" s="202"/>
      <c r="L2710" s="20"/>
      <c r="M2710" s="34"/>
    </row>
    <row r="2711" spans="2:13" s="1" customFormat="1">
      <c r="B2711" s="201"/>
      <c r="C2711" s="202"/>
      <c r="D2711" s="201"/>
      <c r="E2711" s="201"/>
      <c r="F2711" s="22"/>
      <c r="G2711" s="22"/>
      <c r="H2711" s="22"/>
      <c r="I2711" s="201"/>
      <c r="J2711" s="201"/>
      <c r="K2711" s="202"/>
      <c r="L2711" s="20"/>
      <c r="M2711" s="34"/>
    </row>
    <row r="2712" spans="2:13" s="1" customFormat="1">
      <c r="B2712" s="201"/>
      <c r="C2712" s="202"/>
      <c r="D2712" s="201"/>
      <c r="E2712" s="201"/>
      <c r="F2712" s="22"/>
      <c r="G2712" s="22"/>
      <c r="H2712" s="22"/>
      <c r="I2712" s="201"/>
      <c r="J2712" s="201"/>
      <c r="K2712" s="202"/>
      <c r="L2712" s="20"/>
      <c r="M2712" s="34"/>
    </row>
    <row r="2713" spans="2:13" s="1" customFormat="1">
      <c r="B2713" s="201"/>
      <c r="C2713" s="202"/>
      <c r="D2713" s="201"/>
      <c r="E2713" s="201"/>
      <c r="F2713" s="22"/>
      <c r="G2713" s="22"/>
      <c r="H2713" s="22"/>
      <c r="I2713" s="201"/>
      <c r="J2713" s="201"/>
      <c r="K2713" s="202"/>
      <c r="L2713" s="20"/>
      <c r="M2713" s="34"/>
    </row>
    <row r="2714" spans="2:13" s="1" customFormat="1">
      <c r="B2714" s="201"/>
      <c r="C2714" s="202"/>
      <c r="D2714" s="201"/>
      <c r="E2714" s="201"/>
      <c r="F2714" s="22"/>
      <c r="G2714" s="22"/>
      <c r="H2714" s="22"/>
      <c r="I2714" s="201"/>
      <c r="J2714" s="201"/>
      <c r="K2714" s="202"/>
      <c r="L2714" s="20"/>
      <c r="M2714" s="34"/>
    </row>
    <row r="2715" spans="2:13" s="1" customFormat="1">
      <c r="B2715" s="201"/>
      <c r="C2715" s="202"/>
      <c r="D2715" s="201"/>
      <c r="E2715" s="201"/>
      <c r="F2715" s="22"/>
      <c r="G2715" s="22"/>
      <c r="H2715" s="22"/>
      <c r="I2715" s="201"/>
      <c r="J2715" s="201"/>
      <c r="K2715" s="202"/>
      <c r="L2715" s="20"/>
      <c r="M2715" s="34"/>
    </row>
    <row r="2716" spans="2:13" s="1" customFormat="1">
      <c r="B2716" s="201"/>
      <c r="C2716" s="202"/>
      <c r="D2716" s="201"/>
      <c r="E2716" s="201"/>
      <c r="F2716" s="22"/>
      <c r="G2716" s="22"/>
      <c r="H2716" s="22"/>
      <c r="I2716" s="201"/>
      <c r="J2716" s="201"/>
      <c r="K2716" s="202"/>
      <c r="L2716" s="20"/>
      <c r="M2716" s="34"/>
    </row>
    <row r="2717" spans="2:13" s="1" customFormat="1">
      <c r="B2717" s="201"/>
      <c r="C2717" s="202"/>
      <c r="D2717" s="201"/>
      <c r="E2717" s="201"/>
      <c r="F2717" s="22"/>
      <c r="G2717" s="22"/>
      <c r="H2717" s="22"/>
      <c r="I2717" s="201"/>
      <c r="J2717" s="201"/>
      <c r="K2717" s="202"/>
      <c r="L2717" s="20"/>
      <c r="M2717" s="34"/>
    </row>
    <row r="2718" spans="2:13" s="1" customFormat="1">
      <c r="B2718" s="201"/>
      <c r="C2718" s="202"/>
      <c r="D2718" s="201"/>
      <c r="E2718" s="201"/>
      <c r="F2718" s="22"/>
      <c r="G2718" s="22"/>
      <c r="H2718" s="22"/>
      <c r="I2718" s="201"/>
      <c r="J2718" s="201"/>
      <c r="K2718" s="202"/>
      <c r="L2718" s="20"/>
      <c r="M2718" s="34"/>
    </row>
    <row r="2719" spans="2:13" s="1" customFormat="1">
      <c r="B2719" s="201"/>
      <c r="C2719" s="202"/>
      <c r="D2719" s="201"/>
      <c r="E2719" s="201"/>
      <c r="F2719" s="22"/>
      <c r="G2719" s="22"/>
      <c r="H2719" s="22"/>
      <c r="I2719" s="201"/>
      <c r="J2719" s="201"/>
      <c r="K2719" s="202"/>
      <c r="L2719" s="20"/>
      <c r="M2719" s="34"/>
    </row>
    <row r="2720" spans="2:13" s="1" customFormat="1">
      <c r="B2720" s="201"/>
      <c r="C2720" s="202"/>
      <c r="D2720" s="201"/>
      <c r="E2720" s="201"/>
      <c r="F2720" s="22"/>
      <c r="G2720" s="22"/>
      <c r="H2720" s="22"/>
      <c r="I2720" s="201"/>
      <c r="J2720" s="201"/>
      <c r="K2720" s="202"/>
      <c r="L2720" s="20"/>
      <c r="M2720" s="34"/>
    </row>
    <row r="2721" spans="2:13" s="1" customFormat="1">
      <c r="B2721" s="201"/>
      <c r="C2721" s="202"/>
      <c r="D2721" s="201"/>
      <c r="E2721" s="201"/>
      <c r="F2721" s="22"/>
      <c r="G2721" s="22"/>
      <c r="H2721" s="22"/>
      <c r="I2721" s="201"/>
      <c r="J2721" s="201"/>
      <c r="K2721" s="202"/>
      <c r="L2721" s="20"/>
      <c r="M2721" s="34"/>
    </row>
    <row r="2722" spans="2:13" s="1" customFormat="1">
      <c r="B2722" s="201"/>
      <c r="C2722" s="202"/>
      <c r="D2722" s="201"/>
      <c r="E2722" s="201"/>
      <c r="F2722" s="22"/>
      <c r="G2722" s="22"/>
      <c r="H2722" s="22"/>
      <c r="I2722" s="201"/>
      <c r="J2722" s="201"/>
      <c r="K2722" s="202"/>
      <c r="L2722" s="20"/>
      <c r="M2722" s="34"/>
    </row>
    <row r="2723" spans="2:13" s="1" customFormat="1">
      <c r="B2723" s="201"/>
      <c r="C2723" s="202"/>
      <c r="D2723" s="201"/>
      <c r="E2723" s="201"/>
      <c r="F2723" s="22"/>
      <c r="G2723" s="22"/>
      <c r="H2723" s="22"/>
      <c r="I2723" s="201"/>
      <c r="J2723" s="201"/>
      <c r="K2723" s="202"/>
      <c r="L2723" s="20"/>
      <c r="M2723" s="34"/>
    </row>
    <row r="2724" spans="2:13" s="1" customFormat="1">
      <c r="B2724" s="201"/>
      <c r="C2724" s="202"/>
      <c r="D2724" s="201"/>
      <c r="E2724" s="201"/>
      <c r="F2724" s="22"/>
      <c r="G2724" s="22"/>
      <c r="H2724" s="22"/>
      <c r="I2724" s="201"/>
      <c r="J2724" s="201"/>
      <c r="K2724" s="202"/>
      <c r="L2724" s="20"/>
      <c r="M2724" s="34"/>
    </row>
    <row r="2725" spans="2:13" s="1" customFormat="1">
      <c r="B2725" s="201"/>
      <c r="C2725" s="202"/>
      <c r="D2725" s="201"/>
      <c r="E2725" s="201"/>
      <c r="F2725" s="22"/>
      <c r="G2725" s="22"/>
      <c r="H2725" s="22"/>
      <c r="I2725" s="201"/>
      <c r="J2725" s="201"/>
      <c r="K2725" s="202"/>
      <c r="L2725" s="20"/>
      <c r="M2725" s="34"/>
    </row>
    <row r="2726" spans="2:13" s="1" customFormat="1">
      <c r="B2726" s="201"/>
      <c r="C2726" s="202"/>
      <c r="D2726" s="201"/>
      <c r="E2726" s="201"/>
      <c r="F2726" s="22"/>
      <c r="G2726" s="22"/>
      <c r="H2726" s="22"/>
      <c r="I2726" s="201"/>
      <c r="J2726" s="201"/>
      <c r="K2726" s="202"/>
      <c r="L2726" s="20"/>
      <c r="M2726" s="34"/>
    </row>
    <row r="2727" spans="2:13" s="1" customFormat="1">
      <c r="B2727" s="201"/>
      <c r="C2727" s="202"/>
      <c r="D2727" s="201"/>
      <c r="E2727" s="201"/>
      <c r="F2727" s="22"/>
      <c r="G2727" s="22"/>
      <c r="H2727" s="22"/>
      <c r="I2727" s="201"/>
      <c r="J2727" s="201"/>
      <c r="K2727" s="202"/>
      <c r="L2727" s="20"/>
      <c r="M2727" s="34"/>
    </row>
    <row r="2728" spans="2:13" s="1" customFormat="1">
      <c r="B2728" s="201"/>
      <c r="C2728" s="202"/>
      <c r="D2728" s="201"/>
      <c r="E2728" s="201"/>
      <c r="F2728" s="22"/>
      <c r="G2728" s="22"/>
      <c r="H2728" s="22"/>
      <c r="I2728" s="201"/>
      <c r="J2728" s="201"/>
      <c r="K2728" s="202"/>
      <c r="L2728" s="20"/>
      <c r="M2728" s="34"/>
    </row>
    <row r="2729" spans="2:13" s="1" customFormat="1">
      <c r="B2729" s="201"/>
      <c r="C2729" s="202"/>
      <c r="D2729" s="201"/>
      <c r="E2729" s="201"/>
      <c r="F2729" s="22"/>
      <c r="G2729" s="22"/>
      <c r="H2729" s="22"/>
      <c r="I2729" s="201"/>
      <c r="J2729" s="201"/>
      <c r="K2729" s="202"/>
      <c r="L2729" s="20"/>
      <c r="M2729" s="34"/>
    </row>
    <row r="2730" spans="2:13" s="1" customFormat="1">
      <c r="B2730" s="201"/>
      <c r="C2730" s="202"/>
      <c r="D2730" s="201"/>
      <c r="E2730" s="201"/>
      <c r="F2730" s="22"/>
      <c r="G2730" s="22"/>
      <c r="H2730" s="22"/>
      <c r="I2730" s="201"/>
      <c r="J2730" s="201"/>
      <c r="K2730" s="202"/>
      <c r="L2730" s="20"/>
      <c r="M2730" s="34"/>
    </row>
    <row r="2731" spans="2:13" s="1" customFormat="1">
      <c r="B2731" s="201"/>
      <c r="C2731" s="202"/>
      <c r="D2731" s="201"/>
      <c r="E2731" s="201"/>
      <c r="F2731" s="22"/>
      <c r="G2731" s="22"/>
      <c r="H2731" s="22"/>
      <c r="I2731" s="201"/>
      <c r="J2731" s="201"/>
      <c r="K2731" s="202"/>
      <c r="L2731" s="20"/>
      <c r="M2731" s="34"/>
    </row>
    <row r="2732" spans="2:13" s="1" customFormat="1">
      <c r="B2732" s="201"/>
      <c r="C2732" s="202"/>
      <c r="D2732" s="201"/>
      <c r="E2732" s="201"/>
      <c r="F2732" s="22"/>
      <c r="G2732" s="22"/>
      <c r="H2732" s="22"/>
      <c r="I2732" s="201"/>
      <c r="J2732" s="201"/>
      <c r="K2732" s="202"/>
      <c r="L2732" s="20"/>
      <c r="M2732" s="34"/>
    </row>
    <row r="2733" spans="2:13" s="1" customFormat="1">
      <c r="B2733" s="201"/>
      <c r="C2733" s="202"/>
      <c r="D2733" s="201"/>
      <c r="E2733" s="201"/>
      <c r="F2733" s="22"/>
      <c r="G2733" s="22"/>
      <c r="H2733" s="22"/>
      <c r="I2733" s="201"/>
      <c r="J2733" s="201"/>
      <c r="K2733" s="202"/>
      <c r="L2733" s="20"/>
      <c r="M2733" s="34"/>
    </row>
    <row r="2734" spans="2:13" s="1" customFormat="1">
      <c r="B2734" s="201"/>
      <c r="C2734" s="202"/>
      <c r="D2734" s="201"/>
      <c r="E2734" s="201"/>
      <c r="F2734" s="22"/>
      <c r="G2734" s="22"/>
      <c r="H2734" s="22"/>
      <c r="I2734" s="201"/>
      <c r="J2734" s="201"/>
      <c r="K2734" s="202"/>
      <c r="L2734" s="20"/>
      <c r="M2734" s="34"/>
    </row>
    <row r="2735" spans="2:13" s="1" customFormat="1">
      <c r="B2735" s="201"/>
      <c r="C2735" s="202"/>
      <c r="D2735" s="201"/>
      <c r="E2735" s="201"/>
      <c r="F2735" s="22"/>
      <c r="G2735" s="22"/>
      <c r="H2735" s="22"/>
      <c r="I2735" s="201"/>
      <c r="J2735" s="201"/>
      <c r="K2735" s="202"/>
      <c r="L2735" s="20"/>
      <c r="M2735" s="34"/>
    </row>
    <row r="2736" spans="2:13" s="1" customFormat="1">
      <c r="B2736" s="201"/>
      <c r="C2736" s="202"/>
      <c r="D2736" s="201"/>
      <c r="E2736" s="201"/>
      <c r="F2736" s="22"/>
      <c r="G2736" s="22"/>
      <c r="H2736" s="22"/>
      <c r="I2736" s="201"/>
      <c r="J2736" s="201"/>
      <c r="K2736" s="202"/>
      <c r="L2736" s="20"/>
      <c r="M2736" s="34"/>
    </row>
    <row r="2737" spans="2:13" s="1" customFormat="1">
      <c r="B2737" s="201"/>
      <c r="C2737" s="202"/>
      <c r="D2737" s="201"/>
      <c r="E2737" s="201"/>
      <c r="F2737" s="22"/>
      <c r="G2737" s="22"/>
      <c r="H2737" s="22"/>
      <c r="I2737" s="201"/>
      <c r="J2737" s="201"/>
      <c r="K2737" s="202"/>
      <c r="L2737" s="20"/>
      <c r="M2737" s="34"/>
    </row>
    <row r="2738" spans="2:13" s="1" customFormat="1">
      <c r="B2738" s="201"/>
      <c r="C2738" s="202"/>
      <c r="D2738" s="201"/>
      <c r="E2738" s="201"/>
      <c r="F2738" s="22"/>
      <c r="G2738" s="22"/>
      <c r="H2738" s="22"/>
      <c r="I2738" s="201"/>
      <c r="J2738" s="201"/>
      <c r="K2738" s="202"/>
      <c r="L2738" s="20"/>
      <c r="M2738" s="34"/>
    </row>
    <row r="2739" spans="2:13" s="1" customFormat="1">
      <c r="B2739" s="201"/>
      <c r="C2739" s="202"/>
      <c r="D2739" s="201"/>
      <c r="E2739" s="201"/>
      <c r="F2739" s="22"/>
      <c r="G2739" s="22"/>
      <c r="H2739" s="22"/>
      <c r="I2739" s="201"/>
      <c r="J2739" s="201"/>
      <c r="K2739" s="202"/>
      <c r="L2739" s="20"/>
      <c r="M2739" s="34"/>
    </row>
    <row r="2740" spans="2:13" s="1" customFormat="1">
      <c r="B2740" s="201"/>
      <c r="C2740" s="202"/>
      <c r="D2740" s="201"/>
      <c r="E2740" s="201"/>
      <c r="F2740" s="22"/>
      <c r="G2740" s="22"/>
      <c r="H2740" s="22"/>
      <c r="I2740" s="201"/>
      <c r="J2740" s="201"/>
      <c r="K2740" s="202"/>
      <c r="L2740" s="20"/>
      <c r="M2740" s="34"/>
    </row>
    <row r="2741" spans="2:13" s="1" customFormat="1">
      <c r="B2741" s="201"/>
      <c r="C2741" s="202"/>
      <c r="D2741" s="201"/>
      <c r="E2741" s="201"/>
      <c r="F2741" s="22"/>
      <c r="G2741" s="22"/>
      <c r="H2741" s="22"/>
      <c r="I2741" s="201"/>
      <c r="J2741" s="201"/>
      <c r="K2741" s="202"/>
      <c r="L2741" s="20"/>
      <c r="M2741" s="34"/>
    </row>
    <row r="2742" spans="2:13" s="1" customFormat="1">
      <c r="B2742" s="201"/>
      <c r="C2742" s="202"/>
      <c r="D2742" s="201"/>
      <c r="E2742" s="201"/>
      <c r="F2742" s="22"/>
      <c r="G2742" s="22"/>
      <c r="H2742" s="22"/>
      <c r="I2742" s="201"/>
      <c r="J2742" s="201"/>
      <c r="K2742" s="202"/>
      <c r="L2742" s="20"/>
      <c r="M2742" s="34"/>
    </row>
    <row r="2743" spans="2:13" s="1" customFormat="1">
      <c r="B2743" s="201"/>
      <c r="C2743" s="202"/>
      <c r="D2743" s="201"/>
      <c r="E2743" s="201"/>
      <c r="F2743" s="22"/>
      <c r="G2743" s="22"/>
      <c r="H2743" s="22"/>
      <c r="I2743" s="201"/>
      <c r="J2743" s="201"/>
      <c r="K2743" s="202"/>
      <c r="L2743" s="20"/>
      <c r="M2743" s="34"/>
    </row>
    <row r="2744" spans="2:13" s="1" customFormat="1">
      <c r="B2744" s="201"/>
      <c r="C2744" s="202"/>
      <c r="D2744" s="201"/>
      <c r="E2744" s="201"/>
      <c r="F2744" s="22"/>
      <c r="G2744" s="22"/>
      <c r="H2744" s="22"/>
      <c r="I2744" s="201"/>
      <c r="J2744" s="201"/>
      <c r="K2744" s="202"/>
      <c r="L2744" s="20"/>
      <c r="M2744" s="34"/>
    </row>
    <row r="2745" spans="2:13" s="1" customFormat="1">
      <c r="B2745" s="201"/>
      <c r="C2745" s="202"/>
      <c r="D2745" s="201"/>
      <c r="E2745" s="201"/>
      <c r="F2745" s="22"/>
      <c r="G2745" s="22"/>
      <c r="H2745" s="22"/>
      <c r="I2745" s="201"/>
      <c r="J2745" s="201"/>
      <c r="K2745" s="202"/>
      <c r="L2745" s="20"/>
      <c r="M2745" s="34"/>
    </row>
    <row r="2746" spans="2:13" s="1" customFormat="1">
      <c r="B2746" s="201"/>
      <c r="C2746" s="202"/>
      <c r="D2746" s="201"/>
      <c r="E2746" s="201"/>
      <c r="F2746" s="22"/>
      <c r="G2746" s="22"/>
      <c r="H2746" s="22"/>
      <c r="I2746" s="201"/>
      <c r="J2746" s="201"/>
      <c r="K2746" s="202"/>
      <c r="L2746" s="20"/>
      <c r="M2746" s="34"/>
    </row>
    <row r="2747" spans="2:13" s="1" customFormat="1">
      <c r="B2747" s="201"/>
      <c r="C2747" s="202"/>
      <c r="D2747" s="201"/>
      <c r="E2747" s="201"/>
      <c r="F2747" s="22"/>
      <c r="G2747" s="22"/>
      <c r="H2747" s="22"/>
      <c r="I2747" s="201"/>
      <c r="J2747" s="201"/>
      <c r="K2747" s="202"/>
      <c r="L2747" s="20"/>
      <c r="M2747" s="34"/>
    </row>
    <row r="2748" spans="2:13" s="1" customFormat="1">
      <c r="B2748" s="201"/>
      <c r="C2748" s="202"/>
      <c r="D2748" s="201"/>
      <c r="E2748" s="201"/>
      <c r="F2748" s="22"/>
      <c r="G2748" s="22"/>
      <c r="H2748" s="22"/>
      <c r="I2748" s="201"/>
      <c r="J2748" s="201"/>
      <c r="K2748" s="202"/>
      <c r="L2748" s="20"/>
      <c r="M2748" s="34"/>
    </row>
    <row r="2749" spans="2:13" s="1" customFormat="1">
      <c r="B2749" s="201"/>
      <c r="C2749" s="202"/>
      <c r="D2749" s="201"/>
      <c r="E2749" s="201"/>
      <c r="F2749" s="22"/>
      <c r="G2749" s="22"/>
      <c r="H2749" s="22"/>
      <c r="I2749" s="201"/>
      <c r="J2749" s="201"/>
      <c r="K2749" s="202"/>
      <c r="L2749" s="20"/>
      <c r="M2749" s="34"/>
    </row>
    <row r="2750" spans="2:13" s="1" customFormat="1">
      <c r="B2750" s="201"/>
      <c r="C2750" s="202"/>
      <c r="D2750" s="201"/>
      <c r="E2750" s="201"/>
      <c r="F2750" s="22"/>
      <c r="G2750" s="22"/>
      <c r="H2750" s="22"/>
      <c r="I2750" s="201"/>
      <c r="J2750" s="201"/>
      <c r="K2750" s="202"/>
      <c r="L2750" s="20"/>
      <c r="M2750" s="34"/>
    </row>
    <row r="2751" spans="2:13" s="1" customFormat="1">
      <c r="B2751" s="201"/>
      <c r="C2751" s="202"/>
      <c r="D2751" s="201"/>
      <c r="E2751" s="201"/>
      <c r="F2751" s="22"/>
      <c r="G2751" s="22"/>
      <c r="H2751" s="22"/>
      <c r="I2751" s="201"/>
      <c r="J2751" s="201"/>
      <c r="K2751" s="202"/>
      <c r="L2751" s="20"/>
      <c r="M2751" s="34"/>
    </row>
    <row r="2752" spans="2:13" s="1" customFormat="1">
      <c r="B2752" s="201"/>
      <c r="C2752" s="202"/>
      <c r="D2752" s="201"/>
      <c r="E2752" s="201"/>
      <c r="F2752" s="22"/>
      <c r="G2752" s="22"/>
      <c r="H2752" s="22"/>
      <c r="I2752" s="201"/>
      <c r="J2752" s="201"/>
      <c r="K2752" s="202"/>
      <c r="L2752" s="20"/>
      <c r="M2752" s="34"/>
    </row>
    <row r="2753" spans="2:13" s="1" customFormat="1">
      <c r="B2753" s="201"/>
      <c r="C2753" s="202"/>
      <c r="D2753" s="201"/>
      <c r="E2753" s="201"/>
      <c r="F2753" s="22"/>
      <c r="G2753" s="22"/>
      <c r="H2753" s="22"/>
      <c r="I2753" s="201"/>
      <c r="J2753" s="201"/>
      <c r="K2753" s="202"/>
      <c r="L2753" s="20"/>
      <c r="M2753" s="34"/>
    </row>
    <row r="2754" spans="2:13" s="1" customFormat="1">
      <c r="B2754" s="201"/>
      <c r="C2754" s="202"/>
      <c r="D2754" s="201"/>
      <c r="E2754" s="201"/>
      <c r="F2754" s="22"/>
      <c r="G2754" s="22"/>
      <c r="H2754" s="22"/>
      <c r="I2754" s="201"/>
      <c r="J2754" s="201"/>
      <c r="K2754" s="202"/>
      <c r="L2754" s="20"/>
      <c r="M2754" s="34"/>
    </row>
    <row r="2755" spans="2:13" s="1" customFormat="1">
      <c r="B2755" s="201"/>
      <c r="C2755" s="202"/>
      <c r="D2755" s="201"/>
      <c r="E2755" s="201"/>
      <c r="F2755" s="22"/>
      <c r="G2755" s="22"/>
      <c r="H2755" s="22"/>
      <c r="I2755" s="201"/>
      <c r="J2755" s="201"/>
      <c r="K2755" s="202"/>
      <c r="L2755" s="20"/>
      <c r="M2755" s="34"/>
    </row>
    <row r="2756" spans="2:13" s="1" customFormat="1">
      <c r="B2756" s="201"/>
      <c r="C2756" s="202"/>
      <c r="D2756" s="201"/>
      <c r="E2756" s="201"/>
      <c r="F2756" s="22"/>
      <c r="G2756" s="22"/>
      <c r="H2756" s="22"/>
      <c r="I2756" s="201"/>
      <c r="J2756" s="201"/>
      <c r="K2756" s="202"/>
      <c r="L2756" s="20"/>
      <c r="M2756" s="34"/>
    </row>
    <row r="2757" spans="2:13" s="1" customFormat="1">
      <c r="B2757" s="201"/>
      <c r="C2757" s="202"/>
      <c r="D2757" s="201"/>
      <c r="E2757" s="201"/>
      <c r="F2757" s="22"/>
      <c r="G2757" s="22"/>
      <c r="H2757" s="22"/>
      <c r="I2757" s="201"/>
      <c r="J2757" s="201"/>
      <c r="K2757" s="202"/>
      <c r="L2757" s="20"/>
      <c r="M2757" s="34"/>
    </row>
    <row r="2758" spans="2:13" s="1" customFormat="1">
      <c r="B2758" s="201"/>
      <c r="C2758" s="202"/>
      <c r="D2758" s="201"/>
      <c r="E2758" s="201"/>
      <c r="F2758" s="22"/>
      <c r="G2758" s="22"/>
      <c r="H2758" s="22"/>
      <c r="I2758" s="201"/>
      <c r="J2758" s="201"/>
      <c r="K2758" s="202"/>
      <c r="L2758" s="20"/>
      <c r="M2758" s="34"/>
    </row>
    <row r="2759" spans="2:13" s="1" customFormat="1">
      <c r="B2759" s="201"/>
      <c r="C2759" s="202"/>
      <c r="D2759" s="201"/>
      <c r="E2759" s="201"/>
      <c r="F2759" s="22"/>
      <c r="G2759" s="22"/>
      <c r="H2759" s="22"/>
      <c r="I2759" s="201"/>
      <c r="J2759" s="201"/>
      <c r="K2759" s="202"/>
      <c r="L2759" s="20"/>
      <c r="M2759" s="34"/>
    </row>
    <row r="2760" spans="2:13" s="1" customFormat="1">
      <c r="B2760" s="201"/>
      <c r="C2760" s="202"/>
      <c r="D2760" s="201"/>
      <c r="E2760" s="201"/>
      <c r="F2760" s="22"/>
      <c r="G2760" s="22"/>
      <c r="H2760" s="22"/>
      <c r="I2760" s="201"/>
      <c r="J2760" s="201"/>
      <c r="K2760" s="202"/>
      <c r="L2760" s="20"/>
      <c r="M2760" s="34"/>
    </row>
    <row r="2761" spans="2:13" s="1" customFormat="1">
      <c r="B2761" s="201"/>
      <c r="C2761" s="202"/>
      <c r="D2761" s="201"/>
      <c r="E2761" s="201"/>
      <c r="F2761" s="22"/>
      <c r="G2761" s="22"/>
      <c r="H2761" s="22"/>
      <c r="I2761" s="201"/>
      <c r="J2761" s="201"/>
      <c r="K2761" s="202"/>
      <c r="L2761" s="20"/>
      <c r="M2761" s="34"/>
    </row>
    <row r="2762" spans="2:13" s="1" customFormat="1">
      <c r="B2762" s="201"/>
      <c r="C2762" s="202"/>
      <c r="D2762" s="201"/>
      <c r="E2762" s="201"/>
      <c r="F2762" s="22"/>
      <c r="G2762" s="22"/>
      <c r="H2762" s="22"/>
      <c r="I2762" s="201"/>
      <c r="J2762" s="201"/>
      <c r="K2762" s="202"/>
      <c r="L2762" s="20"/>
      <c r="M2762" s="34"/>
    </row>
    <row r="2763" spans="2:13" s="1" customFormat="1">
      <c r="B2763" s="201"/>
      <c r="C2763" s="202"/>
      <c r="D2763" s="201"/>
      <c r="E2763" s="201"/>
      <c r="F2763" s="22"/>
      <c r="G2763" s="22"/>
      <c r="H2763" s="22"/>
      <c r="I2763" s="201"/>
      <c r="J2763" s="201"/>
      <c r="K2763" s="202"/>
      <c r="L2763" s="20"/>
      <c r="M2763" s="34"/>
    </row>
    <row r="2764" spans="2:13" s="1" customFormat="1">
      <c r="B2764" s="201"/>
      <c r="C2764" s="202"/>
      <c r="D2764" s="201"/>
      <c r="E2764" s="201"/>
      <c r="F2764" s="22"/>
      <c r="G2764" s="22"/>
      <c r="H2764" s="22"/>
      <c r="I2764" s="201"/>
      <c r="J2764" s="201"/>
      <c r="K2764" s="202"/>
      <c r="L2764" s="20"/>
      <c r="M2764" s="34"/>
    </row>
    <row r="2765" spans="2:13" s="1" customFormat="1">
      <c r="B2765" s="201"/>
      <c r="C2765" s="202"/>
      <c r="D2765" s="201"/>
      <c r="E2765" s="201"/>
      <c r="F2765" s="22"/>
      <c r="G2765" s="22"/>
      <c r="H2765" s="22"/>
      <c r="I2765" s="201"/>
      <c r="J2765" s="201"/>
      <c r="K2765" s="202"/>
      <c r="L2765" s="20"/>
      <c r="M2765" s="34"/>
    </row>
    <row r="2766" spans="2:13" s="1" customFormat="1">
      <c r="B2766" s="201"/>
      <c r="C2766" s="202"/>
      <c r="D2766" s="201"/>
      <c r="E2766" s="201"/>
      <c r="F2766" s="22"/>
      <c r="G2766" s="22"/>
      <c r="H2766" s="22"/>
      <c r="I2766" s="201"/>
      <c r="J2766" s="201"/>
      <c r="K2766" s="202"/>
      <c r="L2766" s="20"/>
      <c r="M2766" s="34"/>
    </row>
    <row r="2767" spans="2:13" s="1" customFormat="1">
      <c r="B2767" s="201"/>
      <c r="C2767" s="202"/>
      <c r="D2767" s="201"/>
      <c r="E2767" s="201"/>
      <c r="F2767" s="22"/>
      <c r="G2767" s="22"/>
      <c r="H2767" s="22"/>
      <c r="I2767" s="201"/>
      <c r="J2767" s="201"/>
      <c r="K2767" s="202"/>
      <c r="L2767" s="20"/>
      <c r="M2767" s="34"/>
    </row>
    <row r="2768" spans="2:13" s="1" customFormat="1">
      <c r="B2768" s="201"/>
      <c r="C2768" s="202"/>
      <c r="D2768" s="201"/>
      <c r="E2768" s="201"/>
      <c r="F2768" s="22"/>
      <c r="G2768" s="22"/>
      <c r="H2768" s="22"/>
      <c r="I2768" s="201"/>
      <c r="J2768" s="201"/>
      <c r="K2768" s="202"/>
      <c r="L2768" s="20"/>
      <c r="M2768" s="34"/>
    </row>
    <row r="2769" spans="2:13" s="1" customFormat="1">
      <c r="B2769" s="201"/>
      <c r="C2769" s="202"/>
      <c r="D2769" s="201"/>
      <c r="E2769" s="201"/>
      <c r="F2769" s="22"/>
      <c r="G2769" s="22"/>
      <c r="H2769" s="22"/>
      <c r="I2769" s="201"/>
      <c r="J2769" s="201"/>
      <c r="K2769" s="202"/>
      <c r="L2769" s="20"/>
      <c r="M2769" s="34"/>
    </row>
    <row r="2770" spans="2:13" s="1" customFormat="1">
      <c r="B2770" s="201"/>
      <c r="C2770" s="202"/>
      <c r="D2770" s="201"/>
      <c r="E2770" s="201"/>
      <c r="F2770" s="22"/>
      <c r="G2770" s="22"/>
      <c r="H2770" s="22"/>
      <c r="I2770" s="201"/>
      <c r="J2770" s="201"/>
      <c r="K2770" s="202"/>
      <c r="L2770" s="20"/>
      <c r="M2770" s="34"/>
    </row>
    <row r="2771" spans="2:13" s="1" customFormat="1">
      <c r="B2771" s="201"/>
      <c r="C2771" s="202"/>
      <c r="D2771" s="201"/>
      <c r="E2771" s="201"/>
      <c r="F2771" s="22"/>
      <c r="G2771" s="22"/>
      <c r="H2771" s="22"/>
      <c r="I2771" s="201"/>
      <c r="J2771" s="201"/>
      <c r="K2771" s="202"/>
      <c r="L2771" s="20"/>
      <c r="M2771" s="34"/>
    </row>
    <row r="2772" spans="2:13" s="1" customFormat="1">
      <c r="B2772" s="201"/>
      <c r="C2772" s="202"/>
      <c r="D2772" s="201"/>
      <c r="E2772" s="201"/>
      <c r="F2772" s="22"/>
      <c r="G2772" s="22"/>
      <c r="H2772" s="22"/>
      <c r="I2772" s="201"/>
      <c r="J2772" s="201"/>
      <c r="K2772" s="202"/>
      <c r="L2772" s="20"/>
      <c r="M2772" s="34"/>
    </row>
    <row r="2773" spans="2:13" s="1" customFormat="1">
      <c r="B2773" s="201"/>
      <c r="C2773" s="202"/>
      <c r="D2773" s="201"/>
      <c r="E2773" s="201"/>
      <c r="F2773" s="22"/>
      <c r="G2773" s="22"/>
      <c r="H2773" s="22"/>
      <c r="I2773" s="201"/>
      <c r="J2773" s="201"/>
      <c r="K2773" s="202"/>
      <c r="L2773" s="20"/>
      <c r="M2773" s="34"/>
    </row>
    <row r="2774" spans="2:13" s="1" customFormat="1">
      <c r="B2774" s="201"/>
      <c r="C2774" s="202"/>
      <c r="D2774" s="201"/>
      <c r="E2774" s="201"/>
      <c r="F2774" s="22"/>
      <c r="G2774" s="22"/>
      <c r="H2774" s="22"/>
      <c r="I2774" s="201"/>
      <c r="J2774" s="201"/>
      <c r="K2774" s="202"/>
      <c r="L2774" s="20"/>
      <c r="M2774" s="34"/>
    </row>
    <row r="2775" spans="2:13" s="1" customFormat="1">
      <c r="B2775" s="201"/>
      <c r="C2775" s="202"/>
      <c r="D2775" s="201"/>
      <c r="E2775" s="201"/>
      <c r="F2775" s="22"/>
      <c r="G2775" s="22"/>
      <c r="H2775" s="22"/>
      <c r="I2775" s="201"/>
      <c r="J2775" s="201"/>
      <c r="K2775" s="202"/>
      <c r="L2775" s="20"/>
      <c r="M2775" s="34"/>
    </row>
    <row r="2776" spans="2:13" s="1" customFormat="1">
      <c r="B2776" s="201"/>
      <c r="C2776" s="202"/>
      <c r="D2776" s="201"/>
      <c r="E2776" s="201"/>
      <c r="F2776" s="22"/>
      <c r="G2776" s="22"/>
      <c r="H2776" s="22"/>
      <c r="I2776" s="201"/>
      <c r="J2776" s="201"/>
      <c r="K2776" s="202"/>
      <c r="L2776" s="20"/>
      <c r="M2776" s="34"/>
    </row>
    <row r="2777" spans="2:13" s="1" customFormat="1">
      <c r="B2777" s="201"/>
      <c r="C2777" s="202"/>
      <c r="D2777" s="201"/>
      <c r="E2777" s="201"/>
      <c r="F2777" s="22"/>
      <c r="G2777" s="22"/>
      <c r="H2777" s="22"/>
      <c r="I2777" s="201"/>
      <c r="J2777" s="201"/>
      <c r="K2777" s="202"/>
      <c r="L2777" s="20"/>
      <c r="M2777" s="34"/>
    </row>
    <row r="2778" spans="2:13" s="1" customFormat="1">
      <c r="B2778" s="201"/>
      <c r="C2778" s="202"/>
      <c r="D2778" s="201"/>
      <c r="E2778" s="201"/>
      <c r="F2778" s="22"/>
      <c r="G2778" s="22"/>
      <c r="H2778" s="22"/>
      <c r="I2778" s="201"/>
      <c r="J2778" s="201"/>
      <c r="K2778" s="202"/>
      <c r="L2778" s="20"/>
      <c r="M2778" s="34"/>
    </row>
    <row r="2779" spans="2:13" s="1" customFormat="1">
      <c r="B2779" s="201"/>
      <c r="C2779" s="202"/>
      <c r="D2779" s="201"/>
      <c r="E2779" s="201"/>
      <c r="F2779" s="22"/>
      <c r="G2779" s="22"/>
      <c r="H2779" s="22"/>
      <c r="I2779" s="201"/>
      <c r="J2779" s="201"/>
      <c r="K2779" s="202"/>
      <c r="L2779" s="20"/>
      <c r="M2779" s="34"/>
    </row>
    <row r="2780" spans="2:13" s="1" customFormat="1">
      <c r="B2780" s="201"/>
      <c r="C2780" s="202"/>
      <c r="D2780" s="201"/>
      <c r="E2780" s="201"/>
      <c r="F2780" s="22"/>
      <c r="G2780" s="22"/>
      <c r="H2780" s="22"/>
      <c r="I2780" s="201"/>
      <c r="J2780" s="201"/>
      <c r="K2780" s="202"/>
      <c r="L2780" s="20"/>
      <c r="M2780" s="34"/>
    </row>
    <row r="2781" spans="2:13" s="1" customFormat="1">
      <c r="B2781" s="201"/>
      <c r="C2781" s="202"/>
      <c r="D2781" s="201"/>
      <c r="E2781" s="201"/>
      <c r="F2781" s="22"/>
      <c r="G2781" s="22"/>
      <c r="H2781" s="22"/>
      <c r="I2781" s="201"/>
      <c r="J2781" s="201"/>
      <c r="K2781" s="202"/>
      <c r="L2781" s="20"/>
      <c r="M2781" s="34"/>
    </row>
    <row r="2782" spans="2:13" s="1" customFormat="1">
      <c r="B2782" s="201"/>
      <c r="C2782" s="202"/>
      <c r="D2782" s="201"/>
      <c r="E2782" s="201"/>
      <c r="F2782" s="22"/>
      <c r="G2782" s="22"/>
      <c r="H2782" s="22"/>
      <c r="I2782" s="201"/>
      <c r="J2782" s="201"/>
      <c r="K2782" s="202"/>
      <c r="L2782" s="20"/>
      <c r="M2782" s="34"/>
    </row>
    <row r="2783" spans="2:13" s="1" customFormat="1">
      <c r="B2783" s="201"/>
      <c r="C2783" s="202"/>
      <c r="D2783" s="201"/>
      <c r="E2783" s="201"/>
      <c r="F2783" s="22"/>
      <c r="G2783" s="22"/>
      <c r="H2783" s="22"/>
      <c r="I2783" s="201"/>
      <c r="J2783" s="201"/>
      <c r="K2783" s="202"/>
      <c r="L2783" s="20"/>
      <c r="M2783" s="34"/>
    </row>
    <row r="2784" spans="2:13" s="1" customFormat="1">
      <c r="B2784" s="201"/>
      <c r="C2784" s="202"/>
      <c r="D2784" s="201"/>
      <c r="E2784" s="201"/>
      <c r="F2784" s="22"/>
      <c r="G2784" s="22"/>
      <c r="H2784" s="22"/>
      <c r="I2784" s="201"/>
      <c r="J2784" s="201"/>
      <c r="K2784" s="202"/>
      <c r="L2784" s="20"/>
      <c r="M2784" s="34"/>
    </row>
    <row r="2785" spans="2:13" s="1" customFormat="1">
      <c r="B2785" s="201"/>
      <c r="C2785" s="202"/>
      <c r="D2785" s="201"/>
      <c r="E2785" s="201"/>
      <c r="F2785" s="22"/>
      <c r="G2785" s="22"/>
      <c r="H2785" s="22"/>
      <c r="I2785" s="201"/>
      <c r="J2785" s="201"/>
      <c r="K2785" s="202"/>
      <c r="L2785" s="20"/>
      <c r="M2785" s="34"/>
    </row>
    <row r="2786" spans="2:13" s="1" customFormat="1">
      <c r="B2786" s="201"/>
      <c r="C2786" s="202"/>
      <c r="D2786" s="201"/>
      <c r="E2786" s="201"/>
      <c r="F2786" s="22"/>
      <c r="G2786" s="22"/>
      <c r="H2786" s="22"/>
      <c r="I2786" s="201"/>
      <c r="J2786" s="201"/>
      <c r="K2786" s="202"/>
      <c r="L2786" s="20"/>
      <c r="M2786" s="34"/>
    </row>
    <row r="2787" spans="2:13" s="1" customFormat="1">
      <c r="B2787" s="201"/>
      <c r="C2787" s="202"/>
      <c r="D2787" s="201"/>
      <c r="E2787" s="201"/>
      <c r="F2787" s="22"/>
      <c r="G2787" s="22"/>
      <c r="H2787" s="22"/>
      <c r="I2787" s="201"/>
      <c r="J2787" s="201"/>
      <c r="K2787" s="202"/>
      <c r="L2787" s="20"/>
      <c r="M2787" s="34"/>
    </row>
    <row r="2788" spans="2:13" s="1" customFormat="1">
      <c r="B2788" s="201"/>
      <c r="C2788" s="202"/>
      <c r="D2788" s="201"/>
      <c r="E2788" s="201"/>
      <c r="F2788" s="22"/>
      <c r="G2788" s="22"/>
      <c r="H2788" s="22"/>
      <c r="I2788" s="201"/>
      <c r="J2788" s="201"/>
      <c r="K2788" s="202"/>
      <c r="L2788" s="20"/>
      <c r="M2788" s="34"/>
    </row>
    <row r="2789" spans="2:13" s="1" customFormat="1">
      <c r="B2789" s="201"/>
      <c r="C2789" s="202"/>
      <c r="D2789" s="201"/>
      <c r="E2789" s="201"/>
      <c r="F2789" s="22"/>
      <c r="G2789" s="22"/>
      <c r="H2789" s="22"/>
      <c r="I2789" s="201"/>
      <c r="J2789" s="201"/>
      <c r="K2789" s="202"/>
      <c r="L2789" s="20"/>
      <c r="M2789" s="34"/>
    </row>
    <row r="2790" spans="2:13" s="1" customFormat="1">
      <c r="B2790" s="201"/>
      <c r="C2790" s="202"/>
      <c r="D2790" s="201"/>
      <c r="E2790" s="201"/>
      <c r="F2790" s="22"/>
      <c r="G2790" s="22"/>
      <c r="H2790" s="22"/>
      <c r="I2790" s="201"/>
      <c r="J2790" s="201"/>
      <c r="K2790" s="202"/>
      <c r="L2790" s="20"/>
      <c r="M2790" s="34"/>
    </row>
    <row r="2791" spans="2:13" s="1" customFormat="1">
      <c r="B2791" s="201"/>
      <c r="C2791" s="202"/>
      <c r="D2791" s="201"/>
      <c r="E2791" s="201"/>
      <c r="F2791" s="22"/>
      <c r="G2791" s="22"/>
      <c r="H2791" s="22"/>
      <c r="I2791" s="201"/>
      <c r="J2791" s="201"/>
      <c r="K2791" s="202"/>
      <c r="L2791" s="20"/>
      <c r="M2791" s="34"/>
    </row>
    <row r="2792" spans="2:13" s="1" customFormat="1">
      <c r="B2792" s="201"/>
      <c r="C2792" s="202"/>
      <c r="D2792" s="201"/>
      <c r="E2792" s="201"/>
      <c r="F2792" s="22"/>
      <c r="G2792" s="22"/>
      <c r="H2792" s="22"/>
      <c r="I2792" s="201"/>
      <c r="J2792" s="201"/>
      <c r="K2792" s="202"/>
      <c r="L2792" s="20"/>
      <c r="M2792" s="34"/>
    </row>
    <row r="2793" spans="2:13" s="1" customFormat="1">
      <c r="B2793" s="201"/>
      <c r="C2793" s="202"/>
      <c r="D2793" s="201"/>
      <c r="E2793" s="201"/>
      <c r="F2793" s="22"/>
      <c r="G2793" s="22"/>
      <c r="H2793" s="22"/>
      <c r="I2793" s="201"/>
      <c r="J2793" s="201"/>
      <c r="K2793" s="202"/>
      <c r="L2793" s="20"/>
      <c r="M2793" s="34"/>
    </row>
    <row r="2794" spans="2:13" s="1" customFormat="1">
      <c r="B2794" s="201"/>
      <c r="C2794" s="202"/>
      <c r="D2794" s="201"/>
      <c r="E2794" s="201"/>
      <c r="F2794" s="22"/>
      <c r="G2794" s="22"/>
      <c r="H2794" s="22"/>
      <c r="I2794" s="201"/>
      <c r="J2794" s="201"/>
      <c r="K2794" s="202"/>
      <c r="L2794" s="20"/>
      <c r="M2794" s="34"/>
    </row>
    <row r="2795" spans="2:13" s="1" customFormat="1">
      <c r="B2795" s="201"/>
      <c r="C2795" s="202"/>
      <c r="D2795" s="201"/>
      <c r="E2795" s="201"/>
      <c r="F2795" s="22"/>
      <c r="G2795" s="22"/>
      <c r="H2795" s="22"/>
      <c r="I2795" s="201"/>
      <c r="J2795" s="201"/>
      <c r="K2795" s="202"/>
      <c r="L2795" s="20"/>
      <c r="M2795" s="34"/>
    </row>
    <row r="2796" spans="2:13" s="1" customFormat="1">
      <c r="B2796" s="201"/>
      <c r="C2796" s="202"/>
      <c r="D2796" s="201"/>
      <c r="E2796" s="201"/>
      <c r="F2796" s="22"/>
      <c r="G2796" s="22"/>
      <c r="H2796" s="22"/>
      <c r="I2796" s="201"/>
      <c r="J2796" s="201"/>
      <c r="K2796" s="202"/>
      <c r="L2796" s="20"/>
      <c r="M2796" s="34"/>
    </row>
    <row r="2797" spans="2:13" s="1" customFormat="1">
      <c r="B2797" s="201"/>
      <c r="C2797" s="202"/>
      <c r="D2797" s="201"/>
      <c r="E2797" s="201"/>
      <c r="F2797" s="22"/>
      <c r="G2797" s="22"/>
      <c r="H2797" s="22"/>
      <c r="I2797" s="201"/>
      <c r="J2797" s="201"/>
      <c r="K2797" s="202"/>
      <c r="L2797" s="20"/>
      <c r="M2797" s="34"/>
    </row>
    <row r="2798" spans="2:13" s="1" customFormat="1">
      <c r="B2798" s="201"/>
      <c r="C2798" s="202"/>
      <c r="D2798" s="201"/>
      <c r="E2798" s="201"/>
      <c r="F2798" s="22"/>
      <c r="G2798" s="22"/>
      <c r="H2798" s="22"/>
      <c r="I2798" s="201"/>
      <c r="J2798" s="201"/>
      <c r="K2798" s="202"/>
      <c r="L2798" s="20"/>
      <c r="M2798" s="34"/>
    </row>
    <row r="2799" spans="2:13" s="1" customFormat="1">
      <c r="B2799" s="201"/>
      <c r="C2799" s="202"/>
      <c r="D2799" s="201"/>
      <c r="E2799" s="201"/>
      <c r="F2799" s="22"/>
      <c r="G2799" s="22"/>
      <c r="H2799" s="22"/>
      <c r="I2799" s="201"/>
      <c r="J2799" s="201"/>
      <c r="K2799" s="202"/>
      <c r="L2799" s="20"/>
      <c r="M2799" s="34"/>
    </row>
    <row r="2800" spans="2:13" s="1" customFormat="1">
      <c r="B2800" s="201"/>
      <c r="C2800" s="202"/>
      <c r="D2800" s="201"/>
      <c r="E2800" s="201"/>
      <c r="F2800" s="22"/>
      <c r="G2800" s="22"/>
      <c r="H2800" s="22"/>
      <c r="I2800" s="201"/>
      <c r="J2800" s="201"/>
      <c r="K2800" s="202"/>
      <c r="L2800" s="20"/>
      <c r="M2800" s="34"/>
    </row>
    <row r="2801" spans="2:13" s="1" customFormat="1">
      <c r="B2801" s="201"/>
      <c r="C2801" s="202"/>
      <c r="D2801" s="201"/>
      <c r="E2801" s="201"/>
      <c r="F2801" s="22"/>
      <c r="G2801" s="22"/>
      <c r="H2801" s="22"/>
      <c r="I2801" s="201"/>
      <c r="J2801" s="201"/>
      <c r="K2801" s="202"/>
      <c r="L2801" s="20"/>
      <c r="M2801" s="34"/>
    </row>
    <row r="2802" spans="2:13" s="1" customFormat="1">
      <c r="B2802" s="201"/>
      <c r="C2802" s="202"/>
      <c r="D2802" s="201"/>
      <c r="E2802" s="201"/>
      <c r="F2802" s="22"/>
      <c r="G2802" s="22"/>
      <c r="H2802" s="22"/>
      <c r="I2802" s="201"/>
      <c r="J2802" s="201"/>
      <c r="K2802" s="202"/>
      <c r="L2802" s="20"/>
      <c r="M2802" s="34"/>
    </row>
    <row r="2803" spans="2:13" s="1" customFormat="1">
      <c r="B2803" s="201"/>
      <c r="C2803" s="202"/>
      <c r="D2803" s="201"/>
      <c r="E2803" s="201"/>
      <c r="F2803" s="22"/>
      <c r="G2803" s="22"/>
      <c r="H2803" s="22"/>
      <c r="I2803" s="201"/>
      <c r="J2803" s="201"/>
      <c r="K2803" s="202"/>
      <c r="L2803" s="20"/>
      <c r="M2803" s="34"/>
    </row>
    <row r="2804" spans="2:13" s="1" customFormat="1">
      <c r="B2804" s="201"/>
      <c r="C2804" s="202"/>
      <c r="D2804" s="201"/>
      <c r="E2804" s="201"/>
      <c r="F2804" s="22"/>
      <c r="G2804" s="22"/>
      <c r="H2804" s="22"/>
      <c r="I2804" s="201"/>
      <c r="J2804" s="201"/>
      <c r="K2804" s="202"/>
      <c r="L2804" s="20"/>
      <c r="M2804" s="34"/>
    </row>
    <row r="2805" spans="2:13" s="1" customFormat="1">
      <c r="B2805" s="201"/>
      <c r="C2805" s="202"/>
      <c r="D2805" s="201"/>
      <c r="E2805" s="201"/>
      <c r="F2805" s="22"/>
      <c r="G2805" s="22"/>
      <c r="H2805" s="22"/>
      <c r="I2805" s="201"/>
      <c r="J2805" s="201"/>
      <c r="K2805" s="202"/>
      <c r="L2805" s="20"/>
      <c r="M2805" s="34"/>
    </row>
    <row r="2806" spans="2:13" s="1" customFormat="1">
      <c r="B2806" s="201"/>
      <c r="C2806" s="202"/>
      <c r="D2806" s="201"/>
      <c r="E2806" s="201"/>
      <c r="F2806" s="22"/>
      <c r="G2806" s="22"/>
      <c r="H2806" s="22"/>
      <c r="I2806" s="201"/>
      <c r="J2806" s="201"/>
      <c r="K2806" s="202"/>
      <c r="L2806" s="20"/>
      <c r="M2806" s="34"/>
    </row>
    <row r="2807" spans="2:13" s="1" customFormat="1">
      <c r="B2807" s="201"/>
      <c r="C2807" s="202"/>
      <c r="D2807" s="201"/>
      <c r="E2807" s="201"/>
      <c r="F2807" s="22"/>
      <c r="G2807" s="22"/>
      <c r="H2807" s="22"/>
      <c r="I2807" s="201"/>
      <c r="J2807" s="201"/>
      <c r="K2807" s="202"/>
      <c r="L2807" s="20"/>
      <c r="M2807" s="34"/>
    </row>
    <row r="2808" spans="2:13" s="1" customFormat="1">
      <c r="B2808" s="201"/>
      <c r="C2808" s="202"/>
      <c r="D2808" s="201"/>
      <c r="E2808" s="201"/>
      <c r="F2808" s="22"/>
      <c r="G2808" s="22"/>
      <c r="H2808" s="22"/>
      <c r="I2808" s="201"/>
      <c r="J2808" s="201"/>
      <c r="K2808" s="202"/>
      <c r="L2808" s="20"/>
      <c r="M2808" s="34"/>
    </row>
    <row r="2809" spans="2:13" s="1" customFormat="1">
      <c r="B2809" s="201"/>
      <c r="C2809" s="202"/>
      <c r="D2809" s="201"/>
      <c r="E2809" s="201"/>
      <c r="F2809" s="22"/>
      <c r="G2809" s="22"/>
      <c r="H2809" s="22"/>
      <c r="I2809" s="201"/>
      <c r="J2809" s="201"/>
      <c r="K2809" s="202"/>
      <c r="L2809" s="20"/>
      <c r="M2809" s="34"/>
    </row>
    <row r="2810" spans="2:13" s="1" customFormat="1">
      <c r="B2810" s="201"/>
      <c r="C2810" s="202"/>
      <c r="D2810" s="201"/>
      <c r="E2810" s="201"/>
      <c r="F2810" s="22"/>
      <c r="G2810" s="22"/>
      <c r="H2810" s="22"/>
      <c r="I2810" s="201"/>
      <c r="J2810" s="201"/>
      <c r="K2810" s="202"/>
      <c r="L2810" s="20"/>
      <c r="M2810" s="34"/>
    </row>
    <row r="2811" spans="2:13" s="1" customFormat="1">
      <c r="B2811" s="201"/>
      <c r="C2811" s="202"/>
      <c r="D2811" s="201"/>
      <c r="E2811" s="201"/>
      <c r="F2811" s="22"/>
      <c r="G2811" s="22"/>
      <c r="H2811" s="22"/>
      <c r="I2811" s="201"/>
      <c r="J2811" s="201"/>
      <c r="K2811" s="202"/>
      <c r="L2811" s="20"/>
      <c r="M2811" s="34"/>
    </row>
    <row r="2812" spans="2:13" s="1" customFormat="1">
      <c r="B2812" s="201"/>
      <c r="C2812" s="202"/>
      <c r="D2812" s="201"/>
      <c r="E2812" s="201"/>
      <c r="F2812" s="22"/>
      <c r="G2812" s="22"/>
      <c r="H2812" s="22"/>
      <c r="I2812" s="201"/>
      <c r="J2812" s="201"/>
      <c r="K2812" s="202"/>
      <c r="L2812" s="20"/>
      <c r="M2812" s="34"/>
    </row>
    <row r="2813" spans="2:13" s="1" customFormat="1">
      <c r="B2813" s="201"/>
      <c r="C2813" s="202"/>
      <c r="D2813" s="201"/>
      <c r="E2813" s="201"/>
      <c r="F2813" s="22"/>
      <c r="G2813" s="22"/>
      <c r="H2813" s="22"/>
      <c r="I2813" s="201"/>
      <c r="J2813" s="201"/>
      <c r="K2813" s="202"/>
      <c r="L2813" s="20"/>
      <c r="M2813" s="34"/>
    </row>
    <row r="2814" spans="2:13" s="1" customFormat="1">
      <c r="B2814" s="201"/>
      <c r="C2814" s="202"/>
      <c r="D2814" s="201"/>
      <c r="E2814" s="201"/>
      <c r="F2814" s="22"/>
      <c r="G2814" s="22"/>
      <c r="H2814" s="22"/>
      <c r="I2814" s="201"/>
      <c r="J2814" s="201"/>
      <c r="K2814" s="202"/>
      <c r="L2814" s="20"/>
      <c r="M2814" s="34"/>
    </row>
    <row r="2815" spans="2:13" s="1" customFormat="1">
      <c r="B2815" s="201"/>
      <c r="C2815" s="202"/>
      <c r="D2815" s="201"/>
      <c r="E2815" s="201"/>
      <c r="F2815" s="22"/>
      <c r="G2815" s="22"/>
      <c r="H2815" s="22"/>
      <c r="I2815" s="201"/>
      <c r="J2815" s="201"/>
      <c r="K2815" s="202"/>
      <c r="L2815" s="20"/>
      <c r="M2815" s="34"/>
    </row>
    <row r="2816" spans="2:13" s="1" customFormat="1">
      <c r="B2816" s="201"/>
      <c r="C2816" s="202"/>
      <c r="D2816" s="201"/>
      <c r="E2816" s="201"/>
      <c r="F2816" s="22"/>
      <c r="G2816" s="22"/>
      <c r="H2816" s="22"/>
      <c r="I2816" s="201"/>
      <c r="J2816" s="201"/>
      <c r="K2816" s="202"/>
      <c r="L2816" s="20"/>
      <c r="M2816" s="34"/>
    </row>
    <row r="2817" spans="2:13" s="1" customFormat="1">
      <c r="B2817" s="201"/>
      <c r="C2817" s="202"/>
      <c r="D2817" s="201"/>
      <c r="E2817" s="201"/>
      <c r="F2817" s="22"/>
      <c r="G2817" s="22"/>
      <c r="H2817" s="22"/>
      <c r="I2817" s="201"/>
      <c r="J2817" s="201"/>
      <c r="K2817" s="202"/>
      <c r="L2817" s="20"/>
      <c r="M2817" s="34"/>
    </row>
    <row r="2818" spans="2:13" s="1" customFormat="1">
      <c r="B2818" s="201"/>
      <c r="C2818" s="202"/>
      <c r="D2818" s="201"/>
      <c r="E2818" s="201"/>
      <c r="F2818" s="22"/>
      <c r="G2818" s="22"/>
      <c r="H2818" s="22"/>
      <c r="I2818" s="201"/>
      <c r="J2818" s="201"/>
      <c r="K2818" s="202"/>
      <c r="L2818" s="20"/>
      <c r="M2818" s="34"/>
    </row>
    <row r="2819" spans="2:13" s="1" customFormat="1">
      <c r="B2819" s="201"/>
      <c r="C2819" s="202"/>
      <c r="D2819" s="201"/>
      <c r="E2819" s="201"/>
      <c r="F2819" s="22"/>
      <c r="G2819" s="22"/>
      <c r="H2819" s="22"/>
      <c r="I2819" s="201"/>
      <c r="J2819" s="201"/>
      <c r="K2819" s="202"/>
      <c r="L2819" s="20"/>
      <c r="M2819" s="34"/>
    </row>
    <row r="2820" spans="2:13" s="1" customFormat="1">
      <c r="B2820" s="201"/>
      <c r="C2820" s="202"/>
      <c r="D2820" s="201"/>
      <c r="E2820" s="201"/>
      <c r="F2820" s="22"/>
      <c r="G2820" s="22"/>
      <c r="H2820" s="22"/>
      <c r="I2820" s="201"/>
      <c r="J2820" s="201"/>
      <c r="K2820" s="202"/>
      <c r="L2820" s="20"/>
      <c r="M2820" s="34"/>
    </row>
    <row r="2821" spans="2:13" s="1" customFormat="1">
      <c r="B2821" s="201"/>
      <c r="C2821" s="202"/>
      <c r="D2821" s="201"/>
      <c r="E2821" s="201"/>
      <c r="F2821" s="22"/>
      <c r="G2821" s="22"/>
      <c r="H2821" s="22"/>
      <c r="I2821" s="201"/>
      <c r="J2821" s="201"/>
      <c r="K2821" s="202"/>
      <c r="L2821" s="20"/>
      <c r="M2821" s="34"/>
    </row>
    <row r="2822" spans="2:13" s="1" customFormat="1">
      <c r="B2822" s="201"/>
      <c r="C2822" s="202"/>
      <c r="D2822" s="201"/>
      <c r="E2822" s="201"/>
      <c r="F2822" s="22"/>
      <c r="G2822" s="22"/>
      <c r="H2822" s="22"/>
      <c r="I2822" s="201"/>
      <c r="J2822" s="201"/>
      <c r="K2822" s="202"/>
      <c r="L2822" s="20"/>
      <c r="M2822" s="34"/>
    </row>
    <row r="2823" spans="2:13" s="1" customFormat="1">
      <c r="B2823" s="201"/>
      <c r="C2823" s="202"/>
      <c r="D2823" s="201"/>
      <c r="E2823" s="201"/>
      <c r="F2823" s="22"/>
      <c r="G2823" s="22"/>
      <c r="H2823" s="22"/>
      <c r="I2823" s="201"/>
      <c r="J2823" s="201"/>
      <c r="K2823" s="202"/>
      <c r="L2823" s="20"/>
      <c r="M2823" s="34"/>
    </row>
    <row r="2824" spans="2:13" s="1" customFormat="1">
      <c r="B2824" s="201"/>
      <c r="C2824" s="202"/>
      <c r="D2824" s="201"/>
      <c r="E2824" s="201"/>
      <c r="F2824" s="22"/>
      <c r="G2824" s="22"/>
      <c r="H2824" s="22"/>
      <c r="I2824" s="201"/>
      <c r="J2824" s="201"/>
      <c r="K2824" s="202"/>
      <c r="L2824" s="20"/>
      <c r="M2824" s="34"/>
    </row>
    <row r="2825" spans="2:13" s="1" customFormat="1">
      <c r="B2825" s="201"/>
      <c r="C2825" s="202"/>
      <c r="D2825" s="201"/>
      <c r="E2825" s="201"/>
      <c r="F2825" s="22"/>
      <c r="G2825" s="22"/>
      <c r="H2825" s="22"/>
      <c r="I2825" s="201"/>
      <c r="J2825" s="201"/>
      <c r="K2825" s="202"/>
      <c r="L2825" s="20"/>
      <c r="M2825" s="34"/>
    </row>
    <row r="2826" spans="2:13" s="1" customFormat="1">
      <c r="B2826" s="201"/>
      <c r="C2826" s="202"/>
      <c r="D2826" s="201"/>
      <c r="E2826" s="201"/>
      <c r="F2826" s="22"/>
      <c r="G2826" s="22"/>
      <c r="H2826" s="22"/>
      <c r="I2826" s="201"/>
      <c r="J2826" s="201"/>
      <c r="K2826" s="202"/>
      <c r="L2826" s="20"/>
      <c r="M2826" s="34"/>
    </row>
    <row r="2827" spans="2:13" s="1" customFormat="1">
      <c r="B2827" s="201"/>
      <c r="C2827" s="202"/>
      <c r="D2827" s="201"/>
      <c r="E2827" s="201"/>
      <c r="F2827" s="22"/>
      <c r="G2827" s="22"/>
      <c r="H2827" s="22"/>
      <c r="I2827" s="201"/>
      <c r="J2827" s="201"/>
      <c r="K2827" s="202"/>
      <c r="L2827" s="20"/>
      <c r="M2827" s="34"/>
    </row>
    <row r="2828" spans="2:13" s="1" customFormat="1">
      <c r="B2828" s="201"/>
      <c r="C2828" s="202"/>
      <c r="D2828" s="201"/>
      <c r="E2828" s="201"/>
      <c r="F2828" s="22"/>
      <c r="G2828" s="22"/>
      <c r="H2828" s="22"/>
      <c r="I2828" s="201"/>
      <c r="J2828" s="201"/>
      <c r="K2828" s="202"/>
      <c r="L2828" s="20"/>
      <c r="M2828" s="34"/>
    </row>
    <row r="2829" spans="2:13" s="1" customFormat="1">
      <c r="B2829" s="201"/>
      <c r="C2829" s="202"/>
      <c r="D2829" s="201"/>
      <c r="E2829" s="201"/>
      <c r="F2829" s="22"/>
      <c r="G2829" s="22"/>
      <c r="H2829" s="22"/>
      <c r="I2829" s="201"/>
      <c r="J2829" s="201"/>
      <c r="K2829" s="202"/>
      <c r="L2829" s="20"/>
      <c r="M2829" s="34"/>
    </row>
    <row r="2830" spans="2:13" s="1" customFormat="1">
      <c r="B2830" s="201"/>
      <c r="C2830" s="202"/>
      <c r="D2830" s="201"/>
      <c r="E2830" s="201"/>
      <c r="F2830" s="22"/>
      <c r="G2830" s="22"/>
      <c r="H2830" s="22"/>
      <c r="I2830" s="201"/>
      <c r="J2830" s="201"/>
      <c r="K2830" s="202"/>
      <c r="L2830" s="20"/>
      <c r="M2830" s="34"/>
    </row>
    <row r="2831" spans="2:13" s="1" customFormat="1">
      <c r="B2831" s="201"/>
      <c r="C2831" s="202"/>
      <c r="D2831" s="201"/>
      <c r="E2831" s="201"/>
      <c r="F2831" s="22"/>
      <c r="G2831" s="22"/>
      <c r="H2831" s="22"/>
      <c r="I2831" s="201"/>
      <c r="J2831" s="201"/>
      <c r="K2831" s="202"/>
      <c r="L2831" s="20"/>
      <c r="M2831" s="34"/>
    </row>
    <row r="2832" spans="2:13" s="1" customFormat="1">
      <c r="B2832" s="201"/>
      <c r="C2832" s="202"/>
      <c r="D2832" s="201"/>
      <c r="E2832" s="201"/>
      <c r="F2832" s="22"/>
      <c r="G2832" s="22"/>
      <c r="H2832" s="22"/>
      <c r="I2832" s="201"/>
      <c r="J2832" s="201"/>
      <c r="K2832" s="202"/>
      <c r="L2832" s="20"/>
      <c r="M2832" s="34"/>
    </row>
    <row r="2833" spans="2:13" s="1" customFormat="1">
      <c r="B2833" s="201"/>
      <c r="C2833" s="202"/>
      <c r="D2833" s="201"/>
      <c r="E2833" s="201"/>
      <c r="F2833" s="22"/>
      <c r="G2833" s="22"/>
      <c r="H2833" s="22"/>
      <c r="I2833" s="201"/>
      <c r="J2833" s="201"/>
      <c r="K2833" s="202"/>
      <c r="L2833" s="20"/>
      <c r="M2833" s="34"/>
    </row>
    <row r="2834" spans="2:13" s="1" customFormat="1">
      <c r="B2834" s="201"/>
      <c r="C2834" s="202"/>
      <c r="D2834" s="201"/>
      <c r="E2834" s="201"/>
      <c r="F2834" s="22"/>
      <c r="G2834" s="22"/>
      <c r="H2834" s="22"/>
      <c r="I2834" s="201"/>
      <c r="J2834" s="201"/>
      <c r="K2834" s="202"/>
      <c r="L2834" s="20"/>
      <c r="M2834" s="34"/>
    </row>
    <row r="2835" spans="2:13" s="1" customFormat="1">
      <c r="B2835" s="201"/>
      <c r="C2835" s="202"/>
      <c r="D2835" s="201"/>
      <c r="E2835" s="201"/>
      <c r="F2835" s="22"/>
      <c r="G2835" s="22"/>
      <c r="H2835" s="22"/>
      <c r="I2835" s="201"/>
      <c r="J2835" s="201"/>
      <c r="K2835" s="202"/>
      <c r="L2835" s="20"/>
      <c r="M2835" s="34"/>
    </row>
    <row r="2836" spans="2:13" s="1" customFormat="1">
      <c r="B2836" s="201"/>
      <c r="C2836" s="202"/>
      <c r="D2836" s="201"/>
      <c r="E2836" s="201"/>
      <c r="F2836" s="22"/>
      <c r="G2836" s="22"/>
      <c r="H2836" s="22"/>
      <c r="I2836" s="201"/>
      <c r="J2836" s="201"/>
      <c r="K2836" s="202"/>
      <c r="L2836" s="20"/>
      <c r="M2836" s="34"/>
    </row>
    <row r="2837" spans="2:13" s="1" customFormat="1">
      <c r="B2837" s="201"/>
      <c r="C2837" s="202"/>
      <c r="D2837" s="201"/>
      <c r="E2837" s="201"/>
      <c r="F2837" s="22"/>
      <c r="G2837" s="22"/>
      <c r="H2837" s="22"/>
      <c r="I2837" s="201"/>
      <c r="J2837" s="201"/>
      <c r="K2837" s="202"/>
      <c r="L2837" s="20"/>
      <c r="M2837" s="34"/>
    </row>
    <row r="2838" spans="2:13" s="1" customFormat="1">
      <c r="B2838" s="201"/>
      <c r="C2838" s="202"/>
      <c r="D2838" s="201"/>
      <c r="E2838" s="201"/>
      <c r="F2838" s="22"/>
      <c r="G2838" s="22"/>
      <c r="H2838" s="22"/>
      <c r="I2838" s="201"/>
      <c r="J2838" s="201"/>
      <c r="K2838" s="202"/>
      <c r="L2838" s="20"/>
      <c r="M2838" s="34"/>
    </row>
    <row r="2839" spans="2:13" s="1" customFormat="1">
      <c r="B2839" s="201"/>
      <c r="C2839" s="202"/>
      <c r="D2839" s="201"/>
      <c r="E2839" s="201"/>
      <c r="F2839" s="22"/>
      <c r="G2839" s="22"/>
      <c r="H2839" s="22"/>
      <c r="I2839" s="201"/>
      <c r="J2839" s="201"/>
      <c r="K2839" s="202"/>
      <c r="L2839" s="20"/>
      <c r="M2839" s="34"/>
    </row>
    <row r="2840" spans="2:13" s="1" customFormat="1">
      <c r="B2840" s="201"/>
      <c r="C2840" s="202"/>
      <c r="D2840" s="201"/>
      <c r="E2840" s="201"/>
      <c r="F2840" s="22"/>
      <c r="G2840" s="22"/>
      <c r="H2840" s="22"/>
      <c r="I2840" s="201"/>
      <c r="J2840" s="201"/>
      <c r="K2840" s="202"/>
      <c r="L2840" s="20"/>
      <c r="M2840" s="34"/>
    </row>
    <row r="2841" spans="2:13" s="1" customFormat="1">
      <c r="B2841" s="201"/>
      <c r="C2841" s="202"/>
      <c r="D2841" s="201"/>
      <c r="E2841" s="201"/>
      <c r="F2841" s="22"/>
      <c r="G2841" s="22"/>
      <c r="H2841" s="22"/>
      <c r="I2841" s="201"/>
      <c r="J2841" s="201"/>
      <c r="K2841" s="202"/>
      <c r="L2841" s="20"/>
      <c r="M2841" s="34"/>
    </row>
    <row r="2842" spans="2:13" s="1" customFormat="1">
      <c r="B2842" s="201"/>
      <c r="C2842" s="202"/>
      <c r="D2842" s="201"/>
      <c r="E2842" s="201"/>
      <c r="F2842" s="22"/>
      <c r="G2842" s="22"/>
      <c r="H2842" s="22"/>
      <c r="I2842" s="201"/>
      <c r="J2842" s="201"/>
      <c r="K2842" s="202"/>
      <c r="L2842" s="20"/>
      <c r="M2842" s="34"/>
    </row>
    <row r="2843" spans="2:13" s="1" customFormat="1">
      <c r="B2843" s="201"/>
      <c r="C2843" s="202"/>
      <c r="D2843" s="201"/>
      <c r="E2843" s="201"/>
      <c r="F2843" s="22"/>
      <c r="G2843" s="22"/>
      <c r="H2843" s="22"/>
      <c r="I2843" s="201"/>
      <c r="J2843" s="201"/>
      <c r="K2843" s="202"/>
      <c r="L2843" s="20"/>
      <c r="M2843" s="34"/>
    </row>
    <row r="2844" spans="2:13" s="1" customFormat="1">
      <c r="B2844" s="201"/>
      <c r="C2844" s="202"/>
      <c r="D2844" s="201"/>
      <c r="E2844" s="201"/>
      <c r="F2844" s="22"/>
      <c r="G2844" s="22"/>
      <c r="H2844" s="22"/>
      <c r="I2844" s="201"/>
      <c r="J2844" s="201"/>
      <c r="K2844" s="202"/>
      <c r="L2844" s="20"/>
      <c r="M2844" s="34"/>
    </row>
    <row r="2845" spans="2:13" s="1" customFormat="1">
      <c r="B2845" s="201"/>
      <c r="C2845" s="202"/>
      <c r="D2845" s="201"/>
      <c r="E2845" s="201"/>
      <c r="F2845" s="22"/>
      <c r="G2845" s="22"/>
      <c r="H2845" s="22"/>
      <c r="I2845" s="201"/>
      <c r="J2845" s="201"/>
      <c r="K2845" s="202"/>
      <c r="L2845" s="20"/>
      <c r="M2845" s="34"/>
    </row>
    <row r="2846" spans="2:13" s="1" customFormat="1">
      <c r="B2846" s="201"/>
      <c r="C2846" s="202"/>
      <c r="D2846" s="201"/>
      <c r="E2846" s="201"/>
      <c r="F2846" s="22"/>
      <c r="G2846" s="22"/>
      <c r="H2846" s="22"/>
      <c r="I2846" s="201"/>
      <c r="J2846" s="201"/>
      <c r="K2846" s="202"/>
      <c r="L2846" s="20"/>
      <c r="M2846" s="34"/>
    </row>
    <row r="2847" spans="2:13" s="1" customFormat="1">
      <c r="B2847" s="201"/>
      <c r="C2847" s="202"/>
      <c r="D2847" s="201"/>
      <c r="E2847" s="201"/>
      <c r="F2847" s="22"/>
      <c r="G2847" s="22"/>
      <c r="H2847" s="22"/>
      <c r="I2847" s="201"/>
      <c r="J2847" s="201"/>
      <c r="K2847" s="202"/>
      <c r="L2847" s="20"/>
      <c r="M2847" s="34"/>
    </row>
    <row r="2848" spans="2:13" s="1" customFormat="1">
      <c r="B2848" s="201"/>
      <c r="C2848" s="202"/>
      <c r="D2848" s="201"/>
      <c r="E2848" s="201"/>
      <c r="F2848" s="22"/>
      <c r="G2848" s="22"/>
      <c r="H2848" s="22"/>
      <c r="I2848" s="201"/>
      <c r="J2848" s="201"/>
      <c r="K2848" s="202"/>
      <c r="L2848" s="20"/>
      <c r="M2848" s="34"/>
    </row>
    <row r="2849" spans="2:13" s="1" customFormat="1">
      <c r="B2849" s="201"/>
      <c r="C2849" s="202"/>
      <c r="D2849" s="201"/>
      <c r="E2849" s="201"/>
      <c r="F2849" s="22"/>
      <c r="G2849" s="22"/>
      <c r="H2849" s="22"/>
      <c r="I2849" s="201"/>
      <c r="J2849" s="201"/>
      <c r="K2849" s="202"/>
      <c r="L2849" s="20"/>
      <c r="M2849" s="34"/>
    </row>
    <row r="2850" spans="2:13" s="1" customFormat="1">
      <c r="B2850" s="201"/>
      <c r="C2850" s="202"/>
      <c r="D2850" s="201"/>
      <c r="E2850" s="201"/>
      <c r="F2850" s="22"/>
      <c r="G2850" s="22"/>
      <c r="H2850" s="22"/>
      <c r="I2850" s="201"/>
      <c r="J2850" s="201"/>
      <c r="K2850" s="202"/>
      <c r="L2850" s="20"/>
      <c r="M2850" s="34"/>
    </row>
    <row r="2851" spans="2:13" s="1" customFormat="1">
      <c r="B2851" s="201"/>
      <c r="C2851" s="202"/>
      <c r="D2851" s="201"/>
      <c r="E2851" s="201"/>
      <c r="F2851" s="22"/>
      <c r="G2851" s="22"/>
      <c r="H2851" s="22"/>
      <c r="I2851" s="201"/>
      <c r="J2851" s="201"/>
      <c r="K2851" s="202"/>
      <c r="L2851" s="20"/>
      <c r="M2851" s="34"/>
    </row>
    <row r="2852" spans="2:13" s="1" customFormat="1">
      <c r="B2852" s="201"/>
      <c r="C2852" s="202"/>
      <c r="D2852" s="201"/>
      <c r="E2852" s="201"/>
      <c r="F2852" s="22"/>
      <c r="G2852" s="22"/>
      <c r="H2852" s="22"/>
      <c r="I2852" s="201"/>
      <c r="J2852" s="201"/>
      <c r="K2852" s="202"/>
      <c r="L2852" s="20"/>
      <c r="M2852" s="34"/>
    </row>
    <row r="2853" spans="2:13" s="1" customFormat="1">
      <c r="B2853" s="201"/>
      <c r="C2853" s="202"/>
      <c r="D2853" s="201"/>
      <c r="E2853" s="201"/>
      <c r="F2853" s="22"/>
      <c r="G2853" s="22"/>
      <c r="H2853" s="22"/>
      <c r="I2853" s="201"/>
      <c r="J2853" s="201"/>
      <c r="K2853" s="202"/>
      <c r="L2853" s="20"/>
      <c r="M2853" s="34"/>
    </row>
    <row r="2854" spans="2:13" s="1" customFormat="1">
      <c r="B2854" s="201"/>
      <c r="C2854" s="202"/>
      <c r="D2854" s="201"/>
      <c r="E2854" s="201"/>
      <c r="F2854" s="22"/>
      <c r="G2854" s="22"/>
      <c r="H2854" s="22"/>
      <c r="I2854" s="201"/>
      <c r="J2854" s="201"/>
      <c r="K2854" s="202"/>
      <c r="L2854" s="20"/>
      <c r="M2854" s="34"/>
    </row>
    <row r="2855" spans="2:13" s="1" customFormat="1">
      <c r="B2855" s="201"/>
      <c r="C2855" s="202"/>
      <c r="D2855" s="201"/>
      <c r="E2855" s="201"/>
      <c r="F2855" s="22"/>
      <c r="G2855" s="22"/>
      <c r="H2855" s="22"/>
      <c r="I2855" s="201"/>
      <c r="J2855" s="201"/>
      <c r="K2855" s="202"/>
      <c r="L2855" s="20"/>
      <c r="M2855" s="34"/>
    </row>
    <row r="2856" spans="2:13" s="1" customFormat="1">
      <c r="B2856" s="201"/>
      <c r="C2856" s="202"/>
      <c r="D2856" s="201"/>
      <c r="E2856" s="201"/>
      <c r="F2856" s="22"/>
      <c r="G2856" s="22"/>
      <c r="H2856" s="22"/>
      <c r="I2856" s="201"/>
      <c r="J2856" s="201"/>
      <c r="K2856" s="202"/>
      <c r="L2856" s="20"/>
      <c r="M2856" s="34"/>
    </row>
    <row r="2857" spans="2:13" s="1" customFormat="1">
      <c r="B2857" s="201"/>
      <c r="C2857" s="202"/>
      <c r="D2857" s="201"/>
      <c r="E2857" s="201"/>
      <c r="F2857" s="22"/>
      <c r="G2857" s="22"/>
      <c r="H2857" s="22"/>
      <c r="I2857" s="201"/>
      <c r="J2857" s="201"/>
      <c r="K2857" s="202"/>
      <c r="L2857" s="20"/>
      <c r="M2857" s="34"/>
    </row>
    <row r="2858" spans="2:13" s="1" customFormat="1">
      <c r="B2858" s="201"/>
      <c r="C2858" s="202"/>
      <c r="D2858" s="201"/>
      <c r="E2858" s="201"/>
      <c r="F2858" s="22"/>
      <c r="G2858" s="22"/>
      <c r="H2858" s="22"/>
      <c r="I2858" s="201"/>
      <c r="J2858" s="201"/>
      <c r="K2858" s="202"/>
      <c r="L2858" s="20"/>
      <c r="M2858" s="34"/>
    </row>
    <row r="2859" spans="2:13" s="1" customFormat="1">
      <c r="B2859" s="201"/>
      <c r="C2859" s="202"/>
      <c r="D2859" s="201"/>
      <c r="E2859" s="201"/>
      <c r="F2859" s="22"/>
      <c r="G2859" s="22"/>
      <c r="H2859" s="22"/>
      <c r="I2859" s="201"/>
      <c r="J2859" s="201"/>
      <c r="K2859" s="202"/>
      <c r="L2859" s="20"/>
      <c r="M2859" s="34"/>
    </row>
    <row r="2860" spans="2:13" s="1" customFormat="1">
      <c r="B2860" s="201"/>
      <c r="C2860" s="202"/>
      <c r="D2860" s="201"/>
      <c r="E2860" s="201"/>
      <c r="F2860" s="22"/>
      <c r="G2860" s="22"/>
      <c r="H2860" s="22"/>
      <c r="I2860" s="201"/>
      <c r="J2860" s="201"/>
      <c r="K2860" s="202"/>
      <c r="L2860" s="20"/>
      <c r="M2860" s="34"/>
    </row>
    <row r="2861" spans="2:13" s="1" customFormat="1">
      <c r="B2861" s="201"/>
      <c r="C2861" s="202"/>
      <c r="D2861" s="201"/>
      <c r="E2861" s="201"/>
      <c r="F2861" s="22"/>
      <c r="G2861" s="22"/>
      <c r="H2861" s="22"/>
      <c r="I2861" s="201"/>
      <c r="J2861" s="201"/>
      <c r="K2861" s="202"/>
      <c r="L2861" s="20"/>
      <c r="M2861" s="34"/>
    </row>
    <row r="2862" spans="2:13" s="1" customFormat="1">
      <c r="B2862" s="201"/>
      <c r="C2862" s="202"/>
      <c r="D2862" s="201"/>
      <c r="E2862" s="201"/>
      <c r="F2862" s="22"/>
      <c r="G2862" s="22"/>
      <c r="H2862" s="22"/>
      <c r="I2862" s="201"/>
      <c r="J2862" s="201"/>
      <c r="K2862" s="202"/>
      <c r="L2862" s="20"/>
      <c r="M2862" s="34"/>
    </row>
    <row r="2863" spans="2:13" s="1" customFormat="1">
      <c r="B2863" s="201"/>
      <c r="C2863" s="202"/>
      <c r="D2863" s="201"/>
      <c r="E2863" s="201"/>
      <c r="F2863" s="22"/>
      <c r="G2863" s="22"/>
      <c r="H2863" s="22"/>
      <c r="I2863" s="201"/>
      <c r="J2863" s="201"/>
      <c r="K2863" s="202"/>
      <c r="L2863" s="20"/>
      <c r="M2863" s="34"/>
    </row>
    <row r="2864" spans="2:13" s="1" customFormat="1">
      <c r="B2864" s="201"/>
      <c r="C2864" s="202"/>
      <c r="D2864" s="201"/>
      <c r="E2864" s="201"/>
      <c r="F2864" s="22"/>
      <c r="G2864" s="22"/>
      <c r="H2864" s="22"/>
      <c r="I2864" s="201"/>
      <c r="J2864" s="201"/>
      <c r="K2864" s="202"/>
      <c r="L2864" s="20"/>
      <c r="M2864" s="34"/>
    </row>
    <row r="2865" spans="2:13" s="1" customFormat="1">
      <c r="B2865" s="201"/>
      <c r="C2865" s="202"/>
      <c r="D2865" s="201"/>
      <c r="E2865" s="201"/>
      <c r="F2865" s="22"/>
      <c r="G2865" s="22"/>
      <c r="H2865" s="22"/>
      <c r="I2865" s="201"/>
      <c r="J2865" s="201"/>
      <c r="K2865" s="202"/>
      <c r="L2865" s="20"/>
      <c r="M2865" s="34"/>
    </row>
    <row r="2866" spans="2:13" s="1" customFormat="1">
      <c r="B2866" s="201"/>
      <c r="C2866" s="202"/>
      <c r="D2866" s="201"/>
      <c r="E2866" s="201"/>
      <c r="F2866" s="22"/>
      <c r="G2866" s="22"/>
      <c r="H2866" s="22"/>
      <c r="I2866" s="201"/>
      <c r="J2866" s="201"/>
      <c r="K2866" s="202"/>
      <c r="L2866" s="20"/>
      <c r="M2866" s="34"/>
    </row>
    <row r="2867" spans="2:13" s="1" customFormat="1">
      <c r="B2867" s="201"/>
      <c r="C2867" s="202"/>
      <c r="D2867" s="201"/>
      <c r="E2867" s="201"/>
      <c r="F2867" s="22"/>
      <c r="G2867" s="22"/>
      <c r="H2867" s="22"/>
      <c r="I2867" s="201"/>
      <c r="J2867" s="201"/>
      <c r="K2867" s="202"/>
      <c r="L2867" s="20"/>
      <c r="M2867" s="34"/>
    </row>
    <row r="2868" spans="2:13" s="1" customFormat="1">
      <c r="B2868" s="201"/>
      <c r="C2868" s="202"/>
      <c r="D2868" s="201"/>
      <c r="E2868" s="201"/>
      <c r="F2868" s="22"/>
      <c r="G2868" s="22"/>
      <c r="H2868" s="22"/>
      <c r="I2868" s="201"/>
      <c r="J2868" s="201"/>
      <c r="K2868" s="202"/>
      <c r="L2868" s="20"/>
      <c r="M2868" s="34"/>
    </row>
    <row r="2869" spans="2:13" s="1" customFormat="1">
      <c r="B2869" s="201"/>
      <c r="C2869" s="202"/>
      <c r="D2869" s="201"/>
      <c r="E2869" s="201"/>
      <c r="F2869" s="22"/>
      <c r="G2869" s="22"/>
      <c r="H2869" s="22"/>
      <c r="I2869" s="201"/>
      <c r="J2869" s="201"/>
      <c r="K2869" s="202"/>
      <c r="L2869" s="20"/>
      <c r="M2869" s="34"/>
    </row>
    <row r="2870" spans="2:13" s="1" customFormat="1">
      <c r="B2870" s="201"/>
      <c r="C2870" s="202"/>
      <c r="D2870" s="201"/>
      <c r="E2870" s="201"/>
      <c r="F2870" s="22"/>
      <c r="G2870" s="22"/>
      <c r="H2870" s="22"/>
      <c r="I2870" s="201"/>
      <c r="J2870" s="201"/>
      <c r="K2870" s="202"/>
      <c r="L2870" s="20"/>
      <c r="M2870" s="34"/>
    </row>
    <row r="2871" spans="2:13" s="1" customFormat="1">
      <c r="B2871" s="201"/>
      <c r="C2871" s="202"/>
      <c r="D2871" s="201"/>
      <c r="E2871" s="201"/>
      <c r="F2871" s="22"/>
      <c r="G2871" s="22"/>
      <c r="H2871" s="22"/>
      <c r="I2871" s="201"/>
      <c r="J2871" s="201"/>
      <c r="K2871" s="202"/>
      <c r="L2871" s="20"/>
      <c r="M2871" s="34"/>
    </row>
    <row r="2872" spans="2:13" s="1" customFormat="1">
      <c r="B2872" s="201"/>
      <c r="C2872" s="202"/>
      <c r="D2872" s="201"/>
      <c r="E2872" s="201"/>
      <c r="F2872" s="22"/>
      <c r="G2872" s="22"/>
      <c r="H2872" s="22"/>
      <c r="I2872" s="201"/>
      <c r="J2872" s="201"/>
      <c r="K2872" s="202"/>
      <c r="L2872" s="20"/>
      <c r="M2872" s="34"/>
    </row>
    <row r="2873" spans="2:13" s="1" customFormat="1">
      <c r="B2873" s="201"/>
      <c r="C2873" s="202"/>
      <c r="D2873" s="201"/>
      <c r="E2873" s="201"/>
      <c r="F2873" s="22"/>
      <c r="G2873" s="22"/>
      <c r="H2873" s="22"/>
      <c r="I2873" s="201"/>
      <c r="J2873" s="201"/>
      <c r="K2873" s="202"/>
      <c r="L2873" s="20"/>
      <c r="M2873" s="34"/>
    </row>
    <row r="2874" spans="2:13" s="1" customFormat="1">
      <c r="B2874" s="201"/>
      <c r="C2874" s="202"/>
      <c r="D2874" s="201"/>
      <c r="E2874" s="201"/>
      <c r="F2874" s="22"/>
      <c r="G2874" s="22"/>
      <c r="H2874" s="22"/>
      <c r="I2874" s="201"/>
      <c r="J2874" s="201"/>
      <c r="K2874" s="202"/>
      <c r="L2874" s="20"/>
      <c r="M2874" s="34"/>
    </row>
    <row r="2875" spans="2:13" s="1" customFormat="1">
      <c r="B2875" s="201"/>
      <c r="C2875" s="202"/>
      <c r="D2875" s="201"/>
      <c r="E2875" s="201"/>
      <c r="F2875" s="22"/>
      <c r="G2875" s="22"/>
      <c r="H2875" s="22"/>
      <c r="I2875" s="201"/>
      <c r="J2875" s="201"/>
      <c r="K2875" s="202"/>
      <c r="L2875" s="20"/>
      <c r="M2875" s="34"/>
    </row>
    <row r="2876" spans="2:13" s="1" customFormat="1">
      <c r="B2876" s="201"/>
      <c r="C2876" s="202"/>
      <c r="D2876" s="201"/>
      <c r="E2876" s="201"/>
      <c r="F2876" s="22"/>
      <c r="G2876" s="22"/>
      <c r="H2876" s="22"/>
      <c r="I2876" s="201"/>
      <c r="J2876" s="201"/>
      <c r="K2876" s="202"/>
      <c r="L2876" s="20"/>
      <c r="M2876" s="34"/>
    </row>
    <row r="2877" spans="2:13" s="1" customFormat="1">
      <c r="B2877" s="201"/>
      <c r="C2877" s="202"/>
      <c r="D2877" s="201"/>
      <c r="E2877" s="201"/>
      <c r="F2877" s="22"/>
      <c r="G2877" s="22"/>
      <c r="H2877" s="22"/>
      <c r="I2877" s="201"/>
      <c r="J2877" s="201"/>
      <c r="K2877" s="202"/>
      <c r="L2877" s="20"/>
      <c r="M2877" s="34"/>
    </row>
    <row r="2878" spans="2:13" s="1" customFormat="1">
      <c r="B2878" s="201"/>
      <c r="C2878" s="202"/>
      <c r="D2878" s="201"/>
      <c r="E2878" s="201"/>
      <c r="F2878" s="22"/>
      <c r="G2878" s="22"/>
      <c r="H2878" s="22"/>
      <c r="I2878" s="201"/>
      <c r="J2878" s="201"/>
      <c r="K2878" s="202"/>
      <c r="L2878" s="20"/>
      <c r="M2878" s="34"/>
    </row>
    <row r="2879" spans="2:13" s="1" customFormat="1">
      <c r="B2879" s="201"/>
      <c r="C2879" s="202"/>
      <c r="D2879" s="201"/>
      <c r="E2879" s="201"/>
      <c r="F2879" s="22"/>
      <c r="G2879" s="22"/>
      <c r="H2879" s="22"/>
      <c r="I2879" s="201"/>
      <c r="J2879" s="201"/>
      <c r="K2879" s="202"/>
      <c r="L2879" s="20"/>
      <c r="M2879" s="34"/>
    </row>
    <row r="2880" spans="2:13" s="1" customFormat="1">
      <c r="B2880" s="201"/>
      <c r="C2880" s="202"/>
      <c r="D2880" s="201"/>
      <c r="E2880" s="201"/>
      <c r="F2880" s="22"/>
      <c r="G2880" s="22"/>
      <c r="H2880" s="22"/>
      <c r="I2880" s="201"/>
      <c r="J2880" s="201"/>
      <c r="K2880" s="202"/>
      <c r="L2880" s="20"/>
      <c r="M2880" s="34"/>
    </row>
    <row r="2881" spans="2:13" s="1" customFormat="1">
      <c r="B2881" s="201"/>
      <c r="C2881" s="202"/>
      <c r="D2881" s="201"/>
      <c r="E2881" s="201"/>
      <c r="F2881" s="22"/>
      <c r="G2881" s="22"/>
      <c r="H2881" s="22"/>
      <c r="I2881" s="201"/>
      <c r="J2881" s="201"/>
      <c r="K2881" s="202"/>
      <c r="L2881" s="20"/>
      <c r="M2881" s="34"/>
    </row>
    <row r="2882" spans="2:13" s="1" customFormat="1">
      <c r="B2882" s="201"/>
      <c r="C2882" s="202"/>
      <c r="D2882" s="201"/>
      <c r="E2882" s="201"/>
      <c r="F2882" s="22"/>
      <c r="G2882" s="22"/>
      <c r="H2882" s="22"/>
      <c r="I2882" s="201"/>
      <c r="J2882" s="201"/>
      <c r="K2882" s="202"/>
      <c r="L2882" s="20"/>
      <c r="M2882" s="34"/>
    </row>
    <row r="2883" spans="2:13" s="1" customFormat="1">
      <c r="B2883" s="201"/>
      <c r="C2883" s="202"/>
      <c r="D2883" s="201"/>
      <c r="E2883" s="201"/>
      <c r="F2883" s="22"/>
      <c r="G2883" s="22"/>
      <c r="H2883" s="22"/>
      <c r="I2883" s="201"/>
      <c r="J2883" s="201"/>
      <c r="K2883" s="202"/>
      <c r="L2883" s="20"/>
      <c r="M2883" s="34"/>
    </row>
    <row r="2884" spans="2:13" s="1" customFormat="1">
      <c r="B2884" s="201"/>
      <c r="C2884" s="202"/>
      <c r="D2884" s="201"/>
      <c r="E2884" s="201"/>
      <c r="F2884" s="22"/>
      <c r="G2884" s="22"/>
      <c r="H2884" s="22"/>
      <c r="I2884" s="201"/>
      <c r="J2884" s="201"/>
      <c r="K2884" s="202"/>
      <c r="L2884" s="20"/>
      <c r="M2884" s="34"/>
    </row>
    <row r="2885" spans="2:13" s="1" customFormat="1">
      <c r="B2885" s="201"/>
      <c r="C2885" s="202"/>
      <c r="D2885" s="201"/>
      <c r="E2885" s="201"/>
      <c r="F2885" s="22"/>
      <c r="G2885" s="22"/>
      <c r="H2885" s="22"/>
      <c r="I2885" s="201"/>
      <c r="J2885" s="201"/>
      <c r="K2885" s="202"/>
      <c r="L2885" s="20"/>
      <c r="M2885" s="34"/>
    </row>
    <row r="2886" spans="2:13" s="1" customFormat="1">
      <c r="B2886" s="201"/>
      <c r="C2886" s="202"/>
      <c r="D2886" s="201"/>
      <c r="E2886" s="201"/>
      <c r="F2886" s="22"/>
      <c r="G2886" s="22"/>
      <c r="H2886" s="22"/>
      <c r="I2886" s="201"/>
      <c r="J2886" s="201"/>
      <c r="K2886" s="202"/>
      <c r="L2886" s="20"/>
      <c r="M2886" s="34"/>
    </row>
    <row r="2887" spans="2:13" s="1" customFormat="1">
      <c r="B2887" s="201"/>
      <c r="C2887" s="202"/>
      <c r="D2887" s="201"/>
      <c r="E2887" s="201"/>
      <c r="F2887" s="22"/>
      <c r="G2887" s="22"/>
      <c r="H2887" s="22"/>
      <c r="I2887" s="201"/>
      <c r="J2887" s="201"/>
      <c r="K2887" s="202"/>
      <c r="L2887" s="20"/>
      <c r="M2887" s="34"/>
    </row>
    <row r="2888" spans="2:13" s="1" customFormat="1">
      <c r="B2888" s="201"/>
      <c r="C2888" s="202"/>
      <c r="D2888" s="201"/>
      <c r="E2888" s="201"/>
      <c r="F2888" s="22"/>
      <c r="G2888" s="22"/>
      <c r="H2888" s="22"/>
      <c r="I2888" s="201"/>
      <c r="J2888" s="201"/>
      <c r="K2888" s="202"/>
      <c r="L2888" s="20"/>
      <c r="M2888" s="34"/>
    </row>
    <row r="2889" spans="2:13" s="1" customFormat="1">
      <c r="B2889" s="201"/>
      <c r="C2889" s="202"/>
      <c r="D2889" s="201"/>
      <c r="E2889" s="201"/>
      <c r="F2889" s="22"/>
      <c r="G2889" s="22"/>
      <c r="H2889" s="22"/>
      <c r="I2889" s="201"/>
      <c r="J2889" s="201"/>
      <c r="K2889" s="202"/>
      <c r="L2889" s="20"/>
      <c r="M2889" s="34"/>
    </row>
    <row r="2890" spans="2:13" s="1" customFormat="1">
      <c r="B2890" s="201"/>
      <c r="C2890" s="202"/>
      <c r="D2890" s="201"/>
      <c r="E2890" s="201"/>
      <c r="F2890" s="22"/>
      <c r="G2890" s="22"/>
      <c r="H2890" s="22"/>
      <c r="I2890" s="201"/>
      <c r="J2890" s="201"/>
      <c r="K2890" s="202"/>
      <c r="L2890" s="20"/>
      <c r="M2890" s="34"/>
    </row>
    <row r="2891" spans="2:13" s="1" customFormat="1">
      <c r="B2891" s="201"/>
      <c r="C2891" s="202"/>
      <c r="D2891" s="201"/>
      <c r="E2891" s="201"/>
      <c r="F2891" s="22"/>
      <c r="G2891" s="22"/>
      <c r="H2891" s="22"/>
      <c r="I2891" s="201"/>
      <c r="J2891" s="201"/>
      <c r="K2891" s="202"/>
      <c r="L2891" s="20"/>
      <c r="M2891" s="34"/>
    </row>
    <row r="2892" spans="2:13" s="1" customFormat="1">
      <c r="B2892" s="201"/>
      <c r="C2892" s="202"/>
      <c r="D2892" s="201"/>
      <c r="E2892" s="201"/>
      <c r="F2892" s="22"/>
      <c r="G2892" s="22"/>
      <c r="H2892" s="22"/>
      <c r="I2892" s="201"/>
      <c r="J2892" s="201"/>
      <c r="K2892" s="202"/>
      <c r="L2892" s="20"/>
      <c r="M2892" s="34"/>
    </row>
    <row r="2893" spans="2:13" s="1" customFormat="1">
      <c r="B2893" s="201"/>
      <c r="C2893" s="202"/>
      <c r="D2893" s="201"/>
      <c r="E2893" s="201"/>
      <c r="F2893" s="22"/>
      <c r="G2893" s="22"/>
      <c r="H2893" s="22"/>
      <c r="I2893" s="201"/>
      <c r="J2893" s="201"/>
      <c r="K2893" s="202"/>
      <c r="L2893" s="20"/>
      <c r="M2893" s="34"/>
    </row>
    <row r="2894" spans="2:13" s="1" customFormat="1">
      <c r="B2894" s="201"/>
      <c r="C2894" s="202"/>
      <c r="D2894" s="201"/>
      <c r="E2894" s="201"/>
      <c r="F2894" s="22"/>
      <c r="G2894" s="22"/>
      <c r="H2894" s="22"/>
      <c r="I2894" s="201"/>
      <c r="J2894" s="201"/>
      <c r="K2894" s="202"/>
      <c r="L2894" s="20"/>
      <c r="M2894" s="34"/>
    </row>
    <row r="2895" spans="2:13" s="1" customFormat="1">
      <c r="B2895" s="201"/>
      <c r="C2895" s="202"/>
      <c r="D2895" s="201"/>
      <c r="E2895" s="201"/>
      <c r="F2895" s="22"/>
      <c r="G2895" s="22"/>
      <c r="H2895" s="22"/>
      <c r="I2895" s="201"/>
      <c r="J2895" s="201"/>
      <c r="K2895" s="202"/>
      <c r="L2895" s="20"/>
      <c r="M2895" s="34"/>
    </row>
    <row r="2896" spans="2:13" s="1" customFormat="1">
      <c r="B2896" s="201"/>
      <c r="C2896" s="202"/>
      <c r="D2896" s="201"/>
      <c r="E2896" s="201"/>
      <c r="F2896" s="22"/>
      <c r="G2896" s="22"/>
      <c r="H2896" s="22"/>
      <c r="I2896" s="201"/>
      <c r="J2896" s="201"/>
      <c r="K2896" s="202"/>
      <c r="L2896" s="20"/>
      <c r="M2896" s="34"/>
    </row>
    <row r="2897" spans="2:13" s="1" customFormat="1">
      <c r="B2897" s="201"/>
      <c r="C2897" s="202"/>
      <c r="D2897" s="201"/>
      <c r="E2897" s="201"/>
      <c r="F2897" s="22"/>
      <c r="G2897" s="22"/>
      <c r="H2897" s="22"/>
      <c r="I2897" s="201"/>
      <c r="J2897" s="201"/>
      <c r="K2897" s="202"/>
      <c r="L2897" s="20"/>
      <c r="M2897" s="34"/>
    </row>
    <row r="2898" spans="2:13" s="1" customFormat="1">
      <c r="B2898" s="201"/>
      <c r="C2898" s="202"/>
      <c r="D2898" s="201"/>
      <c r="E2898" s="201"/>
      <c r="F2898" s="22"/>
      <c r="G2898" s="22"/>
      <c r="H2898" s="22"/>
      <c r="I2898" s="201"/>
      <c r="J2898" s="201"/>
      <c r="K2898" s="202"/>
      <c r="L2898" s="20"/>
      <c r="M2898" s="34"/>
    </row>
    <row r="2899" spans="2:13" s="1" customFormat="1">
      <c r="B2899" s="201"/>
      <c r="C2899" s="202"/>
      <c r="D2899" s="201"/>
      <c r="E2899" s="201"/>
      <c r="F2899" s="22"/>
      <c r="G2899" s="22"/>
      <c r="H2899" s="22"/>
      <c r="I2899" s="201"/>
      <c r="J2899" s="201"/>
      <c r="K2899" s="202"/>
      <c r="L2899" s="20"/>
      <c r="M2899" s="34"/>
    </row>
    <row r="2900" spans="2:13" s="1" customFormat="1">
      <c r="B2900" s="201"/>
      <c r="C2900" s="202"/>
      <c r="D2900" s="201"/>
      <c r="E2900" s="201"/>
      <c r="F2900" s="22"/>
      <c r="G2900" s="22"/>
      <c r="H2900" s="22"/>
      <c r="I2900" s="201"/>
      <c r="J2900" s="201"/>
      <c r="K2900" s="202"/>
      <c r="L2900" s="20"/>
      <c r="M2900" s="34"/>
    </row>
    <row r="2901" spans="2:13" s="1" customFormat="1">
      <c r="B2901" s="201"/>
      <c r="C2901" s="202"/>
      <c r="D2901" s="201"/>
      <c r="E2901" s="201"/>
      <c r="F2901" s="22"/>
      <c r="G2901" s="22"/>
      <c r="H2901" s="22"/>
      <c r="I2901" s="201"/>
      <c r="J2901" s="201"/>
      <c r="K2901" s="202"/>
      <c r="L2901" s="20"/>
      <c r="M2901" s="34"/>
    </row>
    <row r="2902" spans="2:13" s="1" customFormat="1">
      <c r="B2902" s="201"/>
      <c r="C2902" s="202"/>
      <c r="D2902" s="201"/>
      <c r="E2902" s="201"/>
      <c r="F2902" s="22"/>
      <c r="G2902" s="22"/>
      <c r="H2902" s="22"/>
      <c r="I2902" s="201"/>
      <c r="J2902" s="201"/>
      <c r="K2902" s="202"/>
      <c r="L2902" s="20"/>
      <c r="M2902" s="34"/>
    </row>
    <row r="2903" spans="2:13" s="1" customFormat="1">
      <c r="B2903" s="201"/>
      <c r="C2903" s="202"/>
      <c r="D2903" s="201"/>
      <c r="E2903" s="201"/>
      <c r="F2903" s="22"/>
      <c r="G2903" s="22"/>
      <c r="H2903" s="22"/>
      <c r="I2903" s="201"/>
      <c r="J2903" s="201"/>
      <c r="K2903" s="202"/>
      <c r="L2903" s="20"/>
      <c r="M2903" s="34"/>
    </row>
    <row r="2904" spans="2:13" s="1" customFormat="1">
      <c r="B2904" s="201"/>
      <c r="C2904" s="202"/>
      <c r="D2904" s="201"/>
      <c r="E2904" s="201"/>
      <c r="F2904" s="22"/>
      <c r="G2904" s="22"/>
      <c r="H2904" s="22"/>
      <c r="I2904" s="201"/>
      <c r="J2904" s="201"/>
      <c r="K2904" s="202"/>
      <c r="L2904" s="20"/>
      <c r="M2904" s="34"/>
    </row>
    <row r="2905" spans="2:13" s="1" customFormat="1">
      <c r="B2905" s="201"/>
      <c r="C2905" s="202"/>
      <c r="D2905" s="201"/>
      <c r="E2905" s="201"/>
      <c r="F2905" s="22"/>
      <c r="G2905" s="22"/>
      <c r="H2905" s="22"/>
      <c r="I2905" s="201"/>
      <c r="J2905" s="201"/>
      <c r="K2905" s="202"/>
      <c r="L2905" s="20"/>
      <c r="M2905" s="34"/>
    </row>
    <row r="2906" spans="2:13" s="1" customFormat="1">
      <c r="B2906" s="201"/>
      <c r="C2906" s="202"/>
      <c r="D2906" s="201"/>
      <c r="E2906" s="201"/>
      <c r="F2906" s="22"/>
      <c r="G2906" s="22"/>
      <c r="H2906" s="22"/>
      <c r="I2906" s="201"/>
      <c r="J2906" s="201"/>
      <c r="K2906" s="202"/>
      <c r="L2906" s="20"/>
      <c r="M2906" s="34"/>
    </row>
    <row r="2907" spans="2:13" s="1" customFormat="1">
      <c r="B2907" s="201"/>
      <c r="C2907" s="202"/>
      <c r="D2907" s="201"/>
      <c r="E2907" s="201"/>
      <c r="F2907" s="22"/>
      <c r="G2907" s="22"/>
      <c r="H2907" s="22"/>
      <c r="I2907" s="201"/>
      <c r="J2907" s="201"/>
      <c r="K2907" s="202"/>
      <c r="L2907" s="20"/>
      <c r="M2907" s="34"/>
    </row>
    <row r="2908" spans="2:13" s="1" customFormat="1">
      <c r="B2908" s="201"/>
      <c r="C2908" s="202"/>
      <c r="D2908" s="201"/>
      <c r="E2908" s="201"/>
      <c r="F2908" s="22"/>
      <c r="G2908" s="22"/>
      <c r="H2908" s="22"/>
      <c r="I2908" s="201"/>
      <c r="J2908" s="201"/>
      <c r="K2908" s="202"/>
      <c r="L2908" s="20"/>
      <c r="M2908" s="34"/>
    </row>
    <row r="2909" spans="2:13" s="1" customFormat="1">
      <c r="B2909" s="201"/>
      <c r="C2909" s="202"/>
      <c r="D2909" s="201"/>
      <c r="E2909" s="201"/>
      <c r="F2909" s="22"/>
      <c r="G2909" s="22"/>
      <c r="H2909" s="22"/>
      <c r="I2909" s="201"/>
      <c r="J2909" s="201"/>
      <c r="K2909" s="202"/>
      <c r="L2909" s="20"/>
      <c r="M2909" s="34"/>
    </row>
    <row r="2910" spans="2:13" s="1" customFormat="1">
      <c r="B2910" s="201"/>
      <c r="C2910" s="202"/>
      <c r="D2910" s="201"/>
      <c r="E2910" s="201"/>
      <c r="F2910" s="22"/>
      <c r="G2910" s="22"/>
      <c r="H2910" s="22"/>
      <c r="I2910" s="201"/>
      <c r="J2910" s="201"/>
      <c r="K2910" s="202"/>
      <c r="L2910" s="20"/>
      <c r="M2910" s="34"/>
    </row>
    <row r="2911" spans="2:13" s="1" customFormat="1">
      <c r="B2911" s="201"/>
      <c r="C2911" s="202"/>
      <c r="D2911" s="201"/>
      <c r="E2911" s="201"/>
      <c r="F2911" s="22"/>
      <c r="G2911" s="22"/>
      <c r="H2911" s="22"/>
      <c r="I2911" s="201"/>
      <c r="J2911" s="201"/>
      <c r="K2911" s="202"/>
      <c r="L2911" s="20"/>
      <c r="M2911" s="34"/>
    </row>
    <row r="2912" spans="2:13" s="1" customFormat="1">
      <c r="B2912" s="201"/>
      <c r="C2912" s="202"/>
      <c r="D2912" s="201"/>
      <c r="E2912" s="201"/>
      <c r="F2912" s="22"/>
      <c r="G2912" s="22"/>
      <c r="H2912" s="22"/>
      <c r="I2912" s="201"/>
      <c r="J2912" s="201"/>
      <c r="K2912" s="202"/>
      <c r="L2912" s="20"/>
      <c r="M2912" s="34"/>
    </row>
    <row r="2913" spans="2:13" s="1" customFormat="1">
      <c r="B2913" s="201"/>
      <c r="C2913" s="202"/>
      <c r="D2913" s="201"/>
      <c r="E2913" s="201"/>
      <c r="F2913" s="22"/>
      <c r="G2913" s="22"/>
      <c r="H2913" s="22"/>
      <c r="I2913" s="201"/>
      <c r="J2913" s="201"/>
      <c r="K2913" s="202"/>
      <c r="L2913" s="20"/>
      <c r="M2913" s="34"/>
    </row>
    <row r="2914" spans="2:13" s="1" customFormat="1">
      <c r="B2914" s="201"/>
      <c r="C2914" s="202"/>
      <c r="D2914" s="201"/>
      <c r="E2914" s="201"/>
      <c r="F2914" s="22"/>
      <c r="G2914" s="22"/>
      <c r="H2914" s="22"/>
      <c r="I2914" s="201"/>
      <c r="J2914" s="201"/>
      <c r="K2914" s="202"/>
      <c r="L2914" s="20"/>
      <c r="M2914" s="34"/>
    </row>
    <row r="2915" spans="2:13" s="1" customFormat="1">
      <c r="B2915" s="201"/>
      <c r="C2915" s="202"/>
      <c r="D2915" s="201"/>
      <c r="E2915" s="201"/>
      <c r="F2915" s="22"/>
      <c r="G2915" s="22"/>
      <c r="H2915" s="22"/>
      <c r="I2915" s="201"/>
      <c r="J2915" s="201"/>
      <c r="K2915" s="202"/>
      <c r="L2915" s="20"/>
      <c r="M2915" s="34"/>
    </row>
    <row r="2916" spans="2:13" s="1" customFormat="1">
      <c r="B2916" s="201"/>
      <c r="C2916" s="202"/>
      <c r="D2916" s="201"/>
      <c r="E2916" s="201"/>
      <c r="F2916" s="22"/>
      <c r="G2916" s="22"/>
      <c r="H2916" s="22"/>
      <c r="I2916" s="201"/>
      <c r="J2916" s="201"/>
      <c r="K2916" s="202"/>
      <c r="L2916" s="20"/>
      <c r="M2916" s="34"/>
    </row>
    <row r="2917" spans="2:13" s="1" customFormat="1">
      <c r="B2917" s="201"/>
      <c r="C2917" s="202"/>
      <c r="D2917" s="201"/>
      <c r="E2917" s="201"/>
      <c r="F2917" s="22"/>
      <c r="G2917" s="22"/>
      <c r="H2917" s="22"/>
      <c r="I2917" s="201"/>
      <c r="J2917" s="201"/>
      <c r="K2917" s="202"/>
      <c r="L2917" s="20"/>
      <c r="M2917" s="34"/>
    </row>
    <row r="2918" spans="2:13" s="1" customFormat="1">
      <c r="B2918" s="201"/>
      <c r="C2918" s="202"/>
      <c r="D2918" s="201"/>
      <c r="E2918" s="201"/>
      <c r="F2918" s="22"/>
      <c r="G2918" s="22"/>
      <c r="H2918" s="22"/>
      <c r="I2918" s="201"/>
      <c r="J2918" s="201"/>
      <c r="K2918" s="202"/>
      <c r="L2918" s="20"/>
      <c r="M2918" s="34"/>
    </row>
    <row r="2919" spans="2:13" s="1" customFormat="1">
      <c r="B2919" s="201"/>
      <c r="C2919" s="202"/>
      <c r="D2919" s="201"/>
      <c r="E2919" s="201"/>
      <c r="F2919" s="22"/>
      <c r="G2919" s="22"/>
      <c r="H2919" s="22"/>
      <c r="I2919" s="201"/>
      <c r="J2919" s="201"/>
      <c r="K2919" s="202"/>
      <c r="L2919" s="20"/>
      <c r="M2919" s="34"/>
    </row>
    <row r="2920" spans="2:13" s="1" customFormat="1">
      <c r="B2920" s="201"/>
      <c r="C2920" s="202"/>
      <c r="D2920" s="201"/>
      <c r="E2920" s="201"/>
      <c r="F2920" s="22"/>
      <c r="G2920" s="22"/>
      <c r="H2920" s="22"/>
      <c r="I2920" s="201"/>
      <c r="J2920" s="201"/>
      <c r="K2920" s="202"/>
      <c r="L2920" s="20"/>
      <c r="M2920" s="34"/>
    </row>
    <row r="2921" spans="2:13" s="1" customFormat="1">
      <c r="B2921" s="201"/>
      <c r="C2921" s="202"/>
      <c r="D2921" s="201"/>
      <c r="E2921" s="201"/>
      <c r="F2921" s="22"/>
      <c r="G2921" s="22"/>
      <c r="H2921" s="22"/>
      <c r="I2921" s="201"/>
      <c r="J2921" s="201"/>
      <c r="K2921" s="202"/>
      <c r="L2921" s="20"/>
      <c r="M2921" s="34"/>
    </row>
    <row r="2922" spans="2:13" s="1" customFormat="1">
      <c r="B2922" s="201"/>
      <c r="C2922" s="202"/>
      <c r="D2922" s="201"/>
      <c r="E2922" s="201"/>
      <c r="F2922" s="22"/>
      <c r="G2922" s="22"/>
      <c r="H2922" s="22"/>
      <c r="I2922" s="201"/>
      <c r="J2922" s="201"/>
      <c r="K2922" s="202"/>
      <c r="L2922" s="20"/>
      <c r="M2922" s="34"/>
    </row>
    <row r="2923" spans="2:13" s="1" customFormat="1">
      <c r="B2923" s="201"/>
      <c r="C2923" s="202"/>
      <c r="D2923" s="201"/>
      <c r="E2923" s="201"/>
      <c r="F2923" s="22"/>
      <c r="G2923" s="22"/>
      <c r="H2923" s="22"/>
      <c r="I2923" s="201"/>
      <c r="J2923" s="201"/>
      <c r="K2923" s="202"/>
      <c r="L2923" s="20"/>
      <c r="M2923" s="34"/>
    </row>
    <row r="2924" spans="2:13" s="1" customFormat="1">
      <c r="B2924" s="201"/>
      <c r="C2924" s="202"/>
      <c r="D2924" s="201"/>
      <c r="E2924" s="201"/>
      <c r="F2924" s="22"/>
      <c r="G2924" s="22"/>
      <c r="H2924" s="22"/>
      <c r="I2924" s="201"/>
      <c r="J2924" s="201"/>
      <c r="K2924" s="202"/>
      <c r="L2924" s="20"/>
      <c r="M2924" s="34"/>
    </row>
    <row r="2925" spans="2:13" s="1" customFormat="1">
      <c r="B2925" s="201"/>
      <c r="C2925" s="202"/>
      <c r="D2925" s="201"/>
      <c r="E2925" s="201"/>
      <c r="F2925" s="22"/>
      <c r="G2925" s="22"/>
      <c r="H2925" s="22"/>
      <c r="I2925" s="201"/>
      <c r="J2925" s="201"/>
      <c r="K2925" s="202"/>
      <c r="L2925" s="20"/>
      <c r="M2925" s="34"/>
    </row>
    <row r="2926" spans="2:13" s="1" customFormat="1">
      <c r="B2926" s="201"/>
      <c r="C2926" s="202"/>
      <c r="D2926" s="201"/>
      <c r="E2926" s="201"/>
      <c r="F2926" s="22"/>
      <c r="G2926" s="22"/>
      <c r="H2926" s="22"/>
      <c r="I2926" s="201"/>
      <c r="J2926" s="201"/>
      <c r="K2926" s="202"/>
      <c r="L2926" s="20"/>
      <c r="M2926" s="34"/>
    </row>
    <row r="2927" spans="2:13" s="1" customFormat="1">
      <c r="B2927" s="201"/>
      <c r="C2927" s="202"/>
      <c r="D2927" s="201"/>
      <c r="E2927" s="201"/>
      <c r="F2927" s="22"/>
      <c r="G2927" s="22"/>
      <c r="H2927" s="22"/>
      <c r="I2927" s="201"/>
      <c r="J2927" s="201"/>
      <c r="K2927" s="202"/>
      <c r="L2927" s="20"/>
      <c r="M2927" s="34"/>
    </row>
    <row r="2928" spans="2:13" s="1" customFormat="1">
      <c r="B2928" s="201"/>
      <c r="C2928" s="202"/>
      <c r="D2928" s="201"/>
      <c r="E2928" s="201"/>
      <c r="F2928" s="22"/>
      <c r="G2928" s="22"/>
      <c r="H2928" s="22"/>
      <c r="I2928" s="201"/>
      <c r="J2928" s="201"/>
      <c r="K2928" s="202"/>
      <c r="L2928" s="20"/>
      <c r="M2928" s="34"/>
    </row>
    <row r="2929" spans="2:13" s="1" customFormat="1">
      <c r="B2929" s="201"/>
      <c r="C2929" s="202"/>
      <c r="D2929" s="201"/>
      <c r="E2929" s="201"/>
      <c r="F2929" s="22"/>
      <c r="G2929" s="22"/>
      <c r="H2929" s="22"/>
      <c r="I2929" s="201"/>
      <c r="J2929" s="201"/>
      <c r="K2929" s="202"/>
      <c r="L2929" s="20"/>
      <c r="M2929" s="34"/>
    </row>
    <row r="2930" spans="2:13" s="1" customFormat="1">
      <c r="B2930" s="201"/>
      <c r="C2930" s="202"/>
      <c r="D2930" s="201"/>
      <c r="E2930" s="201"/>
      <c r="F2930" s="22"/>
      <c r="G2930" s="22"/>
      <c r="H2930" s="22"/>
      <c r="I2930" s="201"/>
      <c r="J2930" s="201"/>
      <c r="K2930" s="202"/>
      <c r="L2930" s="20"/>
      <c r="M2930" s="34"/>
    </row>
    <row r="2931" spans="2:13" s="1" customFormat="1">
      <c r="B2931" s="201"/>
      <c r="C2931" s="202"/>
      <c r="D2931" s="201"/>
      <c r="E2931" s="201"/>
      <c r="F2931" s="22"/>
      <c r="G2931" s="22"/>
      <c r="H2931" s="22"/>
      <c r="I2931" s="201"/>
      <c r="J2931" s="201"/>
      <c r="K2931" s="202"/>
      <c r="L2931" s="20"/>
      <c r="M2931" s="34"/>
    </row>
    <row r="2932" spans="2:13" s="1" customFormat="1">
      <c r="B2932" s="201"/>
      <c r="C2932" s="202"/>
      <c r="D2932" s="201"/>
      <c r="E2932" s="201"/>
      <c r="F2932" s="22"/>
      <c r="G2932" s="22"/>
      <c r="H2932" s="22"/>
      <c r="I2932" s="201"/>
      <c r="J2932" s="201"/>
      <c r="K2932" s="202"/>
      <c r="L2932" s="20"/>
      <c r="M2932" s="34"/>
    </row>
    <row r="2933" spans="2:13" s="1" customFormat="1">
      <c r="B2933" s="201"/>
      <c r="C2933" s="202"/>
      <c r="D2933" s="201"/>
      <c r="E2933" s="201"/>
      <c r="F2933" s="22"/>
      <c r="G2933" s="22"/>
      <c r="H2933" s="22"/>
      <c r="I2933" s="201"/>
      <c r="J2933" s="201"/>
      <c r="K2933" s="202"/>
      <c r="L2933" s="20"/>
      <c r="M2933" s="34"/>
    </row>
    <row r="2934" spans="2:13" s="1" customFormat="1">
      <c r="B2934" s="201"/>
      <c r="C2934" s="202"/>
      <c r="D2934" s="201"/>
      <c r="E2934" s="201"/>
      <c r="F2934" s="22"/>
      <c r="G2934" s="22"/>
      <c r="H2934" s="22"/>
      <c r="I2934" s="201"/>
      <c r="J2934" s="201"/>
      <c r="K2934" s="202"/>
      <c r="L2934" s="20"/>
      <c r="M2934" s="34"/>
    </row>
    <row r="2935" spans="2:13" s="1" customFormat="1">
      <c r="B2935" s="201"/>
      <c r="C2935" s="202"/>
      <c r="D2935" s="201"/>
      <c r="E2935" s="201"/>
      <c r="F2935" s="22"/>
      <c r="G2935" s="22"/>
      <c r="H2935" s="22"/>
      <c r="I2935" s="201"/>
      <c r="J2935" s="201"/>
      <c r="K2935" s="202"/>
      <c r="L2935" s="20"/>
      <c r="M2935" s="34"/>
    </row>
    <row r="2936" spans="2:13" s="1" customFormat="1">
      <c r="B2936" s="201"/>
      <c r="C2936" s="202"/>
      <c r="D2936" s="201"/>
      <c r="E2936" s="201"/>
      <c r="F2936" s="22"/>
      <c r="G2936" s="22"/>
      <c r="H2936" s="22"/>
      <c r="I2936" s="201"/>
      <c r="J2936" s="201"/>
      <c r="K2936" s="202"/>
      <c r="L2936" s="20"/>
      <c r="M2936" s="34"/>
    </row>
    <row r="2937" spans="2:13" s="1" customFormat="1">
      <c r="B2937" s="201"/>
      <c r="C2937" s="202"/>
      <c r="D2937" s="201"/>
      <c r="E2937" s="201"/>
      <c r="F2937" s="22"/>
      <c r="G2937" s="22"/>
      <c r="H2937" s="22"/>
      <c r="I2937" s="201"/>
      <c r="J2937" s="201"/>
      <c r="K2937" s="202"/>
      <c r="L2937" s="20"/>
      <c r="M2937" s="34"/>
    </row>
    <row r="2938" spans="2:13" s="1" customFormat="1">
      <c r="B2938" s="201"/>
      <c r="C2938" s="202"/>
      <c r="D2938" s="201"/>
      <c r="E2938" s="201"/>
      <c r="F2938" s="22"/>
      <c r="G2938" s="22"/>
      <c r="H2938" s="22"/>
      <c r="I2938" s="201"/>
      <c r="J2938" s="201"/>
      <c r="K2938" s="202"/>
      <c r="L2938" s="20"/>
      <c r="M2938" s="34"/>
    </row>
    <row r="2939" spans="2:13" s="1" customFormat="1">
      <c r="B2939" s="201"/>
      <c r="C2939" s="202"/>
      <c r="D2939" s="201"/>
      <c r="E2939" s="201"/>
      <c r="F2939" s="22"/>
      <c r="G2939" s="22"/>
      <c r="H2939" s="22"/>
      <c r="I2939" s="201"/>
      <c r="J2939" s="201"/>
      <c r="K2939" s="202"/>
      <c r="L2939" s="20"/>
      <c r="M2939" s="34"/>
    </row>
    <row r="2940" spans="2:13" s="1" customFormat="1">
      <c r="B2940" s="201"/>
      <c r="C2940" s="202"/>
      <c r="D2940" s="201"/>
      <c r="E2940" s="201"/>
      <c r="F2940" s="22"/>
      <c r="G2940" s="22"/>
      <c r="H2940" s="22"/>
      <c r="I2940" s="201"/>
      <c r="J2940" s="201"/>
      <c r="K2940" s="202"/>
      <c r="L2940" s="20"/>
      <c r="M2940" s="34"/>
    </row>
    <row r="2941" spans="2:13" s="1" customFormat="1">
      <c r="B2941" s="201"/>
      <c r="C2941" s="202"/>
      <c r="D2941" s="201"/>
      <c r="E2941" s="201"/>
      <c r="F2941" s="22"/>
      <c r="G2941" s="22"/>
      <c r="H2941" s="22"/>
      <c r="I2941" s="201"/>
      <c r="J2941" s="201"/>
      <c r="K2941" s="202"/>
      <c r="L2941" s="20"/>
      <c r="M2941" s="34"/>
    </row>
    <row r="2942" spans="2:13" s="1" customFormat="1">
      <c r="B2942" s="201"/>
      <c r="C2942" s="202"/>
      <c r="D2942" s="201"/>
      <c r="E2942" s="201"/>
      <c r="F2942" s="22"/>
      <c r="G2942" s="22"/>
      <c r="H2942" s="22"/>
      <c r="I2942" s="201"/>
      <c r="J2942" s="201"/>
      <c r="K2942" s="202"/>
      <c r="L2942" s="20"/>
      <c r="M2942" s="34"/>
    </row>
    <row r="2943" spans="2:13" s="1" customFormat="1">
      <c r="B2943" s="201"/>
      <c r="C2943" s="202"/>
      <c r="D2943" s="201"/>
      <c r="E2943" s="201"/>
      <c r="F2943" s="22"/>
      <c r="G2943" s="22"/>
      <c r="H2943" s="22"/>
      <c r="I2943" s="201"/>
      <c r="J2943" s="201"/>
      <c r="K2943" s="202"/>
      <c r="L2943" s="20"/>
      <c r="M2943" s="34"/>
    </row>
    <row r="2944" spans="2:13" s="1" customFormat="1">
      <c r="B2944" s="201"/>
      <c r="C2944" s="202"/>
      <c r="D2944" s="201"/>
      <c r="E2944" s="201"/>
      <c r="F2944" s="22"/>
      <c r="G2944" s="22"/>
      <c r="H2944" s="22"/>
      <c r="I2944" s="201"/>
      <c r="J2944" s="201"/>
      <c r="K2944" s="202"/>
      <c r="L2944" s="20"/>
      <c r="M2944" s="34"/>
    </row>
    <row r="2945" spans="2:13" s="1" customFormat="1">
      <c r="B2945" s="201"/>
      <c r="C2945" s="202"/>
      <c r="D2945" s="201"/>
      <c r="E2945" s="201"/>
      <c r="F2945" s="22"/>
      <c r="G2945" s="22"/>
      <c r="H2945" s="22"/>
      <c r="I2945" s="201"/>
      <c r="J2945" s="201"/>
      <c r="K2945" s="202"/>
      <c r="L2945" s="20"/>
      <c r="M2945" s="34"/>
    </row>
    <row r="2946" spans="2:13" s="1" customFormat="1">
      <c r="B2946" s="201"/>
      <c r="C2946" s="202"/>
      <c r="D2946" s="201"/>
      <c r="E2946" s="201"/>
      <c r="F2946" s="22"/>
      <c r="G2946" s="22"/>
      <c r="H2946" s="22"/>
      <c r="I2946" s="201"/>
      <c r="J2946" s="201"/>
      <c r="K2946" s="202"/>
      <c r="L2946" s="20"/>
      <c r="M2946" s="34"/>
    </row>
    <row r="2947" spans="2:13" s="1" customFormat="1">
      <c r="B2947" s="201"/>
      <c r="C2947" s="202"/>
      <c r="D2947" s="201"/>
      <c r="E2947" s="201"/>
      <c r="F2947" s="22"/>
      <c r="G2947" s="22"/>
      <c r="H2947" s="22"/>
      <c r="I2947" s="201"/>
      <c r="J2947" s="201"/>
      <c r="K2947" s="202"/>
      <c r="L2947" s="20"/>
      <c r="M2947" s="34"/>
    </row>
    <row r="2948" spans="2:13" s="1" customFormat="1">
      <c r="B2948" s="201"/>
      <c r="C2948" s="202"/>
      <c r="D2948" s="201"/>
      <c r="E2948" s="201"/>
      <c r="F2948" s="22"/>
      <c r="G2948" s="22"/>
      <c r="H2948" s="22"/>
      <c r="I2948" s="201"/>
      <c r="J2948" s="201"/>
      <c r="K2948" s="202"/>
      <c r="L2948" s="20"/>
      <c r="M2948" s="34"/>
    </row>
    <row r="2949" spans="2:13" s="1" customFormat="1">
      <c r="B2949" s="201"/>
      <c r="C2949" s="202"/>
      <c r="D2949" s="201"/>
      <c r="E2949" s="201"/>
      <c r="F2949" s="22"/>
      <c r="G2949" s="22"/>
      <c r="H2949" s="22"/>
      <c r="I2949" s="201"/>
      <c r="J2949" s="201"/>
      <c r="K2949" s="202"/>
      <c r="L2949" s="20"/>
      <c r="M2949" s="34"/>
    </row>
    <row r="2950" spans="2:13" s="1" customFormat="1">
      <c r="B2950" s="201"/>
      <c r="C2950" s="202"/>
      <c r="D2950" s="201"/>
      <c r="E2950" s="201"/>
      <c r="F2950" s="22"/>
      <c r="G2950" s="22"/>
      <c r="H2950" s="22"/>
      <c r="I2950" s="201"/>
      <c r="J2950" s="201"/>
      <c r="K2950" s="202"/>
      <c r="L2950" s="20"/>
      <c r="M2950" s="34"/>
    </row>
    <row r="2951" spans="2:13" s="1" customFormat="1">
      <c r="B2951" s="201"/>
      <c r="C2951" s="202"/>
      <c r="D2951" s="201"/>
      <c r="E2951" s="201"/>
      <c r="F2951" s="22"/>
      <c r="G2951" s="22"/>
      <c r="H2951" s="22"/>
      <c r="I2951" s="201"/>
      <c r="J2951" s="201"/>
      <c r="K2951" s="202"/>
      <c r="L2951" s="20"/>
      <c r="M2951" s="34"/>
    </row>
    <row r="2952" spans="2:13" s="1" customFormat="1">
      <c r="B2952" s="201"/>
      <c r="C2952" s="202"/>
      <c r="D2952" s="201"/>
      <c r="E2952" s="201"/>
      <c r="F2952" s="22"/>
      <c r="G2952" s="22"/>
      <c r="H2952" s="22"/>
      <c r="I2952" s="201"/>
      <c r="J2952" s="201"/>
      <c r="K2952" s="202"/>
      <c r="L2952" s="20"/>
      <c r="M2952" s="34"/>
    </row>
    <row r="2953" spans="2:13" s="1" customFormat="1">
      <c r="B2953" s="201"/>
      <c r="C2953" s="202"/>
      <c r="D2953" s="201"/>
      <c r="E2953" s="201"/>
      <c r="F2953" s="22"/>
      <c r="G2953" s="22"/>
      <c r="H2953" s="22"/>
      <c r="I2953" s="201"/>
      <c r="J2953" s="201"/>
      <c r="K2953" s="202"/>
      <c r="L2953" s="20"/>
      <c r="M2953" s="34"/>
    </row>
    <row r="2954" spans="2:13" s="1" customFormat="1">
      <c r="B2954" s="201"/>
      <c r="C2954" s="202"/>
      <c r="D2954" s="201"/>
      <c r="E2954" s="201"/>
      <c r="F2954" s="22"/>
      <c r="G2954" s="22"/>
      <c r="H2954" s="22"/>
      <c r="I2954" s="201"/>
      <c r="J2954" s="201"/>
      <c r="K2954" s="202"/>
      <c r="L2954" s="20"/>
      <c r="M2954" s="34"/>
    </row>
    <row r="2955" spans="2:13" s="1" customFormat="1">
      <c r="B2955" s="201"/>
      <c r="C2955" s="202"/>
      <c r="D2955" s="201"/>
      <c r="E2955" s="201"/>
      <c r="F2955" s="22"/>
      <c r="G2955" s="22"/>
      <c r="H2955" s="22"/>
      <c r="I2955" s="201"/>
      <c r="J2955" s="201"/>
      <c r="K2955" s="202"/>
      <c r="L2955" s="20"/>
      <c r="M2955" s="34"/>
    </row>
    <row r="2956" spans="2:13" s="1" customFormat="1">
      <c r="B2956" s="201"/>
      <c r="C2956" s="202"/>
      <c r="D2956" s="201"/>
      <c r="E2956" s="201"/>
      <c r="F2956" s="22"/>
      <c r="G2956" s="22"/>
      <c r="H2956" s="22"/>
      <c r="I2956" s="201"/>
      <c r="J2956" s="201"/>
      <c r="K2956" s="202"/>
      <c r="L2956" s="20"/>
      <c r="M2956" s="34"/>
    </row>
    <row r="2957" spans="2:13" s="1" customFormat="1">
      <c r="B2957" s="201"/>
      <c r="C2957" s="202"/>
      <c r="D2957" s="201"/>
      <c r="E2957" s="201"/>
      <c r="F2957" s="22"/>
      <c r="G2957" s="22"/>
      <c r="H2957" s="22"/>
      <c r="I2957" s="201"/>
      <c r="J2957" s="201"/>
      <c r="K2957" s="202"/>
      <c r="L2957" s="20"/>
      <c r="M2957" s="34"/>
    </row>
    <row r="2958" spans="2:13" s="1" customFormat="1">
      <c r="B2958" s="201"/>
      <c r="C2958" s="202"/>
      <c r="D2958" s="201"/>
      <c r="E2958" s="201"/>
      <c r="F2958" s="22"/>
      <c r="G2958" s="22"/>
      <c r="H2958" s="22"/>
      <c r="I2958" s="201"/>
      <c r="J2958" s="201"/>
      <c r="K2958" s="202"/>
      <c r="L2958" s="20"/>
      <c r="M2958" s="34"/>
    </row>
    <row r="2959" spans="2:13" s="1" customFormat="1">
      <c r="B2959" s="201"/>
      <c r="C2959" s="202"/>
      <c r="D2959" s="201"/>
      <c r="E2959" s="201"/>
      <c r="F2959" s="22"/>
      <c r="G2959" s="22"/>
      <c r="H2959" s="22"/>
      <c r="I2959" s="201"/>
      <c r="J2959" s="201"/>
      <c r="K2959" s="202"/>
      <c r="L2959" s="20"/>
      <c r="M2959" s="34"/>
    </row>
    <row r="2960" spans="2:13" s="1" customFormat="1">
      <c r="B2960" s="201"/>
      <c r="C2960" s="202"/>
      <c r="D2960" s="201"/>
      <c r="E2960" s="201"/>
      <c r="F2960" s="22"/>
      <c r="G2960" s="22"/>
      <c r="H2960" s="22"/>
      <c r="I2960" s="201"/>
      <c r="J2960" s="201"/>
      <c r="K2960" s="202"/>
      <c r="L2960" s="20"/>
      <c r="M2960" s="34"/>
    </row>
    <row r="2961" spans="2:13" s="1" customFormat="1">
      <c r="B2961" s="201"/>
      <c r="C2961" s="202"/>
      <c r="D2961" s="201"/>
      <c r="E2961" s="201"/>
      <c r="F2961" s="22"/>
      <c r="G2961" s="22"/>
      <c r="H2961" s="22"/>
      <c r="I2961" s="201"/>
      <c r="J2961" s="201"/>
      <c r="K2961" s="202"/>
      <c r="L2961" s="20"/>
      <c r="M2961" s="34"/>
    </row>
    <row r="2962" spans="2:13" s="1" customFormat="1">
      <c r="B2962" s="201"/>
      <c r="C2962" s="202"/>
      <c r="D2962" s="201"/>
      <c r="E2962" s="201"/>
      <c r="F2962" s="22"/>
      <c r="G2962" s="22"/>
      <c r="H2962" s="22"/>
      <c r="I2962" s="201"/>
      <c r="J2962" s="201"/>
      <c r="K2962" s="202"/>
      <c r="L2962" s="20"/>
      <c r="M2962" s="34"/>
    </row>
    <row r="2963" spans="2:13" s="1" customFormat="1">
      <c r="B2963" s="201"/>
      <c r="C2963" s="202"/>
      <c r="D2963" s="201"/>
      <c r="E2963" s="201"/>
      <c r="F2963" s="22"/>
      <c r="G2963" s="22"/>
      <c r="H2963" s="22"/>
      <c r="I2963" s="201"/>
      <c r="J2963" s="201"/>
      <c r="K2963" s="202"/>
      <c r="L2963" s="20"/>
      <c r="M2963" s="34"/>
    </row>
    <row r="2964" spans="2:13" s="1" customFormat="1">
      <c r="B2964" s="201"/>
      <c r="C2964" s="202"/>
      <c r="D2964" s="201"/>
      <c r="E2964" s="201"/>
      <c r="F2964" s="22"/>
      <c r="G2964" s="22"/>
      <c r="H2964" s="22"/>
      <c r="I2964" s="201"/>
      <c r="J2964" s="201"/>
      <c r="K2964" s="202"/>
      <c r="L2964" s="20"/>
      <c r="M2964" s="34"/>
    </row>
    <row r="2965" spans="2:13" s="1" customFormat="1">
      <c r="B2965" s="201"/>
      <c r="C2965" s="202"/>
      <c r="D2965" s="201"/>
      <c r="E2965" s="201"/>
      <c r="F2965" s="22"/>
      <c r="G2965" s="22"/>
      <c r="H2965" s="22"/>
      <c r="I2965" s="201"/>
      <c r="J2965" s="201"/>
      <c r="K2965" s="202"/>
      <c r="L2965" s="20"/>
      <c r="M2965" s="34"/>
    </row>
    <row r="2966" spans="2:13" s="1" customFormat="1">
      <c r="B2966" s="201"/>
      <c r="C2966" s="202"/>
      <c r="D2966" s="201"/>
      <c r="E2966" s="201"/>
      <c r="F2966" s="22"/>
      <c r="G2966" s="22"/>
      <c r="H2966" s="22"/>
      <c r="I2966" s="201"/>
      <c r="J2966" s="201"/>
      <c r="K2966" s="202"/>
      <c r="L2966" s="20"/>
      <c r="M2966" s="34"/>
    </row>
    <row r="2967" spans="2:13" s="1" customFormat="1">
      <c r="B2967" s="201"/>
      <c r="C2967" s="202"/>
      <c r="D2967" s="201"/>
      <c r="E2967" s="201"/>
      <c r="F2967" s="22"/>
      <c r="G2967" s="22"/>
      <c r="H2967" s="22"/>
      <c r="I2967" s="201"/>
      <c r="J2967" s="201"/>
      <c r="K2967" s="202"/>
      <c r="L2967" s="20"/>
      <c r="M2967" s="34"/>
    </row>
    <row r="2968" spans="2:13" s="1" customFormat="1">
      <c r="B2968" s="201"/>
      <c r="C2968" s="202"/>
      <c r="D2968" s="201"/>
      <c r="E2968" s="201"/>
      <c r="F2968" s="22"/>
      <c r="G2968" s="22"/>
      <c r="H2968" s="22"/>
      <c r="I2968" s="201"/>
      <c r="J2968" s="201"/>
      <c r="K2968" s="202"/>
      <c r="L2968" s="20"/>
      <c r="M2968" s="34"/>
    </row>
    <row r="2969" spans="2:13" s="1" customFormat="1">
      <c r="B2969" s="201"/>
      <c r="C2969" s="202"/>
      <c r="D2969" s="201"/>
      <c r="E2969" s="201"/>
      <c r="F2969" s="22"/>
      <c r="G2969" s="22"/>
      <c r="H2969" s="22"/>
      <c r="I2969" s="201"/>
      <c r="J2969" s="201"/>
      <c r="K2969" s="202"/>
      <c r="L2969" s="20"/>
      <c r="M2969" s="34"/>
    </row>
    <row r="2970" spans="2:13" s="1" customFormat="1">
      <c r="B2970" s="201"/>
      <c r="C2970" s="202"/>
      <c r="D2970" s="201"/>
      <c r="E2970" s="201"/>
      <c r="F2970" s="22"/>
      <c r="G2970" s="22"/>
      <c r="H2970" s="22"/>
      <c r="I2970" s="201"/>
      <c r="J2970" s="201"/>
      <c r="K2970" s="202"/>
      <c r="L2970" s="20"/>
      <c r="M2970" s="34"/>
    </row>
    <row r="2971" spans="2:13" s="1" customFormat="1">
      <c r="B2971" s="201"/>
      <c r="C2971" s="202"/>
      <c r="D2971" s="201"/>
      <c r="E2971" s="201"/>
      <c r="F2971" s="22"/>
      <c r="G2971" s="22"/>
      <c r="H2971" s="22"/>
      <c r="I2971" s="201"/>
      <c r="J2971" s="201"/>
      <c r="K2971" s="202"/>
      <c r="L2971" s="20"/>
      <c r="M2971" s="34"/>
    </row>
    <row r="2972" spans="2:13" s="1" customFormat="1">
      <c r="B2972" s="201"/>
      <c r="C2972" s="202"/>
      <c r="D2972" s="201"/>
      <c r="E2972" s="201"/>
      <c r="F2972" s="22"/>
      <c r="G2972" s="22"/>
      <c r="H2972" s="22"/>
      <c r="I2972" s="201"/>
      <c r="J2972" s="201"/>
      <c r="K2972" s="202"/>
      <c r="L2972" s="20"/>
      <c r="M2972" s="34"/>
    </row>
    <row r="2973" spans="2:13" s="1" customFormat="1">
      <c r="B2973" s="201"/>
      <c r="C2973" s="202"/>
      <c r="D2973" s="201"/>
      <c r="E2973" s="201"/>
      <c r="F2973" s="22"/>
      <c r="G2973" s="22"/>
      <c r="H2973" s="22"/>
      <c r="I2973" s="201"/>
      <c r="J2973" s="201"/>
      <c r="K2973" s="202"/>
      <c r="L2973" s="20"/>
      <c r="M2973" s="34"/>
    </row>
    <row r="2974" spans="2:13" s="1" customFormat="1">
      <c r="B2974" s="201"/>
      <c r="C2974" s="202"/>
      <c r="D2974" s="201"/>
      <c r="E2974" s="201"/>
      <c r="F2974" s="22"/>
      <c r="G2974" s="22"/>
      <c r="H2974" s="22"/>
      <c r="I2974" s="201"/>
      <c r="J2974" s="201"/>
      <c r="K2974" s="202"/>
      <c r="L2974" s="20"/>
      <c r="M2974" s="34"/>
    </row>
    <row r="2975" spans="2:13" s="1" customFormat="1">
      <c r="B2975" s="201"/>
      <c r="C2975" s="202"/>
      <c r="D2975" s="201"/>
      <c r="E2975" s="201"/>
      <c r="F2975" s="22"/>
      <c r="G2975" s="22"/>
      <c r="H2975" s="22"/>
      <c r="I2975" s="201"/>
      <c r="J2975" s="201"/>
      <c r="K2975" s="202"/>
      <c r="L2975" s="20"/>
      <c r="M2975" s="34"/>
    </row>
    <row r="2976" spans="2:13" s="1" customFormat="1">
      <c r="B2976" s="201"/>
      <c r="C2976" s="202"/>
      <c r="D2976" s="201"/>
      <c r="E2976" s="201"/>
      <c r="F2976" s="22"/>
      <c r="G2976" s="22"/>
      <c r="H2976" s="22"/>
      <c r="I2976" s="201"/>
      <c r="J2976" s="201"/>
      <c r="K2976" s="202"/>
      <c r="L2976" s="20"/>
      <c r="M2976" s="34"/>
    </row>
    <row r="2977" spans="2:13" s="1" customFormat="1">
      <c r="B2977" s="201"/>
      <c r="C2977" s="202"/>
      <c r="D2977" s="201"/>
      <c r="E2977" s="201"/>
      <c r="F2977" s="22"/>
      <c r="G2977" s="22"/>
      <c r="H2977" s="22"/>
      <c r="I2977" s="201"/>
      <c r="J2977" s="201"/>
      <c r="K2977" s="202"/>
      <c r="L2977" s="20"/>
      <c r="M2977" s="34"/>
    </row>
    <row r="2978" spans="2:13" s="1" customFormat="1">
      <c r="B2978" s="201"/>
      <c r="C2978" s="202"/>
      <c r="D2978" s="201"/>
      <c r="E2978" s="201"/>
      <c r="F2978" s="22"/>
      <c r="G2978" s="22"/>
      <c r="H2978" s="22"/>
      <c r="I2978" s="201"/>
      <c r="J2978" s="201"/>
      <c r="K2978" s="202"/>
      <c r="L2978" s="20"/>
      <c r="M2978" s="34"/>
    </row>
    <row r="2979" spans="2:13" s="1" customFormat="1">
      <c r="B2979" s="201"/>
      <c r="C2979" s="202"/>
      <c r="D2979" s="201"/>
      <c r="E2979" s="201"/>
      <c r="F2979" s="22"/>
      <c r="G2979" s="22"/>
      <c r="H2979" s="22"/>
      <c r="I2979" s="201"/>
      <c r="J2979" s="201"/>
      <c r="K2979" s="202"/>
      <c r="L2979" s="20"/>
      <c r="M2979" s="34"/>
    </row>
    <row r="2980" spans="2:13" s="1" customFormat="1">
      <c r="B2980" s="201"/>
      <c r="C2980" s="202"/>
      <c r="D2980" s="201"/>
      <c r="E2980" s="201"/>
      <c r="F2980" s="22"/>
      <c r="G2980" s="22"/>
      <c r="H2980" s="22"/>
      <c r="I2980" s="201"/>
      <c r="J2980" s="201"/>
      <c r="K2980" s="202"/>
      <c r="L2980" s="20"/>
      <c r="M2980" s="34"/>
    </row>
    <row r="2981" spans="2:13" s="1" customFormat="1">
      <c r="B2981" s="201"/>
      <c r="C2981" s="202"/>
      <c r="D2981" s="201"/>
      <c r="E2981" s="201"/>
      <c r="F2981" s="22"/>
      <c r="G2981" s="22"/>
      <c r="H2981" s="22"/>
      <c r="I2981" s="201"/>
      <c r="J2981" s="201"/>
      <c r="K2981" s="202"/>
      <c r="L2981" s="20"/>
      <c r="M2981" s="34"/>
    </row>
    <row r="2982" spans="2:13" s="1" customFormat="1">
      <c r="B2982" s="201"/>
      <c r="C2982" s="202"/>
      <c r="D2982" s="201"/>
      <c r="E2982" s="201"/>
      <c r="F2982" s="22"/>
      <c r="G2982" s="22"/>
      <c r="H2982" s="22"/>
      <c r="I2982" s="201"/>
      <c r="J2982" s="201"/>
      <c r="K2982" s="202"/>
      <c r="L2982" s="20"/>
      <c r="M2982" s="34"/>
    </row>
    <row r="2983" spans="2:13" s="1" customFormat="1">
      <c r="B2983" s="201"/>
      <c r="C2983" s="202"/>
      <c r="D2983" s="201"/>
      <c r="E2983" s="201"/>
      <c r="F2983" s="22"/>
      <c r="G2983" s="22"/>
      <c r="H2983" s="22"/>
      <c r="I2983" s="201"/>
      <c r="J2983" s="201"/>
      <c r="K2983" s="202"/>
      <c r="L2983" s="20"/>
      <c r="M2983" s="34"/>
    </row>
    <row r="2984" spans="2:13" s="1" customFormat="1">
      <c r="B2984" s="201"/>
      <c r="C2984" s="202"/>
      <c r="D2984" s="201"/>
      <c r="E2984" s="201"/>
      <c r="F2984" s="22"/>
      <c r="G2984" s="22"/>
      <c r="H2984" s="22"/>
      <c r="I2984" s="201"/>
      <c r="J2984" s="201"/>
      <c r="K2984" s="202"/>
      <c r="L2984" s="20"/>
      <c r="M2984" s="34"/>
    </row>
    <row r="2985" spans="2:13" s="1" customFormat="1">
      <c r="B2985" s="201"/>
      <c r="C2985" s="202"/>
      <c r="D2985" s="201"/>
      <c r="E2985" s="201"/>
      <c r="F2985" s="22"/>
      <c r="G2985" s="22"/>
      <c r="H2985" s="22"/>
      <c r="I2985" s="201"/>
      <c r="J2985" s="201"/>
      <c r="K2985" s="202"/>
      <c r="L2985" s="20"/>
      <c r="M2985" s="34"/>
    </row>
    <row r="2986" spans="2:13" s="1" customFormat="1">
      <c r="B2986" s="201"/>
      <c r="C2986" s="202"/>
      <c r="D2986" s="201"/>
      <c r="E2986" s="201"/>
      <c r="F2986" s="22"/>
      <c r="G2986" s="22"/>
      <c r="H2986" s="22"/>
      <c r="I2986" s="201"/>
      <c r="J2986" s="201"/>
      <c r="K2986" s="202"/>
      <c r="L2986" s="20"/>
      <c r="M2986" s="34"/>
    </row>
    <row r="2987" spans="2:13" s="1" customFormat="1">
      <c r="B2987" s="201"/>
      <c r="C2987" s="202"/>
      <c r="D2987" s="201"/>
      <c r="E2987" s="201"/>
      <c r="F2987" s="22"/>
      <c r="G2987" s="22"/>
      <c r="H2987" s="22"/>
      <c r="I2987" s="201"/>
      <c r="J2987" s="201"/>
      <c r="K2987" s="202"/>
      <c r="L2987" s="20"/>
      <c r="M2987" s="34"/>
    </row>
    <row r="2988" spans="2:13" s="1" customFormat="1">
      <c r="B2988" s="201"/>
      <c r="C2988" s="202"/>
      <c r="D2988" s="201"/>
      <c r="E2988" s="201"/>
      <c r="F2988" s="22"/>
      <c r="G2988" s="22"/>
      <c r="H2988" s="22"/>
      <c r="I2988" s="201"/>
      <c r="J2988" s="201"/>
      <c r="K2988" s="202"/>
      <c r="L2988" s="20"/>
      <c r="M2988" s="34"/>
    </row>
    <row r="2989" spans="2:13" s="1" customFormat="1">
      <c r="B2989" s="201"/>
      <c r="C2989" s="202"/>
      <c r="D2989" s="201"/>
      <c r="E2989" s="201"/>
      <c r="F2989" s="22"/>
      <c r="G2989" s="22"/>
      <c r="H2989" s="22"/>
      <c r="I2989" s="201"/>
      <c r="J2989" s="201"/>
      <c r="K2989" s="202"/>
      <c r="L2989" s="20"/>
      <c r="M2989" s="34"/>
    </row>
    <row r="2990" spans="2:13" s="1" customFormat="1">
      <c r="B2990" s="201"/>
      <c r="C2990" s="202"/>
      <c r="D2990" s="201"/>
      <c r="E2990" s="201"/>
      <c r="F2990" s="22"/>
      <c r="G2990" s="22"/>
      <c r="H2990" s="22"/>
      <c r="I2990" s="201"/>
      <c r="J2990" s="201"/>
      <c r="K2990" s="202"/>
      <c r="L2990" s="20"/>
      <c r="M2990" s="34"/>
    </row>
    <row r="2991" spans="2:13" s="1" customFormat="1">
      <c r="B2991" s="201"/>
      <c r="C2991" s="202"/>
      <c r="D2991" s="201"/>
      <c r="E2991" s="201"/>
      <c r="F2991" s="22"/>
      <c r="G2991" s="22"/>
      <c r="H2991" s="22"/>
      <c r="I2991" s="201"/>
      <c r="J2991" s="201"/>
      <c r="K2991" s="202"/>
      <c r="L2991" s="20"/>
      <c r="M2991" s="34"/>
    </row>
    <row r="2992" spans="2:13" s="1" customFormat="1">
      <c r="B2992" s="201"/>
      <c r="C2992" s="202"/>
      <c r="D2992" s="201"/>
      <c r="E2992" s="201"/>
      <c r="F2992" s="22"/>
      <c r="G2992" s="22"/>
      <c r="H2992" s="22"/>
      <c r="I2992" s="201"/>
      <c r="J2992" s="201"/>
      <c r="K2992" s="202"/>
      <c r="L2992" s="20"/>
      <c r="M2992" s="34"/>
    </row>
    <row r="2993" spans="2:13" s="1" customFormat="1">
      <c r="B2993" s="201"/>
      <c r="C2993" s="202"/>
      <c r="D2993" s="201"/>
      <c r="E2993" s="201"/>
      <c r="F2993" s="22"/>
      <c r="G2993" s="22"/>
      <c r="H2993" s="22"/>
      <c r="I2993" s="201"/>
      <c r="J2993" s="201"/>
      <c r="K2993" s="202"/>
      <c r="L2993" s="20"/>
      <c r="M2993" s="34"/>
    </row>
    <row r="2994" spans="2:13" s="1" customFormat="1">
      <c r="B2994" s="201"/>
      <c r="C2994" s="202"/>
      <c r="D2994" s="201"/>
      <c r="E2994" s="201"/>
      <c r="F2994" s="22"/>
      <c r="G2994" s="22"/>
      <c r="H2994" s="22"/>
      <c r="I2994" s="201"/>
      <c r="J2994" s="201"/>
      <c r="K2994" s="202"/>
      <c r="L2994" s="20"/>
      <c r="M2994" s="34"/>
    </row>
    <row r="2995" spans="2:13" s="1" customFormat="1">
      <c r="B2995" s="201"/>
      <c r="C2995" s="202"/>
      <c r="D2995" s="201"/>
      <c r="E2995" s="201"/>
      <c r="F2995" s="22"/>
      <c r="G2995" s="22"/>
      <c r="H2995" s="22"/>
      <c r="I2995" s="201"/>
      <c r="J2995" s="201"/>
      <c r="K2995" s="202"/>
      <c r="L2995" s="20"/>
      <c r="M2995" s="34"/>
    </row>
    <row r="2996" spans="2:13" s="1" customFormat="1">
      <c r="B2996" s="201"/>
      <c r="C2996" s="202"/>
      <c r="D2996" s="201"/>
      <c r="E2996" s="201"/>
      <c r="F2996" s="22"/>
      <c r="G2996" s="22"/>
      <c r="H2996" s="22"/>
      <c r="I2996" s="201"/>
      <c r="J2996" s="201"/>
      <c r="K2996" s="202"/>
      <c r="L2996" s="20"/>
      <c r="M2996" s="34"/>
    </row>
    <row r="2997" spans="2:13" s="1" customFormat="1">
      <c r="B2997" s="201"/>
      <c r="C2997" s="202"/>
      <c r="D2997" s="201"/>
      <c r="E2997" s="201"/>
      <c r="F2997" s="22"/>
      <c r="G2997" s="22"/>
      <c r="H2997" s="22"/>
      <c r="I2997" s="201"/>
      <c r="J2997" s="201"/>
      <c r="K2997" s="202"/>
      <c r="L2997" s="20"/>
      <c r="M2997" s="34"/>
    </row>
    <row r="2998" spans="2:13" s="1" customFormat="1">
      <c r="B2998" s="201"/>
      <c r="C2998" s="202"/>
      <c r="D2998" s="201"/>
      <c r="E2998" s="201"/>
      <c r="F2998" s="22"/>
      <c r="G2998" s="22"/>
      <c r="H2998" s="22"/>
      <c r="I2998" s="201"/>
      <c r="J2998" s="201"/>
      <c r="K2998" s="202"/>
      <c r="L2998" s="20"/>
      <c r="M2998" s="34"/>
    </row>
    <row r="2999" spans="2:13" s="1" customFormat="1">
      <c r="B2999" s="201"/>
      <c r="C2999" s="202"/>
      <c r="D2999" s="201"/>
      <c r="E2999" s="201"/>
      <c r="F2999" s="22"/>
      <c r="G2999" s="22"/>
      <c r="H2999" s="22"/>
      <c r="I2999" s="201"/>
      <c r="J2999" s="201"/>
      <c r="K2999" s="202"/>
      <c r="L2999" s="20"/>
      <c r="M2999" s="34"/>
    </row>
    <row r="3000" spans="2:13" s="1" customFormat="1">
      <c r="B3000" s="201"/>
      <c r="C3000" s="202"/>
      <c r="D3000" s="201"/>
      <c r="E3000" s="201"/>
      <c r="F3000" s="22"/>
      <c r="G3000" s="22"/>
      <c r="H3000" s="22"/>
      <c r="I3000" s="201"/>
      <c r="J3000" s="201"/>
      <c r="K3000" s="202"/>
      <c r="L3000" s="20"/>
      <c r="M3000" s="34"/>
    </row>
    <row r="3001" spans="2:13" s="1" customFormat="1">
      <c r="B3001" s="201"/>
      <c r="C3001" s="202"/>
      <c r="D3001" s="201"/>
      <c r="E3001" s="201"/>
      <c r="F3001" s="22"/>
      <c r="G3001" s="22"/>
      <c r="H3001" s="22"/>
      <c r="I3001" s="201"/>
      <c r="J3001" s="201"/>
      <c r="K3001" s="202"/>
      <c r="L3001" s="20"/>
      <c r="M3001" s="34"/>
    </row>
    <row r="3002" spans="2:13" s="1" customFormat="1">
      <c r="B3002" s="201"/>
      <c r="C3002" s="202"/>
      <c r="D3002" s="201"/>
      <c r="E3002" s="201"/>
      <c r="F3002" s="22"/>
      <c r="G3002" s="22"/>
      <c r="H3002" s="22"/>
      <c r="I3002" s="201"/>
      <c r="J3002" s="201"/>
      <c r="K3002" s="202"/>
      <c r="L3002" s="20"/>
      <c r="M3002" s="34"/>
    </row>
    <row r="3003" spans="2:13" s="1" customFormat="1">
      <c r="B3003" s="201"/>
      <c r="C3003" s="202"/>
      <c r="D3003" s="201"/>
      <c r="E3003" s="201"/>
      <c r="F3003" s="22"/>
      <c r="G3003" s="22"/>
      <c r="H3003" s="22"/>
      <c r="I3003" s="201"/>
      <c r="J3003" s="201"/>
      <c r="K3003" s="202"/>
      <c r="L3003" s="20"/>
      <c r="M3003" s="34"/>
    </row>
    <row r="3004" spans="2:13" s="1" customFormat="1">
      <c r="B3004" s="201"/>
      <c r="C3004" s="202"/>
      <c r="D3004" s="201"/>
      <c r="E3004" s="201"/>
      <c r="F3004" s="22"/>
      <c r="G3004" s="22"/>
      <c r="H3004" s="22"/>
      <c r="I3004" s="201"/>
      <c r="J3004" s="201"/>
      <c r="K3004" s="202"/>
      <c r="L3004" s="20"/>
      <c r="M3004" s="34"/>
    </row>
    <row r="3005" spans="2:13" s="1" customFormat="1">
      <c r="B3005" s="201"/>
      <c r="C3005" s="202"/>
      <c r="D3005" s="201"/>
      <c r="E3005" s="201"/>
      <c r="F3005" s="22"/>
      <c r="G3005" s="22"/>
      <c r="H3005" s="22"/>
      <c r="I3005" s="201"/>
      <c r="J3005" s="201"/>
      <c r="K3005" s="202"/>
      <c r="L3005" s="20"/>
      <c r="M3005" s="34"/>
    </row>
    <row r="3006" spans="2:13" s="1" customFormat="1">
      <c r="B3006" s="201"/>
      <c r="C3006" s="202"/>
      <c r="D3006" s="201"/>
      <c r="E3006" s="201"/>
      <c r="F3006" s="22"/>
      <c r="G3006" s="22"/>
      <c r="H3006" s="22"/>
      <c r="I3006" s="201"/>
      <c r="J3006" s="201"/>
      <c r="K3006" s="202"/>
      <c r="L3006" s="20"/>
      <c r="M3006" s="34"/>
    </row>
    <row r="3007" spans="2:13" s="1" customFormat="1">
      <c r="B3007" s="201"/>
      <c r="C3007" s="202"/>
      <c r="D3007" s="201"/>
      <c r="E3007" s="201"/>
      <c r="F3007" s="22"/>
      <c r="G3007" s="22"/>
      <c r="H3007" s="22"/>
      <c r="I3007" s="201"/>
      <c r="J3007" s="201"/>
      <c r="K3007" s="202"/>
      <c r="L3007" s="20"/>
      <c r="M3007" s="34"/>
    </row>
    <row r="3008" spans="2:13" s="1" customFormat="1">
      <c r="B3008" s="201"/>
      <c r="C3008" s="202"/>
      <c r="D3008" s="201"/>
      <c r="E3008" s="201"/>
      <c r="F3008" s="22"/>
      <c r="G3008" s="22"/>
      <c r="H3008" s="22"/>
      <c r="I3008" s="201"/>
      <c r="J3008" s="201"/>
      <c r="K3008" s="202"/>
      <c r="L3008" s="20"/>
      <c r="M3008" s="34"/>
    </row>
    <row r="3009" spans="2:13" s="1" customFormat="1">
      <c r="B3009" s="201"/>
      <c r="C3009" s="202"/>
      <c r="D3009" s="201"/>
      <c r="E3009" s="201"/>
      <c r="F3009" s="22"/>
      <c r="G3009" s="22"/>
      <c r="H3009" s="22"/>
      <c r="I3009" s="201"/>
      <c r="J3009" s="201"/>
      <c r="K3009" s="202"/>
      <c r="L3009" s="20"/>
      <c r="M3009" s="34"/>
    </row>
    <row r="3010" spans="2:13" s="1" customFormat="1">
      <c r="B3010" s="201"/>
      <c r="C3010" s="202"/>
      <c r="D3010" s="201"/>
      <c r="E3010" s="201"/>
      <c r="F3010" s="22"/>
      <c r="G3010" s="22"/>
      <c r="H3010" s="22"/>
      <c r="I3010" s="201"/>
      <c r="J3010" s="201"/>
      <c r="K3010" s="202"/>
      <c r="L3010" s="20"/>
      <c r="M3010" s="34"/>
    </row>
    <row r="3011" spans="2:13" s="1" customFormat="1">
      <c r="B3011" s="201"/>
      <c r="C3011" s="202"/>
      <c r="D3011" s="201"/>
      <c r="E3011" s="201"/>
      <c r="F3011" s="22"/>
      <c r="G3011" s="22"/>
      <c r="H3011" s="22"/>
      <c r="I3011" s="201"/>
      <c r="J3011" s="201"/>
      <c r="K3011" s="202"/>
      <c r="L3011" s="20"/>
      <c r="M3011" s="34"/>
    </row>
    <row r="3012" spans="2:13" s="1" customFormat="1">
      <c r="B3012" s="201"/>
      <c r="C3012" s="202"/>
      <c r="D3012" s="201"/>
      <c r="E3012" s="201"/>
      <c r="F3012" s="22"/>
      <c r="G3012" s="22"/>
      <c r="H3012" s="22"/>
      <c r="I3012" s="201"/>
      <c r="J3012" s="201"/>
      <c r="K3012" s="202"/>
      <c r="L3012" s="20"/>
      <c r="M3012" s="34"/>
    </row>
    <row r="3013" spans="2:13" s="1" customFormat="1">
      <c r="B3013" s="201"/>
      <c r="C3013" s="202"/>
      <c r="D3013" s="201"/>
      <c r="E3013" s="201"/>
      <c r="F3013" s="22"/>
      <c r="G3013" s="22"/>
      <c r="H3013" s="22"/>
      <c r="I3013" s="201"/>
      <c r="J3013" s="201"/>
      <c r="K3013" s="202"/>
      <c r="L3013" s="20"/>
      <c r="M3013" s="34"/>
    </row>
    <row r="3014" spans="2:13" s="1" customFormat="1">
      <c r="B3014" s="201"/>
      <c r="C3014" s="202"/>
      <c r="D3014" s="201"/>
      <c r="E3014" s="201"/>
      <c r="F3014" s="22"/>
      <c r="G3014" s="22"/>
      <c r="H3014" s="22"/>
      <c r="I3014" s="201"/>
      <c r="J3014" s="201"/>
      <c r="K3014" s="202"/>
      <c r="L3014" s="20"/>
      <c r="M3014" s="34"/>
    </row>
    <row r="3015" spans="2:13" s="1" customFormat="1">
      <c r="B3015" s="201"/>
      <c r="C3015" s="202"/>
      <c r="D3015" s="201"/>
      <c r="E3015" s="201"/>
      <c r="F3015" s="22"/>
      <c r="G3015" s="22"/>
      <c r="H3015" s="22"/>
      <c r="I3015" s="201"/>
      <c r="J3015" s="201"/>
      <c r="K3015" s="202"/>
      <c r="L3015" s="20"/>
      <c r="M3015" s="34"/>
    </row>
    <row r="3016" spans="2:13" s="1" customFormat="1">
      <c r="B3016" s="201"/>
      <c r="C3016" s="202"/>
      <c r="D3016" s="201"/>
      <c r="E3016" s="201"/>
      <c r="F3016" s="22"/>
      <c r="G3016" s="22"/>
      <c r="H3016" s="22"/>
      <c r="I3016" s="201"/>
      <c r="J3016" s="201"/>
      <c r="K3016" s="202"/>
      <c r="L3016" s="20"/>
      <c r="M3016" s="34"/>
    </row>
    <row r="3017" spans="2:13" s="1" customFormat="1">
      <c r="B3017" s="201"/>
      <c r="C3017" s="202"/>
      <c r="D3017" s="201"/>
      <c r="E3017" s="201"/>
      <c r="F3017" s="22"/>
      <c r="G3017" s="22"/>
      <c r="H3017" s="22"/>
      <c r="I3017" s="201"/>
      <c r="J3017" s="201"/>
      <c r="K3017" s="202"/>
      <c r="L3017" s="20"/>
      <c r="M3017" s="34"/>
    </row>
    <row r="3018" spans="2:13" s="1" customFormat="1">
      <c r="B3018" s="201"/>
      <c r="C3018" s="202"/>
      <c r="D3018" s="201"/>
      <c r="E3018" s="201"/>
      <c r="F3018" s="22"/>
      <c r="G3018" s="22"/>
      <c r="H3018" s="22"/>
      <c r="I3018" s="201"/>
      <c r="J3018" s="201"/>
      <c r="K3018" s="202"/>
      <c r="L3018" s="20"/>
      <c r="M3018" s="34"/>
    </row>
    <row r="3019" spans="2:13" s="1" customFormat="1">
      <c r="B3019" s="201"/>
      <c r="C3019" s="202"/>
      <c r="D3019" s="201"/>
      <c r="E3019" s="201"/>
      <c r="F3019" s="22"/>
      <c r="G3019" s="22"/>
      <c r="H3019" s="22"/>
      <c r="I3019" s="201"/>
      <c r="J3019" s="201"/>
      <c r="K3019" s="202"/>
      <c r="L3019" s="20"/>
      <c r="M3019" s="34"/>
    </row>
    <row r="3020" spans="2:13" s="1" customFormat="1">
      <c r="B3020" s="201"/>
      <c r="C3020" s="202"/>
      <c r="D3020" s="201"/>
      <c r="E3020" s="201"/>
      <c r="F3020" s="22"/>
      <c r="G3020" s="22"/>
      <c r="H3020" s="22"/>
      <c r="I3020" s="201"/>
      <c r="J3020" s="201"/>
      <c r="K3020" s="202"/>
      <c r="L3020" s="20"/>
      <c r="M3020" s="34"/>
    </row>
    <row r="3021" spans="2:13" s="1" customFormat="1">
      <c r="B3021" s="201"/>
      <c r="C3021" s="202"/>
      <c r="D3021" s="201"/>
      <c r="E3021" s="201"/>
      <c r="F3021" s="22"/>
      <c r="G3021" s="22"/>
      <c r="H3021" s="22"/>
      <c r="I3021" s="201"/>
      <c r="J3021" s="201"/>
      <c r="K3021" s="202"/>
      <c r="L3021" s="20"/>
      <c r="M3021" s="34"/>
    </row>
    <row r="3022" spans="2:13" s="1" customFormat="1">
      <c r="B3022" s="201"/>
      <c r="C3022" s="202"/>
      <c r="D3022" s="201"/>
      <c r="E3022" s="201"/>
      <c r="F3022" s="22"/>
      <c r="G3022" s="22"/>
      <c r="H3022" s="22"/>
      <c r="I3022" s="201"/>
      <c r="J3022" s="201"/>
      <c r="K3022" s="202"/>
      <c r="L3022" s="20"/>
      <c r="M3022" s="34"/>
    </row>
    <row r="3023" spans="2:13" s="1" customFormat="1">
      <c r="B3023" s="201"/>
      <c r="C3023" s="202"/>
      <c r="D3023" s="201"/>
      <c r="E3023" s="201"/>
      <c r="F3023" s="22"/>
      <c r="G3023" s="22"/>
      <c r="H3023" s="22"/>
      <c r="I3023" s="201"/>
      <c r="J3023" s="201"/>
      <c r="K3023" s="202"/>
      <c r="L3023" s="20"/>
      <c r="M3023" s="34"/>
    </row>
    <row r="3024" spans="2:13" s="1" customFormat="1">
      <c r="B3024" s="201"/>
      <c r="C3024" s="202"/>
      <c r="D3024" s="201"/>
      <c r="E3024" s="201"/>
      <c r="F3024" s="22"/>
      <c r="G3024" s="22"/>
      <c r="H3024" s="22"/>
      <c r="I3024" s="201"/>
      <c r="J3024" s="201"/>
      <c r="K3024" s="202"/>
      <c r="L3024" s="20"/>
      <c r="M3024" s="34"/>
    </row>
    <row r="3025" spans="2:13" s="1" customFormat="1">
      <c r="B3025" s="201"/>
      <c r="C3025" s="202"/>
      <c r="D3025" s="201"/>
      <c r="E3025" s="201"/>
      <c r="F3025" s="22"/>
      <c r="G3025" s="22"/>
      <c r="H3025" s="22"/>
      <c r="I3025" s="201"/>
      <c r="J3025" s="201"/>
      <c r="K3025" s="202"/>
      <c r="L3025" s="20"/>
      <c r="M3025" s="34"/>
    </row>
    <row r="3026" spans="2:13" s="1" customFormat="1">
      <c r="B3026" s="201"/>
      <c r="C3026" s="202"/>
      <c r="D3026" s="201"/>
      <c r="E3026" s="201"/>
      <c r="F3026" s="22"/>
      <c r="G3026" s="22"/>
      <c r="H3026" s="22"/>
      <c r="I3026" s="201"/>
      <c r="J3026" s="201"/>
      <c r="K3026" s="202"/>
      <c r="L3026" s="20"/>
      <c r="M3026" s="34"/>
    </row>
    <row r="3027" spans="2:13" s="1" customFormat="1">
      <c r="B3027" s="201"/>
      <c r="C3027" s="202"/>
      <c r="D3027" s="201"/>
      <c r="E3027" s="201"/>
      <c r="F3027" s="22"/>
      <c r="G3027" s="22"/>
      <c r="H3027" s="22"/>
      <c r="I3027" s="201"/>
      <c r="J3027" s="201"/>
      <c r="K3027" s="202"/>
      <c r="L3027" s="20"/>
      <c r="M3027" s="34"/>
    </row>
    <row r="3028" spans="2:13" s="1" customFormat="1">
      <c r="B3028" s="201"/>
      <c r="C3028" s="202"/>
      <c r="D3028" s="201"/>
      <c r="E3028" s="201"/>
      <c r="F3028" s="22"/>
      <c r="G3028" s="22"/>
      <c r="H3028" s="22"/>
      <c r="I3028" s="201"/>
      <c r="J3028" s="201"/>
      <c r="K3028" s="202"/>
      <c r="L3028" s="20"/>
      <c r="M3028" s="34"/>
    </row>
    <row r="3029" spans="2:13" s="1" customFormat="1">
      <c r="B3029" s="201"/>
      <c r="C3029" s="202"/>
      <c r="D3029" s="201"/>
      <c r="E3029" s="201"/>
      <c r="F3029" s="22"/>
      <c r="G3029" s="22"/>
      <c r="H3029" s="22"/>
      <c r="I3029" s="201"/>
      <c r="J3029" s="201"/>
      <c r="K3029" s="202"/>
      <c r="L3029" s="20"/>
      <c r="M3029" s="34"/>
    </row>
    <row r="3030" spans="2:13" s="1" customFormat="1">
      <c r="B3030" s="201"/>
      <c r="C3030" s="202"/>
      <c r="D3030" s="201"/>
      <c r="E3030" s="201"/>
      <c r="F3030" s="22"/>
      <c r="G3030" s="22"/>
      <c r="H3030" s="22"/>
      <c r="I3030" s="201"/>
      <c r="J3030" s="201"/>
      <c r="K3030" s="202"/>
      <c r="L3030" s="20"/>
      <c r="M3030" s="34"/>
    </row>
    <row r="3031" spans="2:13" s="1" customFormat="1">
      <c r="B3031" s="201"/>
      <c r="C3031" s="202"/>
      <c r="D3031" s="201"/>
      <c r="E3031" s="201"/>
      <c r="F3031" s="22"/>
      <c r="G3031" s="22"/>
      <c r="H3031" s="22"/>
      <c r="I3031" s="201"/>
      <c r="J3031" s="201"/>
      <c r="K3031" s="202"/>
      <c r="L3031" s="20"/>
      <c r="M3031" s="34"/>
    </row>
    <row r="3032" spans="2:13" s="1" customFormat="1">
      <c r="B3032" s="201"/>
      <c r="C3032" s="202"/>
      <c r="D3032" s="201"/>
      <c r="E3032" s="201"/>
      <c r="F3032" s="22"/>
      <c r="G3032" s="22"/>
      <c r="H3032" s="22"/>
      <c r="I3032" s="201"/>
      <c r="J3032" s="201"/>
      <c r="K3032" s="202"/>
      <c r="L3032" s="20"/>
      <c r="M3032" s="34"/>
    </row>
    <row r="3033" spans="2:13" s="1" customFormat="1">
      <c r="B3033" s="201"/>
      <c r="C3033" s="202"/>
      <c r="D3033" s="201"/>
      <c r="E3033" s="201"/>
      <c r="F3033" s="22"/>
      <c r="G3033" s="22"/>
      <c r="H3033" s="22"/>
      <c r="I3033" s="201"/>
      <c r="J3033" s="201"/>
      <c r="K3033" s="202"/>
      <c r="L3033" s="20"/>
      <c r="M3033" s="34"/>
    </row>
    <row r="3034" spans="2:13" s="1" customFormat="1">
      <c r="B3034" s="201"/>
      <c r="C3034" s="202"/>
      <c r="D3034" s="201"/>
      <c r="E3034" s="201"/>
      <c r="F3034" s="22"/>
      <c r="G3034" s="22"/>
      <c r="H3034" s="22"/>
      <c r="I3034" s="201"/>
      <c r="J3034" s="201"/>
      <c r="K3034" s="202"/>
      <c r="L3034" s="20"/>
      <c r="M3034" s="34"/>
    </row>
    <row r="3035" spans="2:13" s="1" customFormat="1">
      <c r="B3035" s="201"/>
      <c r="C3035" s="202"/>
      <c r="D3035" s="201"/>
      <c r="E3035" s="201"/>
      <c r="F3035" s="22"/>
      <c r="G3035" s="22"/>
      <c r="H3035" s="22"/>
      <c r="I3035" s="201"/>
      <c r="J3035" s="201"/>
      <c r="K3035" s="202"/>
      <c r="L3035" s="20"/>
      <c r="M3035" s="34"/>
    </row>
    <row r="3036" spans="2:13" s="1" customFormat="1">
      <c r="B3036" s="201"/>
      <c r="C3036" s="202"/>
      <c r="D3036" s="201"/>
      <c r="E3036" s="201"/>
      <c r="F3036" s="22"/>
      <c r="G3036" s="22"/>
      <c r="H3036" s="22"/>
      <c r="I3036" s="201"/>
      <c r="J3036" s="201"/>
      <c r="K3036" s="202"/>
      <c r="L3036" s="20"/>
      <c r="M3036" s="34"/>
    </row>
    <row r="3037" spans="2:13" s="1" customFormat="1">
      <c r="B3037" s="201"/>
      <c r="C3037" s="202"/>
      <c r="D3037" s="201"/>
      <c r="E3037" s="201"/>
      <c r="F3037" s="22"/>
      <c r="G3037" s="22"/>
      <c r="H3037" s="22"/>
      <c r="I3037" s="201"/>
      <c r="J3037" s="201"/>
      <c r="K3037" s="202"/>
      <c r="L3037" s="20"/>
      <c r="M3037" s="34"/>
    </row>
    <row r="3038" spans="2:13" s="1" customFormat="1">
      <c r="B3038" s="201"/>
      <c r="C3038" s="202"/>
      <c r="D3038" s="201"/>
      <c r="E3038" s="201"/>
      <c r="F3038" s="22"/>
      <c r="G3038" s="22"/>
      <c r="H3038" s="22"/>
      <c r="I3038" s="201"/>
      <c r="J3038" s="201"/>
      <c r="K3038" s="202"/>
      <c r="L3038" s="20"/>
      <c r="M3038" s="34"/>
    </row>
    <row r="3039" spans="2:13" s="1" customFormat="1">
      <c r="B3039" s="201"/>
      <c r="C3039" s="202"/>
      <c r="D3039" s="201"/>
      <c r="E3039" s="201"/>
      <c r="F3039" s="22"/>
      <c r="G3039" s="22"/>
      <c r="H3039" s="22"/>
      <c r="I3039" s="201"/>
      <c r="J3039" s="201"/>
      <c r="K3039" s="202"/>
      <c r="L3039" s="20"/>
      <c r="M3039" s="34"/>
    </row>
    <row r="3040" spans="2:13" s="1" customFormat="1">
      <c r="B3040" s="201"/>
      <c r="C3040" s="202"/>
      <c r="D3040" s="201"/>
      <c r="E3040" s="201"/>
      <c r="F3040" s="22"/>
      <c r="G3040" s="22"/>
      <c r="H3040" s="22"/>
      <c r="I3040" s="201"/>
      <c r="J3040" s="201"/>
      <c r="K3040" s="202"/>
      <c r="L3040" s="20"/>
      <c r="M3040" s="34"/>
    </row>
    <row r="3041" spans="2:13" s="1" customFormat="1">
      <c r="B3041" s="201"/>
      <c r="C3041" s="202"/>
      <c r="D3041" s="201"/>
      <c r="E3041" s="201"/>
      <c r="F3041" s="22"/>
      <c r="G3041" s="22"/>
      <c r="H3041" s="22"/>
      <c r="I3041" s="201"/>
      <c r="J3041" s="201"/>
      <c r="K3041" s="202"/>
      <c r="L3041" s="20"/>
      <c r="M3041" s="34"/>
    </row>
    <row r="3042" spans="2:13" s="1" customFormat="1">
      <c r="B3042" s="201"/>
      <c r="C3042" s="202"/>
      <c r="D3042" s="201"/>
      <c r="E3042" s="201"/>
      <c r="F3042" s="22"/>
      <c r="G3042" s="22"/>
      <c r="H3042" s="22"/>
      <c r="I3042" s="201"/>
      <c r="J3042" s="201"/>
      <c r="K3042" s="202"/>
      <c r="L3042" s="20"/>
      <c r="M3042" s="34"/>
    </row>
    <row r="3043" spans="2:13" s="1" customFormat="1">
      <c r="B3043" s="201"/>
      <c r="C3043" s="202"/>
      <c r="D3043" s="201"/>
      <c r="E3043" s="201"/>
      <c r="F3043" s="22"/>
      <c r="G3043" s="22"/>
      <c r="H3043" s="22"/>
      <c r="I3043" s="201"/>
      <c r="J3043" s="201"/>
      <c r="K3043" s="202"/>
      <c r="L3043" s="20"/>
      <c r="M3043" s="34"/>
    </row>
    <row r="3044" spans="2:13" s="1" customFormat="1">
      <c r="B3044" s="201"/>
      <c r="C3044" s="202"/>
      <c r="D3044" s="201"/>
      <c r="E3044" s="201"/>
      <c r="F3044" s="22"/>
      <c r="G3044" s="22"/>
      <c r="H3044" s="22"/>
      <c r="I3044" s="201"/>
      <c r="J3044" s="201"/>
      <c r="K3044" s="202"/>
      <c r="L3044" s="20"/>
      <c r="M3044" s="34"/>
    </row>
    <row r="3045" spans="2:13" s="1" customFormat="1">
      <c r="B3045" s="201"/>
      <c r="C3045" s="202"/>
      <c r="D3045" s="201"/>
      <c r="E3045" s="201"/>
      <c r="F3045" s="22"/>
      <c r="G3045" s="22"/>
      <c r="H3045" s="22"/>
      <c r="I3045" s="201"/>
      <c r="J3045" s="201"/>
      <c r="K3045" s="202"/>
      <c r="L3045" s="20"/>
      <c r="M3045" s="34"/>
    </row>
    <row r="3046" spans="2:13" s="1" customFormat="1">
      <c r="B3046" s="201"/>
      <c r="C3046" s="202"/>
      <c r="D3046" s="201"/>
      <c r="E3046" s="201"/>
      <c r="F3046" s="22"/>
      <c r="G3046" s="22"/>
      <c r="H3046" s="22"/>
      <c r="I3046" s="201"/>
      <c r="J3046" s="201"/>
      <c r="K3046" s="202"/>
      <c r="L3046" s="20"/>
      <c r="M3046" s="34"/>
    </row>
    <row r="3047" spans="2:13" s="1" customFormat="1">
      <c r="B3047" s="201"/>
      <c r="C3047" s="202"/>
      <c r="D3047" s="201"/>
      <c r="E3047" s="201"/>
      <c r="F3047" s="22"/>
      <c r="G3047" s="22"/>
      <c r="H3047" s="22"/>
      <c r="I3047" s="201"/>
      <c r="J3047" s="201"/>
      <c r="K3047" s="202"/>
      <c r="L3047" s="20"/>
      <c r="M3047" s="34"/>
    </row>
    <row r="3048" spans="2:13" s="1" customFormat="1">
      <c r="B3048" s="201"/>
      <c r="C3048" s="202"/>
      <c r="D3048" s="201"/>
      <c r="E3048" s="201"/>
      <c r="F3048" s="22"/>
      <c r="G3048" s="22"/>
      <c r="H3048" s="22"/>
      <c r="I3048" s="201"/>
      <c r="J3048" s="201"/>
      <c r="K3048" s="202"/>
      <c r="L3048" s="20"/>
      <c r="M3048" s="34"/>
    </row>
    <row r="3049" spans="2:13" s="1" customFormat="1">
      <c r="B3049" s="201"/>
      <c r="C3049" s="202"/>
      <c r="D3049" s="201"/>
      <c r="E3049" s="201"/>
      <c r="F3049" s="22"/>
      <c r="G3049" s="22"/>
      <c r="H3049" s="22"/>
      <c r="I3049" s="201"/>
      <c r="J3049" s="201"/>
      <c r="K3049" s="202"/>
      <c r="L3049" s="20"/>
      <c r="M3049" s="34"/>
    </row>
    <row r="3050" spans="2:13" s="1" customFormat="1">
      <c r="B3050" s="201"/>
      <c r="C3050" s="202"/>
      <c r="D3050" s="201"/>
      <c r="E3050" s="201"/>
      <c r="F3050" s="22"/>
      <c r="G3050" s="22"/>
      <c r="H3050" s="22"/>
      <c r="I3050" s="201"/>
      <c r="J3050" s="201"/>
      <c r="K3050" s="202"/>
      <c r="L3050" s="20"/>
      <c r="M3050" s="34"/>
    </row>
    <row r="3051" spans="2:13" s="1" customFormat="1">
      <c r="B3051" s="201"/>
      <c r="C3051" s="202"/>
      <c r="D3051" s="201"/>
      <c r="E3051" s="201"/>
      <c r="F3051" s="22"/>
      <c r="G3051" s="22"/>
      <c r="H3051" s="22"/>
      <c r="I3051" s="201"/>
      <c r="J3051" s="201"/>
      <c r="K3051" s="202"/>
      <c r="L3051" s="20"/>
      <c r="M3051" s="34"/>
    </row>
    <row r="3052" spans="2:13" s="1" customFormat="1">
      <c r="B3052" s="201"/>
      <c r="C3052" s="202"/>
      <c r="D3052" s="201"/>
      <c r="E3052" s="201"/>
      <c r="F3052" s="22"/>
      <c r="G3052" s="22"/>
      <c r="H3052" s="22"/>
      <c r="I3052" s="201"/>
      <c r="J3052" s="201"/>
      <c r="K3052" s="202"/>
      <c r="L3052" s="20"/>
      <c r="M3052" s="34"/>
    </row>
    <row r="3053" spans="2:13" s="1" customFormat="1">
      <c r="B3053" s="201"/>
      <c r="C3053" s="202"/>
      <c r="D3053" s="201"/>
      <c r="E3053" s="201"/>
      <c r="F3053" s="22"/>
      <c r="G3053" s="22"/>
      <c r="H3053" s="22"/>
      <c r="I3053" s="201"/>
      <c r="J3053" s="201"/>
      <c r="K3053" s="202"/>
      <c r="L3053" s="20"/>
      <c r="M3053" s="34"/>
    </row>
    <row r="3054" spans="2:13" s="1" customFormat="1">
      <c r="B3054" s="201"/>
      <c r="C3054" s="202"/>
      <c r="D3054" s="201"/>
      <c r="E3054" s="201"/>
      <c r="F3054" s="22"/>
      <c r="G3054" s="22"/>
      <c r="H3054" s="22"/>
      <c r="I3054" s="201"/>
      <c r="J3054" s="201"/>
      <c r="K3054" s="202"/>
      <c r="L3054" s="20"/>
      <c r="M3054" s="34"/>
    </row>
    <row r="3055" spans="2:13" s="1" customFormat="1">
      <c r="B3055" s="201"/>
      <c r="C3055" s="202"/>
      <c r="D3055" s="201"/>
      <c r="E3055" s="201"/>
      <c r="F3055" s="22"/>
      <c r="G3055" s="22"/>
      <c r="H3055" s="22"/>
      <c r="I3055" s="201"/>
      <c r="J3055" s="201"/>
      <c r="K3055" s="202"/>
      <c r="L3055" s="20"/>
      <c r="M3055" s="34"/>
    </row>
    <row r="3056" spans="2:13" s="1" customFormat="1">
      <c r="B3056" s="201"/>
      <c r="C3056" s="202"/>
      <c r="D3056" s="201"/>
      <c r="E3056" s="201"/>
      <c r="F3056" s="22"/>
      <c r="G3056" s="22"/>
      <c r="H3056" s="22"/>
      <c r="I3056" s="201"/>
      <c r="J3056" s="201"/>
      <c r="K3056" s="202"/>
      <c r="L3056" s="20"/>
      <c r="M3056" s="34"/>
    </row>
    <row r="3057" spans="2:13" s="1" customFormat="1">
      <c r="B3057" s="201"/>
      <c r="C3057" s="202"/>
      <c r="D3057" s="201"/>
      <c r="E3057" s="201"/>
      <c r="F3057" s="22"/>
      <c r="G3057" s="22"/>
      <c r="H3057" s="22"/>
      <c r="I3057" s="201"/>
      <c r="J3057" s="201"/>
      <c r="K3057" s="202"/>
      <c r="L3057" s="20"/>
      <c r="M3057" s="34"/>
    </row>
    <row r="3058" spans="2:13" s="1" customFormat="1">
      <c r="B3058" s="201"/>
      <c r="C3058" s="202"/>
      <c r="D3058" s="201"/>
      <c r="E3058" s="201"/>
      <c r="F3058" s="22"/>
      <c r="G3058" s="22"/>
      <c r="H3058" s="22"/>
      <c r="I3058" s="201"/>
      <c r="J3058" s="201"/>
      <c r="K3058" s="202"/>
      <c r="L3058" s="20"/>
      <c r="M3058" s="34"/>
    </row>
    <row r="3059" spans="2:13" s="1" customFormat="1">
      <c r="B3059" s="201"/>
      <c r="C3059" s="202"/>
      <c r="D3059" s="201"/>
      <c r="E3059" s="201"/>
      <c r="F3059" s="22"/>
      <c r="G3059" s="22"/>
      <c r="H3059" s="22"/>
      <c r="I3059" s="201"/>
      <c r="J3059" s="201"/>
      <c r="K3059" s="202"/>
      <c r="L3059" s="20"/>
      <c r="M3059" s="34"/>
    </row>
    <row r="3060" spans="2:13" s="1" customFormat="1">
      <c r="B3060" s="201"/>
      <c r="C3060" s="202"/>
      <c r="D3060" s="201"/>
      <c r="E3060" s="201"/>
      <c r="F3060" s="22"/>
      <c r="G3060" s="22"/>
      <c r="H3060" s="22"/>
      <c r="I3060" s="201"/>
      <c r="J3060" s="201"/>
      <c r="K3060" s="202"/>
      <c r="L3060" s="20"/>
      <c r="M3060" s="34"/>
    </row>
    <row r="3061" spans="2:13" s="1" customFormat="1">
      <c r="B3061" s="201"/>
      <c r="C3061" s="202"/>
      <c r="D3061" s="201"/>
      <c r="E3061" s="201"/>
      <c r="F3061" s="22"/>
      <c r="G3061" s="22"/>
      <c r="H3061" s="22"/>
      <c r="I3061" s="201"/>
      <c r="J3061" s="201"/>
      <c r="K3061" s="202"/>
      <c r="L3061" s="20"/>
      <c r="M3061" s="34"/>
    </row>
    <row r="3062" spans="2:13" s="1" customFormat="1">
      <c r="B3062" s="201"/>
      <c r="C3062" s="202"/>
      <c r="D3062" s="201"/>
      <c r="E3062" s="201"/>
      <c r="F3062" s="22"/>
      <c r="G3062" s="22"/>
      <c r="H3062" s="22"/>
      <c r="I3062" s="201"/>
      <c r="J3062" s="201"/>
      <c r="K3062" s="202"/>
      <c r="L3062" s="20"/>
      <c r="M3062" s="34"/>
    </row>
    <row r="3063" spans="2:13" s="1" customFormat="1">
      <c r="B3063" s="201"/>
      <c r="C3063" s="202"/>
      <c r="D3063" s="201"/>
      <c r="E3063" s="201"/>
      <c r="F3063" s="22"/>
      <c r="G3063" s="22"/>
      <c r="H3063" s="22"/>
      <c r="I3063" s="201"/>
      <c r="J3063" s="201"/>
      <c r="K3063" s="202"/>
      <c r="L3063" s="20"/>
      <c r="M3063" s="34"/>
    </row>
    <row r="3064" spans="2:13" s="1" customFormat="1">
      <c r="B3064" s="201"/>
      <c r="C3064" s="202"/>
      <c r="D3064" s="201"/>
      <c r="E3064" s="201"/>
      <c r="F3064" s="22"/>
      <c r="G3064" s="22"/>
      <c r="H3064" s="22"/>
      <c r="I3064" s="201"/>
      <c r="J3064" s="201"/>
      <c r="K3064" s="202"/>
      <c r="L3064" s="20"/>
      <c r="M3064" s="34"/>
    </row>
    <row r="3065" spans="2:13" s="1" customFormat="1">
      <c r="B3065" s="201"/>
      <c r="C3065" s="202"/>
      <c r="D3065" s="201"/>
      <c r="E3065" s="201"/>
      <c r="F3065" s="22"/>
      <c r="G3065" s="22"/>
      <c r="H3065" s="22"/>
      <c r="I3065" s="201"/>
      <c r="J3065" s="201"/>
      <c r="K3065" s="202"/>
      <c r="L3065" s="20"/>
      <c r="M3065" s="34"/>
    </row>
    <row r="3066" spans="2:13" s="1" customFormat="1">
      <c r="B3066" s="201"/>
      <c r="C3066" s="202"/>
      <c r="D3066" s="201"/>
      <c r="E3066" s="201"/>
      <c r="F3066" s="22"/>
      <c r="G3066" s="22"/>
      <c r="H3066" s="22"/>
      <c r="I3066" s="201"/>
      <c r="J3066" s="201"/>
      <c r="K3066" s="202"/>
      <c r="L3066" s="20"/>
      <c r="M3066" s="34"/>
    </row>
    <row r="3067" spans="2:13" s="1" customFormat="1">
      <c r="B3067" s="201"/>
      <c r="C3067" s="202"/>
      <c r="D3067" s="201"/>
      <c r="E3067" s="201"/>
      <c r="F3067" s="22"/>
      <c r="G3067" s="22"/>
      <c r="H3067" s="22"/>
      <c r="I3067" s="201"/>
      <c r="J3067" s="201"/>
      <c r="K3067" s="202"/>
      <c r="L3067" s="20"/>
      <c r="M3067" s="34"/>
    </row>
    <row r="3068" spans="2:13" s="1" customFormat="1">
      <c r="B3068" s="201"/>
      <c r="C3068" s="202"/>
      <c r="D3068" s="201"/>
      <c r="E3068" s="201"/>
      <c r="F3068" s="22"/>
      <c r="G3068" s="22"/>
      <c r="H3068" s="22"/>
      <c r="I3068" s="201"/>
      <c r="J3068" s="201"/>
      <c r="K3068" s="202"/>
      <c r="L3068" s="20"/>
      <c r="M3068" s="34"/>
    </row>
    <row r="3069" spans="2:13" s="1" customFormat="1">
      <c r="B3069" s="201"/>
      <c r="C3069" s="202"/>
      <c r="D3069" s="201"/>
      <c r="E3069" s="201"/>
      <c r="F3069" s="22"/>
      <c r="G3069" s="22"/>
      <c r="H3069" s="22"/>
      <c r="I3069" s="201"/>
      <c r="J3069" s="201"/>
      <c r="K3069" s="202"/>
      <c r="L3069" s="20"/>
      <c r="M3069" s="34"/>
    </row>
    <row r="3070" spans="2:13" s="1" customFormat="1">
      <c r="B3070" s="201"/>
      <c r="C3070" s="202"/>
      <c r="D3070" s="201"/>
      <c r="E3070" s="201"/>
      <c r="F3070" s="22"/>
      <c r="G3070" s="22"/>
      <c r="H3070" s="22"/>
      <c r="I3070" s="201"/>
      <c r="J3070" s="201"/>
      <c r="K3070" s="202"/>
      <c r="L3070" s="20"/>
      <c r="M3070" s="34"/>
    </row>
    <row r="3071" spans="2:13" s="1" customFormat="1">
      <c r="B3071" s="201"/>
      <c r="C3071" s="202"/>
      <c r="D3071" s="201"/>
      <c r="E3071" s="201"/>
      <c r="F3071" s="22"/>
      <c r="G3071" s="22"/>
      <c r="H3071" s="22"/>
      <c r="I3071" s="201"/>
      <c r="J3071" s="201"/>
      <c r="K3071" s="202"/>
      <c r="L3071" s="20"/>
      <c r="M3071" s="34"/>
    </row>
    <row r="3072" spans="2:13" s="1" customFormat="1">
      <c r="B3072" s="201"/>
      <c r="C3072" s="202"/>
      <c r="D3072" s="201"/>
      <c r="E3072" s="201"/>
      <c r="F3072" s="22"/>
      <c r="G3072" s="22"/>
      <c r="H3072" s="22"/>
      <c r="I3072" s="201"/>
      <c r="J3072" s="201"/>
      <c r="K3072" s="202"/>
      <c r="L3072" s="20"/>
      <c r="M3072" s="34"/>
    </row>
    <row r="3073" spans="2:13" s="1" customFormat="1">
      <c r="B3073" s="201"/>
      <c r="C3073" s="202"/>
      <c r="D3073" s="201"/>
      <c r="E3073" s="201"/>
      <c r="F3073" s="22"/>
      <c r="G3073" s="22"/>
      <c r="H3073" s="22"/>
      <c r="I3073" s="201"/>
      <c r="J3073" s="201"/>
      <c r="K3073" s="202"/>
      <c r="L3073" s="20"/>
      <c r="M3073" s="34"/>
    </row>
    <row r="3074" spans="2:13" s="1" customFormat="1">
      <c r="B3074" s="201"/>
      <c r="C3074" s="202"/>
      <c r="D3074" s="201"/>
      <c r="E3074" s="201"/>
      <c r="F3074" s="22"/>
      <c r="G3074" s="22"/>
      <c r="H3074" s="22"/>
      <c r="I3074" s="201"/>
      <c r="J3074" s="201"/>
      <c r="K3074" s="202"/>
      <c r="L3074" s="20"/>
      <c r="M3074" s="34"/>
    </row>
    <row r="3075" spans="2:13" s="1" customFormat="1">
      <c r="B3075" s="201"/>
      <c r="C3075" s="202"/>
      <c r="D3075" s="201"/>
      <c r="E3075" s="201"/>
      <c r="F3075" s="22"/>
      <c r="G3075" s="22"/>
      <c r="H3075" s="22"/>
      <c r="I3075" s="201"/>
      <c r="J3075" s="201"/>
      <c r="K3075" s="202"/>
      <c r="L3075" s="20"/>
      <c r="M3075" s="34"/>
    </row>
    <row r="3076" spans="2:13" s="1" customFormat="1">
      <c r="B3076" s="201"/>
      <c r="C3076" s="202"/>
      <c r="D3076" s="201"/>
      <c r="E3076" s="201"/>
      <c r="F3076" s="22"/>
      <c r="G3076" s="22"/>
      <c r="H3076" s="22"/>
      <c r="I3076" s="201"/>
      <c r="J3076" s="201"/>
      <c r="K3076" s="202"/>
      <c r="L3076" s="20"/>
      <c r="M3076" s="34"/>
    </row>
    <row r="3077" spans="2:13" s="1" customFormat="1">
      <c r="B3077" s="201"/>
      <c r="C3077" s="202"/>
      <c r="D3077" s="201"/>
      <c r="E3077" s="201"/>
      <c r="F3077" s="22"/>
      <c r="G3077" s="22"/>
      <c r="H3077" s="22"/>
      <c r="I3077" s="201"/>
      <c r="J3077" s="201"/>
      <c r="K3077" s="202"/>
      <c r="L3077" s="20"/>
      <c r="M3077" s="34"/>
    </row>
    <row r="3078" spans="2:13" s="1" customFormat="1">
      <c r="B3078" s="201"/>
      <c r="C3078" s="202"/>
      <c r="D3078" s="201"/>
      <c r="E3078" s="201"/>
      <c r="F3078" s="22"/>
      <c r="G3078" s="22"/>
      <c r="H3078" s="22"/>
      <c r="I3078" s="201"/>
      <c r="J3078" s="201"/>
      <c r="K3078" s="202"/>
      <c r="L3078" s="20"/>
      <c r="M3078" s="34"/>
    </row>
    <row r="3079" spans="2:13" s="1" customFormat="1">
      <c r="B3079" s="201"/>
      <c r="C3079" s="202"/>
      <c r="D3079" s="201"/>
      <c r="E3079" s="201"/>
      <c r="F3079" s="22"/>
      <c r="G3079" s="22"/>
      <c r="H3079" s="22"/>
      <c r="I3079" s="201"/>
      <c r="J3079" s="201"/>
      <c r="K3079" s="202"/>
      <c r="L3079" s="20"/>
      <c r="M3079" s="34"/>
    </row>
    <row r="3080" spans="2:13" s="1" customFormat="1">
      <c r="B3080" s="201"/>
      <c r="C3080" s="202"/>
      <c r="D3080" s="201"/>
      <c r="E3080" s="201"/>
      <c r="F3080" s="22"/>
      <c r="G3080" s="22"/>
      <c r="H3080" s="22"/>
      <c r="I3080" s="201"/>
      <c r="J3080" s="201"/>
      <c r="K3080" s="202"/>
      <c r="L3080" s="20"/>
      <c r="M3080" s="34"/>
    </row>
    <row r="3081" spans="2:13" s="1" customFormat="1">
      <c r="B3081" s="201"/>
      <c r="C3081" s="202"/>
      <c r="D3081" s="201"/>
      <c r="E3081" s="201"/>
      <c r="F3081" s="22"/>
      <c r="G3081" s="22"/>
      <c r="H3081" s="22"/>
      <c r="I3081" s="201"/>
      <c r="J3081" s="201"/>
      <c r="K3081" s="202"/>
      <c r="L3081" s="20"/>
      <c r="M3081" s="34"/>
    </row>
    <row r="3082" spans="2:13" s="1" customFormat="1">
      <c r="B3082" s="201"/>
      <c r="C3082" s="202"/>
      <c r="D3082" s="201"/>
      <c r="E3082" s="201"/>
      <c r="F3082" s="22"/>
      <c r="G3082" s="22"/>
      <c r="H3082" s="22"/>
      <c r="I3082" s="201"/>
      <c r="J3082" s="201"/>
      <c r="K3082" s="202"/>
      <c r="L3082" s="20"/>
      <c r="M3082" s="34"/>
    </row>
  </sheetData>
  <autoFilter ref="B1:M3082" xr:uid="{7FCEBB5B-69B1-48B1-B17C-014E61E5D9B0}"/>
  <mergeCells count="17">
    <mergeCell ref="C52:L52"/>
    <mergeCell ref="C97:L97"/>
    <mergeCell ref="L4:L5"/>
    <mergeCell ref="B6:C6"/>
    <mergeCell ref="B4:B5"/>
    <mergeCell ref="C4:C5"/>
    <mergeCell ref="D4:D5"/>
    <mergeCell ref="E4:E5"/>
    <mergeCell ref="F4:F5"/>
    <mergeCell ref="I4:J4"/>
    <mergeCell ref="K4:K5"/>
    <mergeCell ref="G4:H4"/>
    <mergeCell ref="C1009:L1009"/>
    <mergeCell ref="C1035:L1035"/>
    <mergeCell ref="B1980:L1980"/>
    <mergeCell ref="C1983:E1983"/>
    <mergeCell ref="C1984:E1984"/>
  </mergeCells>
  <pageMargins left="0.34" right="0.25" top="0.4" bottom="0.53" header="0.3" footer="0.22"/>
  <pageSetup paperSize="9" scale="66" fitToHeight="0" orientation="landscape" r:id="rId1"/>
  <headerFooter>
    <oddFooter>&amp;C&amp;"Times New Roman,Regular"&amp;P/&amp;N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64EE9-B3D5-4D99-A8A4-3F6CCF6AF315}">
  <sheetPr>
    <tabColor rgb="FFFF0000"/>
    <pageSetUpPr fitToPage="1"/>
  </sheetPr>
  <dimension ref="A1:O1973"/>
  <sheetViews>
    <sheetView view="pageBreakPreview" topLeftCell="B1" zoomScale="70" zoomScaleNormal="70" zoomScaleSheetLayoutView="70" workbookViewId="0">
      <pane ySplit="5" topLeftCell="A864" activePane="bottomLeft" state="frozen"/>
      <selection activeCell="B1" sqref="B1"/>
      <selection pane="bottomLeft" activeCell="B871" sqref="B871"/>
    </sheetView>
  </sheetViews>
  <sheetFormatPr defaultColWidth="9.140625" defaultRowHeight="15.75"/>
  <cols>
    <col min="1" max="1" width="5.42578125" style="1" hidden="1" customWidth="1"/>
    <col min="2" max="2" width="4.85546875" style="19" customWidth="1"/>
    <col min="3" max="3" width="30.5703125" style="7" customWidth="1"/>
    <col min="4" max="4" width="10.42578125" style="6" customWidth="1"/>
    <col min="5" max="5" width="17.85546875" style="6" customWidth="1"/>
    <col min="6" max="6" width="10.5703125" style="6" customWidth="1"/>
    <col min="7" max="8" width="13.140625" style="6" customWidth="1"/>
    <col min="9" max="10" width="12.5703125" style="6" customWidth="1"/>
    <col min="11" max="11" width="69.5703125" style="7" customWidth="1"/>
    <col min="12" max="12" width="16.7109375" style="20" customWidth="1"/>
    <col min="13" max="13" width="9.140625" style="34"/>
    <col min="14" max="16384" width="9.140625" style="1"/>
  </cols>
  <sheetData>
    <row r="1" spans="1:15" s="15" customFormat="1" ht="24" customHeight="1">
      <c r="A1" s="14"/>
      <c r="B1" s="66" t="s">
        <v>282</v>
      </c>
      <c r="C1" s="67"/>
      <c r="D1" s="67"/>
      <c r="E1" s="67"/>
      <c r="F1" s="67"/>
      <c r="G1" s="67"/>
      <c r="H1" s="67"/>
      <c r="I1" s="67"/>
      <c r="J1" s="67"/>
      <c r="K1" s="67"/>
      <c r="L1" s="29"/>
      <c r="M1" s="165"/>
    </row>
    <row r="2" spans="1:15" s="15" customFormat="1" ht="15.75" customHeight="1">
      <c r="A2" s="14"/>
      <c r="B2" s="26" t="str">
        <f>Sheet1!A8</f>
        <v>(Kèm theo Nghị quyết số       /NQ-HĐND ngày     /      /2025 của HĐND Thành phố)</v>
      </c>
      <c r="C2" s="25"/>
      <c r="D2" s="25"/>
      <c r="E2" s="25"/>
      <c r="F2" s="25"/>
      <c r="G2" s="25"/>
      <c r="H2" s="25"/>
      <c r="I2" s="25"/>
      <c r="J2" s="25"/>
      <c r="K2" s="25"/>
      <c r="L2" s="29"/>
      <c r="M2" s="165">
        <v>0</v>
      </c>
    </row>
    <row r="3" spans="1:15" ht="15" customHeight="1">
      <c r="A3" s="16"/>
      <c r="B3" s="27"/>
      <c r="C3" s="17"/>
      <c r="D3" s="18"/>
      <c r="E3" s="18"/>
      <c r="F3" s="18"/>
      <c r="G3" s="18"/>
      <c r="H3" s="18"/>
      <c r="I3" s="18"/>
      <c r="J3" s="18"/>
      <c r="K3" s="17"/>
      <c r="M3" s="166">
        <v>0</v>
      </c>
    </row>
    <row r="4" spans="1:15" ht="24.75" customHeight="1">
      <c r="A4" s="6"/>
      <c r="B4" s="490" t="s">
        <v>1</v>
      </c>
      <c r="C4" s="489" t="s">
        <v>2</v>
      </c>
      <c r="D4" s="489" t="s">
        <v>3</v>
      </c>
      <c r="E4" s="489" t="s">
        <v>4</v>
      </c>
      <c r="F4" s="489" t="s">
        <v>5</v>
      </c>
      <c r="G4" s="490" t="s">
        <v>6</v>
      </c>
      <c r="H4" s="490"/>
      <c r="I4" s="489" t="s">
        <v>7</v>
      </c>
      <c r="J4" s="489"/>
      <c r="K4" s="489" t="s">
        <v>8</v>
      </c>
      <c r="L4" s="489" t="s">
        <v>9</v>
      </c>
      <c r="M4" s="166">
        <v>0</v>
      </c>
    </row>
    <row r="5" spans="1:15" ht="49.5" customHeight="1">
      <c r="A5" s="6"/>
      <c r="B5" s="490"/>
      <c r="C5" s="489"/>
      <c r="D5" s="489"/>
      <c r="E5" s="489"/>
      <c r="F5" s="489"/>
      <c r="G5" s="32" t="s">
        <v>10</v>
      </c>
      <c r="H5" s="32" t="s">
        <v>11</v>
      </c>
      <c r="I5" s="32" t="s">
        <v>12</v>
      </c>
      <c r="J5" s="32" t="s">
        <v>13</v>
      </c>
      <c r="K5" s="489"/>
      <c r="L5" s="489"/>
      <c r="M5" s="166" t="s">
        <v>14</v>
      </c>
    </row>
    <row r="6" spans="1:15" s="5" customFormat="1">
      <c r="A6" s="3"/>
      <c r="B6" s="500" t="s">
        <v>15</v>
      </c>
      <c r="C6" s="500"/>
      <c r="D6" s="3"/>
      <c r="E6" s="3"/>
      <c r="F6" s="142"/>
      <c r="G6" s="142"/>
      <c r="H6" s="142"/>
      <c r="I6" s="3"/>
      <c r="J6" s="3"/>
      <c r="K6" s="137"/>
      <c r="L6" s="137"/>
      <c r="M6" s="220"/>
    </row>
    <row r="7" spans="1:15" s="5" customFormat="1">
      <c r="A7" s="3"/>
      <c r="B7" s="162" t="s">
        <v>16</v>
      </c>
      <c r="C7" s="188" t="s">
        <v>17</v>
      </c>
      <c r="D7" s="3"/>
      <c r="E7" s="3"/>
      <c r="F7" s="142"/>
      <c r="G7" s="142"/>
      <c r="H7" s="142"/>
      <c r="I7" s="3"/>
      <c r="J7" s="3"/>
      <c r="K7" s="137"/>
      <c r="L7" s="137"/>
      <c r="M7" s="221"/>
    </row>
    <row r="8" spans="1:15" s="5" customFormat="1">
      <c r="A8" s="3"/>
      <c r="B8" s="161" t="s">
        <v>18</v>
      </c>
      <c r="C8" s="200" t="s">
        <v>19</v>
      </c>
      <c r="D8" s="200"/>
      <c r="E8" s="200"/>
      <c r="F8" s="200"/>
      <c r="G8" s="200"/>
      <c r="H8" s="200"/>
      <c r="I8" s="200"/>
      <c r="J8" s="200"/>
      <c r="K8" s="200"/>
      <c r="L8" s="200"/>
      <c r="M8" s="219"/>
      <c r="N8" s="219"/>
      <c r="O8" s="219"/>
    </row>
    <row r="9" spans="1:15" s="181" customFormat="1">
      <c r="A9" s="3"/>
      <c r="B9" s="3"/>
      <c r="C9" s="137"/>
      <c r="D9" s="3"/>
      <c r="E9" s="3"/>
      <c r="F9" s="142"/>
      <c r="G9" s="142"/>
      <c r="H9" s="142"/>
      <c r="I9" s="3"/>
      <c r="J9" s="3"/>
      <c r="K9" s="137"/>
      <c r="L9" s="137"/>
      <c r="M9" s="218"/>
      <c r="N9" s="218"/>
      <c r="O9" s="218"/>
    </row>
    <row r="10" spans="1:15" s="181" customFormat="1">
      <c r="A10" s="3"/>
      <c r="B10" s="3"/>
      <c r="C10" s="137"/>
      <c r="D10" s="3"/>
      <c r="E10" s="3"/>
      <c r="F10" s="142"/>
      <c r="G10" s="142"/>
      <c r="H10" s="142"/>
      <c r="I10" s="3"/>
      <c r="J10" s="3"/>
      <c r="K10" s="137"/>
      <c r="L10" s="137"/>
      <c r="M10" s="218"/>
      <c r="N10" s="218"/>
      <c r="O10" s="218"/>
    </row>
    <row r="11" spans="1:15" s="181" customFormat="1">
      <c r="A11" s="3"/>
      <c r="B11" s="3"/>
      <c r="C11" s="137"/>
      <c r="D11" s="3"/>
      <c r="E11" s="3"/>
      <c r="F11" s="142"/>
      <c r="G11" s="142"/>
      <c r="H11" s="142"/>
      <c r="I11" s="3"/>
      <c r="J11" s="3"/>
      <c r="K11" s="137"/>
      <c r="L11" s="137"/>
      <c r="M11" s="218"/>
      <c r="N11" s="218"/>
      <c r="O11" s="218"/>
    </row>
    <row r="12" spans="1:15" s="181" customFormat="1">
      <c r="A12" s="3"/>
      <c r="B12" s="3"/>
      <c r="C12" s="137"/>
      <c r="D12" s="3"/>
      <c r="E12" s="3"/>
      <c r="F12" s="142"/>
      <c r="G12" s="142"/>
      <c r="H12" s="142"/>
      <c r="I12" s="3"/>
      <c r="J12" s="3"/>
      <c r="K12" s="137"/>
      <c r="L12" s="137"/>
      <c r="M12" s="218"/>
      <c r="N12" s="218"/>
      <c r="O12" s="218"/>
    </row>
    <row r="13" spans="1:15" s="181" customFormat="1">
      <c r="A13" s="3"/>
      <c r="B13" s="3"/>
      <c r="C13" s="137"/>
      <c r="D13" s="3"/>
      <c r="E13" s="3"/>
      <c r="F13" s="142"/>
      <c r="G13" s="142"/>
      <c r="H13" s="142"/>
      <c r="I13" s="3"/>
      <c r="J13" s="3"/>
      <c r="K13" s="137"/>
      <c r="L13" s="137"/>
      <c r="M13" s="218"/>
      <c r="N13" s="218"/>
      <c r="O13" s="218"/>
    </row>
    <row r="14" spans="1:15" s="5" customFormat="1" ht="19.5" customHeight="1">
      <c r="A14" s="3"/>
      <c r="B14" s="161" t="s">
        <v>26</v>
      </c>
      <c r="C14" s="200" t="s">
        <v>27</v>
      </c>
      <c r="D14" s="222"/>
      <c r="E14" s="222"/>
      <c r="F14" s="222"/>
      <c r="G14" s="222"/>
      <c r="H14" s="222"/>
      <c r="I14" s="222"/>
      <c r="J14" s="222"/>
      <c r="K14" s="222"/>
      <c r="L14" s="222"/>
      <c r="M14" s="219"/>
      <c r="N14" s="219"/>
      <c r="O14" s="219"/>
    </row>
    <row r="15" spans="1:15" s="181" customFormat="1">
      <c r="A15" s="3"/>
      <c r="B15" s="137"/>
      <c r="C15" s="137"/>
      <c r="D15" s="3"/>
      <c r="E15" s="3"/>
      <c r="F15" s="142"/>
      <c r="G15" s="142"/>
      <c r="H15" s="142"/>
      <c r="I15" s="3"/>
      <c r="J15" s="3"/>
      <c r="K15" s="137"/>
      <c r="L15" s="137"/>
      <c r="M15" s="218"/>
      <c r="N15" s="218"/>
      <c r="O15" s="218"/>
    </row>
    <row r="16" spans="1:15" s="181" customFormat="1">
      <c r="A16" s="3"/>
      <c r="B16" s="137"/>
      <c r="C16" s="137"/>
      <c r="D16" s="3"/>
      <c r="E16" s="3"/>
      <c r="F16" s="142"/>
      <c r="G16" s="142"/>
      <c r="H16" s="142"/>
      <c r="I16" s="3"/>
      <c r="J16" s="3"/>
      <c r="K16" s="137"/>
      <c r="L16" s="137"/>
      <c r="M16" s="218"/>
      <c r="N16" s="218"/>
      <c r="O16" s="218"/>
    </row>
    <row r="17" spans="1:15" s="181" customFormat="1">
      <c r="A17" s="3"/>
      <c r="B17" s="137"/>
      <c r="C17" s="137"/>
      <c r="D17" s="3"/>
      <c r="E17" s="3"/>
      <c r="F17" s="142"/>
      <c r="G17" s="142"/>
      <c r="H17" s="142"/>
      <c r="I17" s="3"/>
      <c r="J17" s="3"/>
      <c r="K17" s="137"/>
      <c r="L17" s="137"/>
      <c r="M17" s="218"/>
      <c r="N17" s="218"/>
      <c r="O17" s="218"/>
    </row>
    <row r="18" spans="1:15" s="181" customFormat="1">
      <c r="A18" s="3"/>
      <c r="B18" s="137"/>
      <c r="C18" s="137"/>
      <c r="D18" s="3"/>
      <c r="E18" s="3"/>
      <c r="F18" s="142"/>
      <c r="G18" s="142"/>
      <c r="H18" s="142"/>
      <c r="I18" s="3"/>
      <c r="J18" s="3"/>
      <c r="K18" s="137"/>
      <c r="L18" s="137"/>
      <c r="M18" s="218"/>
      <c r="N18" s="218"/>
      <c r="O18" s="218"/>
    </row>
    <row r="19" spans="1:15" s="181" customFormat="1">
      <c r="A19" s="3"/>
      <c r="B19" s="137"/>
      <c r="C19" s="137"/>
      <c r="D19" s="3"/>
      <c r="E19" s="3"/>
      <c r="F19" s="142"/>
      <c r="G19" s="142"/>
      <c r="H19" s="142"/>
      <c r="I19" s="3"/>
      <c r="J19" s="3"/>
      <c r="K19" s="137"/>
      <c r="L19" s="137"/>
      <c r="M19" s="218"/>
      <c r="N19" s="218"/>
      <c r="O19" s="218"/>
    </row>
    <row r="20" spans="1:15" s="181" customFormat="1">
      <c r="A20" s="3"/>
      <c r="B20" s="137"/>
      <c r="C20" s="137"/>
      <c r="D20" s="3"/>
      <c r="E20" s="3"/>
      <c r="F20" s="142"/>
      <c r="G20" s="142"/>
      <c r="H20" s="142"/>
      <c r="I20" s="3"/>
      <c r="J20" s="3"/>
      <c r="K20" s="137"/>
      <c r="L20" s="137"/>
      <c r="M20" s="218"/>
      <c r="N20" s="218"/>
      <c r="O20" s="218"/>
    </row>
    <row r="21" spans="1:15" s="5" customFormat="1">
      <c r="A21" s="3"/>
      <c r="B21" s="162" t="s">
        <v>43</v>
      </c>
      <c r="C21" s="163" t="s">
        <v>44</v>
      </c>
      <c r="D21" s="162"/>
      <c r="E21" s="163"/>
      <c r="F21" s="143"/>
      <c r="G21" s="142"/>
      <c r="H21" s="142"/>
      <c r="I21" s="3"/>
      <c r="J21" s="3"/>
      <c r="K21" s="137"/>
      <c r="L21" s="137"/>
      <c r="M21" s="219"/>
      <c r="N21" s="219"/>
      <c r="O21" s="219"/>
    </row>
    <row r="22" spans="1:15" s="181" customFormat="1">
      <c r="A22" s="31"/>
      <c r="B22" s="3"/>
      <c r="C22" s="137"/>
      <c r="D22" s="3"/>
      <c r="E22" s="137"/>
      <c r="F22" s="143"/>
      <c r="G22" s="142"/>
      <c r="H22" s="142"/>
      <c r="I22" s="3"/>
      <c r="J22" s="3"/>
      <c r="K22" s="185"/>
      <c r="L22" s="137"/>
      <c r="M22" s="183"/>
    </row>
    <row r="23" spans="1:15" s="181" customFormat="1">
      <c r="A23" s="31"/>
      <c r="B23" s="3"/>
      <c r="C23" s="137"/>
      <c r="D23" s="3"/>
      <c r="E23" s="137"/>
      <c r="F23" s="143"/>
      <c r="G23" s="142"/>
      <c r="H23" s="142"/>
      <c r="I23" s="3"/>
      <c r="J23" s="3"/>
      <c r="K23" s="185"/>
      <c r="L23" s="137"/>
      <c r="M23" s="183"/>
    </row>
    <row r="24" spans="1:15" s="181" customFormat="1">
      <c r="A24" s="5"/>
      <c r="B24" s="3"/>
      <c r="C24" s="137"/>
      <c r="D24" s="3"/>
      <c r="E24" s="3"/>
      <c r="F24" s="142"/>
      <c r="G24" s="142"/>
      <c r="H24" s="142"/>
      <c r="I24" s="3"/>
      <c r="J24" s="3"/>
      <c r="K24" s="137"/>
      <c r="L24" s="137"/>
      <c r="M24" s="183"/>
    </row>
    <row r="25" spans="1:15" s="2" customFormat="1">
      <c r="B25" s="42" t="s">
        <v>45</v>
      </c>
      <c r="C25" s="40"/>
      <c r="D25" s="11"/>
      <c r="E25" s="11"/>
      <c r="F25" s="73"/>
      <c r="G25" s="11"/>
      <c r="H25" s="11"/>
      <c r="I25" s="11"/>
      <c r="J25" s="11"/>
      <c r="K25" s="36"/>
      <c r="L25" s="36"/>
      <c r="M25" s="167">
        <v>0</v>
      </c>
    </row>
    <row r="26" spans="1:15" s="2" customFormat="1">
      <c r="B26" s="41" t="s">
        <v>16</v>
      </c>
      <c r="C26" s="494" t="s">
        <v>770</v>
      </c>
      <c r="D26" s="495"/>
      <c r="E26" s="495"/>
      <c r="F26" s="495"/>
      <c r="G26" s="495"/>
      <c r="H26" s="495"/>
      <c r="I26" s="495"/>
      <c r="J26" s="495"/>
      <c r="K26" s="495"/>
      <c r="L26" s="496"/>
      <c r="M26" s="167">
        <v>0</v>
      </c>
    </row>
    <row r="27" spans="1:15" s="5" customFormat="1">
      <c r="B27" s="161" t="s">
        <v>18</v>
      </c>
      <c r="C27" s="200" t="s">
        <v>19</v>
      </c>
      <c r="D27" s="3"/>
      <c r="E27" s="137"/>
      <c r="F27" s="143"/>
      <c r="G27" s="142"/>
      <c r="H27" s="142"/>
      <c r="I27" s="3"/>
      <c r="J27" s="3"/>
      <c r="K27" s="137"/>
      <c r="L27" s="137"/>
      <c r="M27" s="138"/>
    </row>
    <row r="28" spans="1:15" s="5" customFormat="1">
      <c r="B28" s="130"/>
      <c r="C28" s="131"/>
      <c r="D28" s="3"/>
      <c r="E28" s="137"/>
      <c r="F28" s="143"/>
      <c r="G28" s="142"/>
      <c r="H28" s="142"/>
      <c r="I28" s="3"/>
      <c r="J28" s="3"/>
      <c r="K28" s="137"/>
      <c r="L28" s="137"/>
      <c r="M28" s="138"/>
    </row>
    <row r="29" spans="1:15" s="5" customFormat="1">
      <c r="B29" s="130"/>
      <c r="C29" s="131"/>
      <c r="D29" s="3"/>
      <c r="E29" s="137"/>
      <c r="F29" s="143"/>
      <c r="G29" s="142"/>
      <c r="H29" s="142"/>
      <c r="I29" s="3"/>
      <c r="J29" s="3"/>
      <c r="K29" s="137"/>
      <c r="L29" s="137"/>
      <c r="M29" s="138"/>
    </row>
    <row r="30" spans="1:15" s="5" customFormat="1">
      <c r="B30" s="130"/>
      <c r="C30" s="131"/>
      <c r="D30" s="3"/>
      <c r="E30" s="137"/>
      <c r="F30" s="143"/>
      <c r="G30" s="142"/>
      <c r="H30" s="142"/>
      <c r="I30" s="3"/>
      <c r="J30" s="3"/>
      <c r="K30" s="137"/>
      <c r="L30" s="137"/>
      <c r="M30" s="138"/>
    </row>
    <row r="31" spans="1:15" s="5" customFormat="1">
      <c r="B31" s="130"/>
      <c r="C31" s="131"/>
      <c r="D31" s="3"/>
      <c r="E31" s="137"/>
      <c r="F31" s="143"/>
      <c r="G31" s="142"/>
      <c r="H31" s="142"/>
      <c r="I31" s="3"/>
      <c r="J31" s="3"/>
      <c r="K31" s="137"/>
      <c r="L31" s="137"/>
      <c r="M31" s="138"/>
    </row>
    <row r="32" spans="1:15" s="5" customFormat="1">
      <c r="B32" s="130"/>
      <c r="C32" s="131"/>
      <c r="D32" s="3"/>
      <c r="E32" s="137"/>
      <c r="F32" s="143"/>
      <c r="G32" s="142"/>
      <c r="H32" s="142"/>
      <c r="I32" s="3"/>
      <c r="J32" s="3"/>
      <c r="K32" s="137"/>
      <c r="L32" s="137"/>
      <c r="M32" s="138"/>
    </row>
    <row r="33" spans="1:13" s="80" customFormat="1">
      <c r="A33" s="1"/>
      <c r="B33" s="79" t="s">
        <v>26</v>
      </c>
      <c r="C33" s="497" t="s">
        <v>769</v>
      </c>
      <c r="D33" s="498"/>
      <c r="E33" s="498"/>
      <c r="F33" s="498"/>
      <c r="G33" s="498"/>
      <c r="H33" s="498"/>
      <c r="I33" s="498"/>
      <c r="J33" s="498"/>
      <c r="K33" s="498"/>
      <c r="L33" s="499"/>
      <c r="M33" s="401">
        <v>0</v>
      </c>
    </row>
    <row r="34" spans="1:13">
      <c r="B34" s="6"/>
      <c r="E34" s="7"/>
      <c r="F34" s="169"/>
      <c r="L34" s="7"/>
      <c r="M34" s="201"/>
    </row>
    <row r="35" spans="1:13">
      <c r="B35" s="6"/>
      <c r="E35" s="7"/>
      <c r="F35" s="169"/>
      <c r="L35" s="7"/>
      <c r="M35" s="201"/>
    </row>
    <row r="36" spans="1:13">
      <c r="B36" s="6"/>
      <c r="E36" s="7"/>
      <c r="F36" s="169"/>
      <c r="L36" s="7"/>
      <c r="M36" s="201"/>
    </row>
    <row r="37" spans="1:13">
      <c r="B37" s="6"/>
      <c r="E37" s="7"/>
      <c r="F37" s="169"/>
      <c r="L37" s="7"/>
      <c r="M37" s="201"/>
    </row>
    <row r="38" spans="1:13">
      <c r="B38" s="6"/>
      <c r="E38" s="7"/>
      <c r="F38" s="169"/>
      <c r="L38" s="7"/>
      <c r="M38" s="201"/>
    </row>
    <row r="39" spans="1:13">
      <c r="B39" s="6"/>
      <c r="E39" s="7"/>
      <c r="F39" s="169"/>
      <c r="L39" s="7"/>
      <c r="M39" s="201"/>
    </row>
    <row r="40" spans="1:13">
      <c r="B40" s="6"/>
      <c r="E40" s="7"/>
      <c r="F40" s="169"/>
      <c r="L40" s="7"/>
      <c r="M40" s="201"/>
    </row>
    <row r="41" spans="1:13">
      <c r="B41" s="6"/>
      <c r="E41" s="7"/>
      <c r="F41" s="169"/>
      <c r="L41" s="7"/>
      <c r="M41" s="201"/>
    </row>
    <row r="42" spans="1:13">
      <c r="B42" s="6"/>
      <c r="E42" s="7"/>
      <c r="F42" s="169"/>
      <c r="L42" s="7"/>
      <c r="M42" s="201"/>
    </row>
    <row r="43" spans="1:13">
      <c r="B43" s="6"/>
      <c r="E43" s="7"/>
      <c r="F43" s="169"/>
      <c r="L43" s="7"/>
      <c r="M43" s="201"/>
    </row>
    <row r="44" spans="1:13">
      <c r="B44" s="6"/>
      <c r="E44" s="7"/>
      <c r="F44" s="169"/>
      <c r="L44" s="7"/>
      <c r="M44" s="201"/>
    </row>
    <row r="45" spans="1:13">
      <c r="B45" s="6"/>
      <c r="E45" s="7"/>
      <c r="F45" s="169"/>
      <c r="L45" s="7"/>
      <c r="M45" s="201"/>
    </row>
    <row r="46" spans="1:13">
      <c r="B46" s="6"/>
      <c r="E46" s="7"/>
      <c r="F46" s="169"/>
      <c r="L46" s="7"/>
      <c r="M46" s="201"/>
    </row>
    <row r="47" spans="1:13" s="5" customFormat="1">
      <c r="B47" s="137"/>
      <c r="C47" s="137"/>
      <c r="D47" s="3"/>
      <c r="E47" s="137"/>
      <c r="F47" s="143"/>
      <c r="G47" s="142"/>
      <c r="H47" s="142"/>
      <c r="I47" s="3"/>
      <c r="J47" s="3"/>
      <c r="K47" s="137"/>
      <c r="L47" s="137"/>
      <c r="M47" s="138"/>
    </row>
    <row r="48" spans="1:13" s="2" customFormat="1">
      <c r="B48" s="41" t="s">
        <v>43</v>
      </c>
      <c r="C48" s="42" t="s">
        <v>44</v>
      </c>
      <c r="D48" s="11"/>
      <c r="E48" s="36"/>
      <c r="F48" s="168"/>
      <c r="G48" s="11"/>
      <c r="H48" s="11"/>
      <c r="I48" s="11"/>
      <c r="J48" s="11"/>
      <c r="K48" s="36"/>
      <c r="L48" s="36"/>
      <c r="M48" s="167">
        <v>0</v>
      </c>
    </row>
    <row r="49" spans="1:13">
      <c r="B49" s="6"/>
      <c r="E49" s="7"/>
      <c r="F49" s="169"/>
      <c r="L49" s="7"/>
      <c r="M49" s="201"/>
    </row>
    <row r="50" spans="1:13">
      <c r="B50" s="6"/>
      <c r="K50" s="33"/>
      <c r="L50" s="7"/>
      <c r="M50" s="201"/>
    </row>
    <row r="51" spans="1:13" s="5" customFormat="1">
      <c r="B51" s="3"/>
      <c r="C51" s="132"/>
      <c r="D51" s="3"/>
      <c r="E51" s="3"/>
      <c r="F51" s="142"/>
      <c r="G51" s="142"/>
      <c r="H51" s="142"/>
      <c r="I51" s="3"/>
      <c r="J51" s="3"/>
      <c r="K51" s="132"/>
      <c r="L51" s="137"/>
      <c r="M51" s="138"/>
    </row>
    <row r="52" spans="1:13" s="2" customFormat="1">
      <c r="B52" s="42" t="s">
        <v>51</v>
      </c>
      <c r="C52" s="40"/>
      <c r="D52" s="11"/>
      <c r="E52" s="11"/>
      <c r="F52" s="37"/>
      <c r="G52" s="38"/>
      <c r="H52" s="38"/>
      <c r="I52" s="11"/>
      <c r="J52" s="11"/>
      <c r="K52" s="36"/>
      <c r="L52" s="36"/>
      <c r="M52" s="167">
        <v>0</v>
      </c>
    </row>
    <row r="53" spans="1:13" s="2" customFormat="1">
      <c r="A53" s="5"/>
      <c r="B53" s="41" t="s">
        <v>16</v>
      </c>
      <c r="C53" s="43" t="s">
        <v>770</v>
      </c>
      <c r="D53" s="11"/>
      <c r="E53" s="11"/>
      <c r="F53" s="37"/>
      <c r="G53" s="38"/>
      <c r="H53" s="38"/>
      <c r="I53" s="11"/>
      <c r="J53" s="11"/>
      <c r="K53" s="36"/>
      <c r="L53" s="36"/>
      <c r="M53" s="167">
        <v>0</v>
      </c>
    </row>
    <row r="54" spans="1:13" s="80" customFormat="1">
      <c r="A54" s="5"/>
      <c r="B54" s="79" t="s">
        <v>18</v>
      </c>
      <c r="C54" s="189" t="s">
        <v>19</v>
      </c>
      <c r="D54" s="78"/>
      <c r="E54" s="78"/>
      <c r="F54" s="88"/>
      <c r="G54" s="88"/>
      <c r="H54" s="88"/>
      <c r="I54" s="78"/>
      <c r="J54" s="78"/>
      <c r="K54" s="85"/>
      <c r="L54" s="85"/>
      <c r="M54" s="401">
        <v>0</v>
      </c>
    </row>
    <row r="55" spans="1:13" s="180" customFormat="1">
      <c r="A55" s="5"/>
      <c r="B55" s="6"/>
      <c r="C55" s="7"/>
      <c r="D55" s="6"/>
      <c r="E55" s="6"/>
      <c r="F55" s="12"/>
      <c r="G55" s="12"/>
      <c r="H55" s="12"/>
      <c r="I55" s="6"/>
      <c r="J55" s="6"/>
      <c r="K55" s="7"/>
      <c r="L55" s="7"/>
      <c r="M55" s="201"/>
    </row>
    <row r="56" spans="1:13" s="180" customFormat="1">
      <c r="A56" s="5"/>
      <c r="B56" s="6"/>
      <c r="C56" s="7"/>
      <c r="D56" s="6"/>
      <c r="E56" s="6"/>
      <c r="F56" s="12"/>
      <c r="G56" s="12"/>
      <c r="H56" s="12"/>
      <c r="I56" s="6"/>
      <c r="J56" s="6"/>
      <c r="K56" s="7"/>
      <c r="L56" s="7"/>
      <c r="M56" s="201"/>
    </row>
    <row r="57" spans="1:13" s="181" customFormat="1">
      <c r="A57" s="5"/>
      <c r="B57" s="3"/>
      <c r="C57" s="137"/>
      <c r="D57" s="3"/>
      <c r="E57" s="3"/>
      <c r="F57" s="142"/>
      <c r="G57" s="142"/>
      <c r="H57" s="142"/>
      <c r="I57" s="3"/>
      <c r="J57" s="3"/>
      <c r="K57" s="137"/>
      <c r="L57" s="137"/>
      <c r="M57" s="183"/>
    </row>
    <row r="58" spans="1:13" s="5" customFormat="1">
      <c r="B58" s="161" t="s">
        <v>26</v>
      </c>
      <c r="C58" s="200" t="s">
        <v>27</v>
      </c>
      <c r="D58" s="3"/>
      <c r="E58" s="3"/>
      <c r="F58" s="142"/>
      <c r="G58" s="142"/>
      <c r="H58" s="142"/>
      <c r="I58" s="3"/>
      <c r="J58" s="3"/>
      <c r="K58" s="137"/>
      <c r="L58" s="137"/>
      <c r="M58" s="230"/>
    </row>
    <row r="59" spans="1:13" s="181" customFormat="1">
      <c r="A59" s="5"/>
      <c r="B59" s="3"/>
      <c r="C59" s="132"/>
      <c r="D59" s="3"/>
      <c r="E59" s="3"/>
      <c r="F59" s="142"/>
      <c r="G59" s="142"/>
      <c r="H59" s="142"/>
      <c r="I59" s="3"/>
      <c r="J59" s="3"/>
      <c r="K59" s="137"/>
      <c r="L59" s="137"/>
      <c r="M59" s="183"/>
    </row>
    <row r="60" spans="1:13" s="181" customFormat="1">
      <c r="A60" s="5"/>
      <c r="B60" s="3"/>
      <c r="C60" s="132"/>
      <c r="D60" s="3"/>
      <c r="E60" s="3"/>
      <c r="F60" s="142"/>
      <c r="G60" s="142"/>
      <c r="H60" s="142"/>
      <c r="I60" s="3"/>
      <c r="J60" s="3"/>
      <c r="K60" s="137"/>
      <c r="L60" s="137"/>
      <c r="M60" s="183"/>
    </row>
    <row r="61" spans="1:13" s="181" customFormat="1">
      <c r="A61" s="5"/>
      <c r="B61" s="3"/>
      <c r="C61" s="132"/>
      <c r="D61" s="3"/>
      <c r="E61" s="3"/>
      <c r="F61" s="142"/>
      <c r="G61" s="142"/>
      <c r="H61" s="142"/>
      <c r="I61" s="3"/>
      <c r="J61" s="3"/>
      <c r="K61" s="137"/>
      <c r="L61" s="137"/>
      <c r="M61" s="183"/>
    </row>
    <row r="62" spans="1:13" s="5" customFormat="1">
      <c r="B62" s="162" t="s">
        <v>43</v>
      </c>
      <c r="C62" s="163" t="s">
        <v>44</v>
      </c>
      <c r="D62" s="162"/>
      <c r="E62" s="163"/>
      <c r="F62" s="143"/>
      <c r="G62" s="142"/>
      <c r="H62" s="142"/>
      <c r="I62" s="3"/>
      <c r="J62" s="3"/>
      <c r="K62" s="137"/>
      <c r="L62" s="137"/>
      <c r="M62" s="230"/>
    </row>
    <row r="63" spans="1:13" s="181" customFormat="1">
      <c r="A63" s="5"/>
      <c r="B63" s="3"/>
      <c r="C63" s="137"/>
      <c r="D63" s="3"/>
      <c r="E63" s="137"/>
      <c r="F63" s="236"/>
      <c r="G63" s="133"/>
      <c r="H63" s="142"/>
      <c r="I63" s="3"/>
      <c r="J63" s="3"/>
      <c r="K63" s="137"/>
      <c r="L63" s="137"/>
      <c r="M63" s="183"/>
    </row>
    <row r="64" spans="1:13" s="181" customFormat="1">
      <c r="A64" s="5"/>
      <c r="B64" s="3"/>
      <c r="C64" s="137"/>
      <c r="D64" s="3"/>
      <c r="E64" s="137"/>
      <c r="F64" s="236"/>
      <c r="G64" s="133"/>
      <c r="H64" s="142"/>
      <c r="I64" s="3"/>
      <c r="J64" s="3"/>
      <c r="K64" s="137"/>
      <c r="L64" s="137"/>
      <c r="M64" s="183"/>
    </row>
    <row r="65" spans="1:13" s="181" customFormat="1">
      <c r="A65" s="5"/>
      <c r="B65" s="3"/>
      <c r="C65" s="137"/>
      <c r="D65" s="3"/>
      <c r="E65" s="137"/>
      <c r="F65" s="143"/>
      <c r="G65" s="142"/>
      <c r="H65" s="142"/>
      <c r="I65" s="3"/>
      <c r="J65" s="3"/>
      <c r="K65" s="137"/>
      <c r="L65" s="137"/>
      <c r="M65" s="183"/>
    </row>
    <row r="66" spans="1:13" s="181" customFormat="1">
      <c r="A66" s="5"/>
      <c r="B66" s="3"/>
      <c r="C66" s="137"/>
      <c r="D66" s="3"/>
      <c r="E66" s="137"/>
      <c r="F66" s="143"/>
      <c r="G66" s="142"/>
      <c r="H66" s="142"/>
      <c r="I66" s="3"/>
      <c r="J66" s="3"/>
      <c r="K66" s="137"/>
      <c r="L66" s="137"/>
      <c r="M66" s="183"/>
    </row>
    <row r="67" spans="1:13" s="181" customFormat="1">
      <c r="A67" s="5"/>
      <c r="B67" s="3"/>
      <c r="C67" s="137"/>
      <c r="D67" s="3"/>
      <c r="E67" s="137"/>
      <c r="F67" s="143"/>
      <c r="G67" s="142"/>
      <c r="H67" s="142"/>
      <c r="I67" s="3"/>
      <c r="J67" s="3"/>
      <c r="K67" s="137"/>
      <c r="L67" s="137"/>
      <c r="M67" s="183"/>
    </row>
    <row r="68" spans="1:13" s="181" customFormat="1">
      <c r="A68" s="5"/>
      <c r="B68" s="3"/>
      <c r="C68" s="137"/>
      <c r="D68" s="3"/>
      <c r="E68" s="137"/>
      <c r="F68" s="143"/>
      <c r="G68" s="142"/>
      <c r="H68" s="142"/>
      <c r="I68" s="3"/>
      <c r="J68" s="3"/>
      <c r="K68" s="137"/>
      <c r="L68" s="137"/>
      <c r="M68" s="183"/>
    </row>
    <row r="69" spans="1:13" s="181" customFormat="1">
      <c r="A69" s="5"/>
      <c r="B69" s="3"/>
      <c r="C69" s="132"/>
      <c r="D69" s="3"/>
      <c r="E69" s="3"/>
      <c r="F69" s="142"/>
      <c r="G69" s="142"/>
      <c r="H69" s="142"/>
      <c r="I69" s="3"/>
      <c r="J69" s="3"/>
      <c r="K69" s="132"/>
      <c r="L69" s="137"/>
      <c r="M69" s="183"/>
    </row>
    <row r="70" spans="1:13" s="5" customFormat="1">
      <c r="B70" s="163" t="s">
        <v>52</v>
      </c>
      <c r="C70" s="186"/>
      <c r="D70" s="3"/>
      <c r="E70" s="3"/>
      <c r="F70" s="187"/>
      <c r="G70" s="142"/>
      <c r="H70" s="142"/>
      <c r="I70" s="3"/>
      <c r="J70" s="3"/>
      <c r="K70" s="137"/>
      <c r="L70" s="137"/>
      <c r="M70" s="230"/>
    </row>
    <row r="71" spans="1:13" s="5" customFormat="1">
      <c r="B71" s="162" t="s">
        <v>16</v>
      </c>
      <c r="C71" s="188" t="s">
        <v>17</v>
      </c>
      <c r="D71" s="3"/>
      <c r="E71" s="3"/>
      <c r="F71" s="187"/>
      <c r="G71" s="142"/>
      <c r="H71" s="142"/>
      <c r="I71" s="3"/>
      <c r="J71" s="3"/>
      <c r="K71" s="137"/>
      <c r="L71" s="137"/>
      <c r="M71" s="138"/>
    </row>
    <row r="72" spans="1:13" s="5" customFormat="1">
      <c r="B72" s="161" t="s">
        <v>18</v>
      </c>
      <c r="C72" s="200" t="s">
        <v>19</v>
      </c>
      <c r="D72" s="3"/>
      <c r="E72" s="3"/>
      <c r="F72" s="187"/>
      <c r="G72" s="142"/>
      <c r="H72" s="142"/>
      <c r="I72" s="3"/>
      <c r="J72" s="3"/>
      <c r="K72" s="137"/>
      <c r="L72" s="137"/>
      <c r="M72" s="138"/>
    </row>
    <row r="73" spans="1:13" s="181" customFormat="1">
      <c r="A73" s="5"/>
      <c r="B73" s="3"/>
      <c r="C73" s="137"/>
      <c r="D73" s="3"/>
      <c r="E73" s="3"/>
      <c r="F73" s="187"/>
      <c r="G73" s="142"/>
      <c r="H73" s="142"/>
      <c r="I73" s="3"/>
      <c r="J73" s="3"/>
      <c r="K73" s="137"/>
      <c r="L73" s="137"/>
      <c r="M73" s="183"/>
    </row>
    <row r="74" spans="1:13" s="181" customFormat="1">
      <c r="A74" s="5"/>
      <c r="B74" s="3"/>
      <c r="C74" s="137"/>
      <c r="D74" s="3"/>
      <c r="E74" s="3"/>
      <c r="F74" s="187"/>
      <c r="G74" s="142"/>
      <c r="H74" s="142"/>
      <c r="I74" s="3"/>
      <c r="J74" s="3"/>
      <c r="K74" s="137"/>
      <c r="L74" s="137"/>
      <c r="M74" s="183"/>
    </row>
    <row r="75" spans="1:13" s="181" customFormat="1">
      <c r="A75" s="5"/>
      <c r="B75" s="3"/>
      <c r="C75" s="137"/>
      <c r="D75" s="3"/>
      <c r="E75" s="3"/>
      <c r="F75" s="187"/>
      <c r="G75" s="142"/>
      <c r="H75" s="142"/>
      <c r="I75" s="3"/>
      <c r="J75" s="3"/>
      <c r="K75" s="137"/>
      <c r="L75" s="137"/>
      <c r="M75" s="183"/>
    </row>
    <row r="76" spans="1:13" s="181" customFormat="1">
      <c r="A76" s="5"/>
      <c r="B76" s="3"/>
      <c r="C76" s="137"/>
      <c r="D76" s="3"/>
      <c r="E76" s="3"/>
      <c r="F76" s="187"/>
      <c r="G76" s="142"/>
      <c r="H76" s="142"/>
      <c r="I76" s="3"/>
      <c r="J76" s="3"/>
      <c r="K76" s="137"/>
      <c r="L76" s="137"/>
      <c r="M76" s="183"/>
    </row>
    <row r="77" spans="1:13" s="181" customFormat="1">
      <c r="A77" s="5"/>
      <c r="B77" s="3"/>
      <c r="C77" s="137"/>
      <c r="D77" s="3"/>
      <c r="E77" s="3"/>
      <c r="F77" s="187"/>
      <c r="G77" s="142"/>
      <c r="H77" s="142"/>
      <c r="I77" s="3"/>
      <c r="J77" s="3"/>
      <c r="K77" s="137"/>
      <c r="L77" s="137"/>
      <c r="M77" s="183"/>
    </row>
    <row r="78" spans="1:13" s="5" customFormat="1">
      <c r="B78" s="161" t="s">
        <v>26</v>
      </c>
      <c r="C78" s="200" t="s">
        <v>27</v>
      </c>
      <c r="D78" s="3"/>
      <c r="E78" s="3"/>
      <c r="F78" s="187"/>
      <c r="G78" s="142"/>
      <c r="H78" s="142"/>
      <c r="I78" s="3"/>
      <c r="J78" s="3"/>
      <c r="K78" s="137"/>
      <c r="L78" s="137"/>
      <c r="M78" s="138"/>
    </row>
    <row r="79" spans="1:13" s="181" customFormat="1">
      <c r="A79" s="5"/>
      <c r="B79" s="186"/>
      <c r="C79" s="186"/>
      <c r="D79" s="3"/>
      <c r="E79" s="3"/>
      <c r="F79" s="187"/>
      <c r="G79" s="142"/>
      <c r="H79" s="142"/>
      <c r="I79" s="3"/>
      <c r="J79" s="3"/>
      <c r="K79" s="137"/>
      <c r="L79" s="137"/>
      <c r="M79" s="183"/>
    </row>
    <row r="80" spans="1:13" s="181" customFormat="1">
      <c r="A80" s="5"/>
      <c r="B80" s="186"/>
      <c r="C80" s="186"/>
      <c r="D80" s="3"/>
      <c r="E80" s="3"/>
      <c r="F80" s="187"/>
      <c r="G80" s="142"/>
      <c r="H80" s="142"/>
      <c r="I80" s="3"/>
      <c r="J80" s="3"/>
      <c r="K80" s="137"/>
      <c r="L80" s="137"/>
      <c r="M80" s="183"/>
    </row>
    <row r="81" spans="1:13" s="5" customFormat="1">
      <c r="B81" s="162" t="s">
        <v>43</v>
      </c>
      <c r="C81" s="163" t="s">
        <v>44</v>
      </c>
      <c r="D81" s="162"/>
      <c r="E81" s="163"/>
      <c r="F81" s="143"/>
      <c r="G81" s="142"/>
      <c r="H81" s="142"/>
      <c r="I81" s="3"/>
      <c r="J81" s="3"/>
      <c r="K81" s="137"/>
      <c r="L81" s="137"/>
      <c r="M81" s="230"/>
    </row>
    <row r="82" spans="1:13" s="181" customFormat="1">
      <c r="A82" s="5"/>
      <c r="B82" s="3"/>
      <c r="C82" s="137"/>
      <c r="D82" s="3"/>
      <c r="E82" s="137"/>
      <c r="F82" s="143"/>
      <c r="G82" s="142"/>
      <c r="H82" s="142"/>
      <c r="I82" s="3"/>
      <c r="J82" s="3"/>
      <c r="K82" s="137"/>
      <c r="L82" s="137"/>
      <c r="M82" s="183"/>
    </row>
    <row r="83" spans="1:13" s="181" customFormat="1">
      <c r="A83" s="5"/>
      <c r="B83" s="3"/>
      <c r="C83" s="137"/>
      <c r="D83" s="3"/>
      <c r="E83" s="137"/>
      <c r="F83" s="143"/>
      <c r="G83" s="142"/>
      <c r="H83" s="142"/>
      <c r="I83" s="3"/>
      <c r="J83" s="3"/>
      <c r="K83" s="185"/>
      <c r="L83" s="137"/>
      <c r="M83" s="183"/>
    </row>
    <row r="84" spans="1:13" s="181" customFormat="1">
      <c r="A84" s="5"/>
      <c r="B84" s="3"/>
      <c r="C84" s="132"/>
      <c r="D84" s="3"/>
      <c r="E84" s="3"/>
      <c r="F84" s="142"/>
      <c r="G84" s="142"/>
      <c r="H84" s="142"/>
      <c r="I84" s="3"/>
      <c r="J84" s="3"/>
      <c r="K84" s="132"/>
      <c r="L84" s="137"/>
      <c r="M84" s="183"/>
    </row>
    <row r="85" spans="1:13" s="2" customFormat="1">
      <c r="A85" s="5"/>
      <c r="B85" s="42" t="s">
        <v>55</v>
      </c>
      <c r="C85" s="40"/>
      <c r="D85" s="11"/>
      <c r="E85" s="11"/>
      <c r="F85" s="37"/>
      <c r="G85" s="38"/>
      <c r="H85" s="38"/>
      <c r="I85" s="11"/>
      <c r="J85" s="11"/>
      <c r="K85" s="36"/>
      <c r="L85" s="36"/>
      <c r="M85" s="167">
        <v>0</v>
      </c>
    </row>
    <row r="86" spans="1:13" s="2" customFormat="1">
      <c r="A86" s="5"/>
      <c r="B86" s="41" t="s">
        <v>16</v>
      </c>
      <c r="C86" s="43" t="s">
        <v>770</v>
      </c>
      <c r="D86" s="11"/>
      <c r="E86" s="11"/>
      <c r="F86" s="37"/>
      <c r="G86" s="38"/>
      <c r="H86" s="38"/>
      <c r="I86" s="11"/>
      <c r="J86" s="11"/>
      <c r="K86" s="36"/>
      <c r="L86" s="36"/>
      <c r="M86" s="167">
        <v>0</v>
      </c>
    </row>
    <row r="87" spans="1:13" s="80" customFormat="1">
      <c r="A87" s="1"/>
      <c r="B87" s="79" t="s">
        <v>18</v>
      </c>
      <c r="C87" s="189" t="s">
        <v>19</v>
      </c>
      <c r="D87" s="78"/>
      <c r="E87" s="78"/>
      <c r="F87" s="89"/>
      <c r="G87" s="87"/>
      <c r="H87" s="87"/>
      <c r="I87" s="78"/>
      <c r="J87" s="78"/>
      <c r="K87" s="85"/>
      <c r="L87" s="85"/>
      <c r="M87" s="401">
        <v>0</v>
      </c>
    </row>
    <row r="88" spans="1:13" s="180" customFormat="1">
      <c r="A88" s="1"/>
      <c r="B88" s="6"/>
      <c r="C88" s="7"/>
      <c r="D88" s="6"/>
      <c r="E88" s="6"/>
      <c r="F88" s="12"/>
      <c r="G88" s="12"/>
      <c r="H88" s="12"/>
      <c r="I88" s="6"/>
      <c r="J88" s="6"/>
      <c r="K88" s="7"/>
      <c r="L88" s="7"/>
      <c r="M88" s="201"/>
    </row>
    <row r="89" spans="1:13" s="180" customFormat="1">
      <c r="A89" s="1"/>
      <c r="B89" s="6"/>
      <c r="C89" s="7"/>
      <c r="D89" s="6"/>
      <c r="E89" s="6"/>
      <c r="F89" s="12"/>
      <c r="G89" s="12"/>
      <c r="H89" s="12"/>
      <c r="I89" s="6"/>
      <c r="J89" s="6"/>
      <c r="K89" s="7"/>
      <c r="L89" s="7"/>
      <c r="M89" s="201"/>
    </row>
    <row r="90" spans="1:13" s="180" customFormat="1">
      <c r="A90" s="1"/>
      <c r="B90" s="6"/>
      <c r="C90" s="7"/>
      <c r="D90" s="6"/>
      <c r="E90" s="6"/>
      <c r="F90" s="12"/>
      <c r="G90" s="12"/>
      <c r="H90" s="12"/>
      <c r="I90" s="6"/>
      <c r="J90" s="6"/>
      <c r="K90" s="7"/>
      <c r="L90" s="7"/>
      <c r="M90" s="201"/>
    </row>
    <row r="91" spans="1:13" s="180" customFormat="1">
      <c r="A91" s="1"/>
      <c r="B91" s="6"/>
      <c r="C91" s="7"/>
      <c r="D91" s="6"/>
      <c r="E91" s="6"/>
      <c r="F91" s="12"/>
      <c r="G91" s="12"/>
      <c r="H91" s="12"/>
      <c r="I91" s="6"/>
      <c r="J91" s="6"/>
      <c r="K91" s="7"/>
      <c r="L91" s="7"/>
      <c r="M91" s="201"/>
    </row>
    <row r="92" spans="1:13" s="180" customFormat="1">
      <c r="A92" s="1"/>
      <c r="B92" s="6"/>
      <c r="C92" s="7"/>
      <c r="D92" s="6"/>
      <c r="E92" s="6"/>
      <c r="F92" s="12"/>
      <c r="G92" s="12"/>
      <c r="H92" s="12"/>
      <c r="I92" s="6"/>
      <c r="J92" s="6"/>
      <c r="K92" s="7"/>
      <c r="L92" s="7"/>
      <c r="M92" s="201"/>
    </row>
    <row r="93" spans="1:13" s="180" customFormat="1">
      <c r="A93" s="1"/>
      <c r="B93" s="6"/>
      <c r="C93" s="7"/>
      <c r="D93" s="6"/>
      <c r="E93" s="6"/>
      <c r="F93" s="12"/>
      <c r="G93" s="12"/>
      <c r="H93" s="12"/>
      <c r="I93" s="6"/>
      <c r="J93" s="6"/>
      <c r="K93" s="7"/>
      <c r="L93" s="7"/>
      <c r="M93" s="201"/>
    </row>
    <row r="94" spans="1:13" s="180" customFormat="1">
      <c r="A94" s="1"/>
      <c r="B94" s="6"/>
      <c r="C94" s="7"/>
      <c r="D94" s="6"/>
      <c r="E94" s="6"/>
      <c r="F94" s="12"/>
      <c r="G94" s="12"/>
      <c r="H94" s="12"/>
      <c r="I94" s="6"/>
      <c r="J94" s="6"/>
      <c r="K94" s="7"/>
      <c r="L94" s="7"/>
      <c r="M94" s="201"/>
    </row>
    <row r="95" spans="1:13" s="180" customFormat="1">
      <c r="A95" s="1"/>
      <c r="B95" s="6"/>
      <c r="C95" s="7"/>
      <c r="D95" s="6"/>
      <c r="E95" s="6"/>
      <c r="F95" s="12"/>
      <c r="G95" s="12"/>
      <c r="H95" s="12"/>
      <c r="I95" s="6"/>
      <c r="J95" s="6"/>
      <c r="K95" s="7"/>
      <c r="L95" s="7"/>
      <c r="M95" s="201"/>
    </row>
    <row r="96" spans="1:13" s="180" customFormat="1">
      <c r="A96" s="1"/>
      <c r="B96" s="6"/>
      <c r="C96" s="7"/>
      <c r="D96" s="6"/>
      <c r="E96" s="6"/>
      <c r="F96" s="12"/>
      <c r="G96" s="12"/>
      <c r="H96" s="12"/>
      <c r="I96" s="6"/>
      <c r="J96" s="6"/>
      <c r="K96" s="7"/>
      <c r="L96" s="7"/>
      <c r="M96" s="201"/>
    </row>
    <row r="97" spans="1:13" s="180" customFormat="1">
      <c r="A97" s="1"/>
      <c r="B97" s="6"/>
      <c r="C97" s="7"/>
      <c r="D97" s="6"/>
      <c r="E97" s="6"/>
      <c r="F97" s="12"/>
      <c r="G97" s="12"/>
      <c r="H97" s="12"/>
      <c r="I97" s="6"/>
      <c r="J97" s="6"/>
      <c r="K97" s="7"/>
      <c r="L97" s="7"/>
      <c r="M97" s="201"/>
    </row>
    <row r="98" spans="1:13" s="180" customFormat="1">
      <c r="A98" s="1"/>
      <c r="B98" s="6"/>
      <c r="C98" s="7"/>
      <c r="D98" s="6"/>
      <c r="E98" s="6"/>
      <c r="F98" s="12"/>
      <c r="G98" s="12"/>
      <c r="H98" s="12"/>
      <c r="I98" s="6"/>
      <c r="J98" s="6"/>
      <c r="K98" s="7"/>
      <c r="L98" s="7"/>
      <c r="M98" s="201"/>
    </row>
    <row r="99" spans="1:13" s="181" customFormat="1">
      <c r="A99" s="5"/>
      <c r="B99" s="3"/>
      <c r="C99" s="137"/>
      <c r="D99" s="3"/>
      <c r="E99" s="3"/>
      <c r="F99" s="187"/>
      <c r="G99" s="142"/>
      <c r="H99" s="142"/>
      <c r="I99" s="3"/>
      <c r="J99" s="3"/>
      <c r="K99" s="137"/>
      <c r="L99" s="137"/>
      <c r="M99" s="183"/>
    </row>
    <row r="100" spans="1:13" s="80" customFormat="1">
      <c r="A100" s="1"/>
      <c r="B100" s="79" t="s">
        <v>26</v>
      </c>
      <c r="C100" s="189" t="s">
        <v>769</v>
      </c>
      <c r="D100" s="78"/>
      <c r="E100" s="78"/>
      <c r="F100" s="89"/>
      <c r="G100" s="87"/>
      <c r="H100" s="87"/>
      <c r="I100" s="78"/>
      <c r="J100" s="78"/>
      <c r="K100" s="85"/>
      <c r="L100" s="85"/>
      <c r="M100" s="401">
        <v>0</v>
      </c>
    </row>
    <row r="101" spans="1:13" s="180" customFormat="1">
      <c r="A101" s="1"/>
      <c r="B101" s="6"/>
      <c r="C101" s="33"/>
      <c r="D101" s="6"/>
      <c r="E101" s="6"/>
      <c r="F101" s="12"/>
      <c r="G101" s="12"/>
      <c r="H101" s="12"/>
      <c r="I101" s="6"/>
      <c r="J101" s="6"/>
      <c r="K101" s="7"/>
      <c r="L101" s="7"/>
      <c r="M101" s="201"/>
    </row>
    <row r="102" spans="1:13" s="181" customFormat="1">
      <c r="A102" s="5"/>
      <c r="B102" s="186"/>
      <c r="C102" s="186"/>
      <c r="D102" s="3"/>
      <c r="E102" s="3"/>
      <c r="F102" s="187"/>
      <c r="G102" s="142"/>
      <c r="H102" s="142"/>
      <c r="I102" s="3"/>
      <c r="J102" s="3"/>
      <c r="K102" s="137"/>
      <c r="L102" s="137"/>
      <c r="M102" s="183"/>
    </row>
    <row r="103" spans="1:13" s="2" customFormat="1">
      <c r="A103" s="5"/>
      <c r="B103" s="41" t="s">
        <v>43</v>
      </c>
      <c r="C103" s="42" t="s">
        <v>44</v>
      </c>
      <c r="D103" s="41"/>
      <c r="E103" s="42"/>
      <c r="F103" s="39"/>
      <c r="G103" s="38"/>
      <c r="H103" s="38"/>
      <c r="I103" s="11"/>
      <c r="J103" s="11"/>
      <c r="K103" s="36"/>
      <c r="L103" s="36"/>
      <c r="M103" s="167">
        <v>0</v>
      </c>
    </row>
    <row r="104" spans="1:13" s="180" customFormat="1">
      <c r="A104" s="5"/>
      <c r="B104" s="6"/>
      <c r="C104" s="7"/>
      <c r="D104" s="6"/>
      <c r="E104" s="7"/>
      <c r="F104" s="35"/>
      <c r="G104" s="12"/>
      <c r="H104" s="12"/>
      <c r="I104" s="6"/>
      <c r="J104" s="6"/>
      <c r="K104" s="7"/>
      <c r="L104" s="7"/>
      <c r="M104" s="201"/>
    </row>
    <row r="105" spans="1:13" s="180" customFormat="1">
      <c r="A105" s="5"/>
      <c r="B105" s="6"/>
      <c r="C105" s="7"/>
      <c r="D105" s="6"/>
      <c r="E105" s="7"/>
      <c r="F105" s="35"/>
      <c r="G105" s="12"/>
      <c r="H105" s="12"/>
      <c r="I105" s="6"/>
      <c r="J105" s="6"/>
      <c r="K105" s="7"/>
      <c r="L105" s="7"/>
      <c r="M105" s="201"/>
    </row>
    <row r="106" spans="1:13" s="180" customFormat="1">
      <c r="A106" s="5"/>
      <c r="B106" s="6"/>
      <c r="C106" s="7"/>
      <c r="D106" s="6"/>
      <c r="E106" s="7"/>
      <c r="F106" s="35"/>
      <c r="G106" s="12"/>
      <c r="H106" s="12"/>
      <c r="I106" s="6"/>
      <c r="J106" s="6"/>
      <c r="K106" s="7"/>
      <c r="L106" s="7"/>
      <c r="M106" s="201"/>
    </row>
    <row r="107" spans="1:13" s="180" customFormat="1">
      <c r="A107" s="5"/>
      <c r="B107" s="6"/>
      <c r="C107" s="7"/>
      <c r="D107" s="6"/>
      <c r="E107" s="7"/>
      <c r="F107" s="35"/>
      <c r="G107" s="12"/>
      <c r="H107" s="12"/>
      <c r="I107" s="6"/>
      <c r="J107" s="6"/>
      <c r="K107" s="7"/>
      <c r="L107" s="7"/>
      <c r="M107" s="201"/>
    </row>
    <row r="108" spans="1:13" s="180" customFormat="1">
      <c r="A108" s="5"/>
      <c r="B108" s="6"/>
      <c r="C108" s="7"/>
      <c r="D108" s="6"/>
      <c r="E108" s="7"/>
      <c r="F108" s="35"/>
      <c r="G108" s="12"/>
      <c r="H108" s="12"/>
      <c r="I108" s="6"/>
      <c r="J108" s="6"/>
      <c r="K108" s="7"/>
      <c r="L108" s="7"/>
      <c r="M108" s="201"/>
    </row>
    <row r="109" spans="1:13" s="180" customFormat="1">
      <c r="A109" s="5"/>
      <c r="B109" s="6"/>
      <c r="C109" s="7"/>
      <c r="D109" s="6"/>
      <c r="E109" s="7"/>
      <c r="F109" s="35"/>
      <c r="G109" s="12"/>
      <c r="H109" s="12"/>
      <c r="I109" s="6"/>
      <c r="J109" s="6"/>
      <c r="K109" s="7"/>
      <c r="L109" s="7"/>
      <c r="M109" s="201"/>
    </row>
    <row r="110" spans="1:13" s="181" customFormat="1">
      <c r="A110" s="5"/>
      <c r="B110" s="3"/>
      <c r="C110" s="132"/>
      <c r="D110" s="3"/>
      <c r="E110" s="3"/>
      <c r="F110" s="142"/>
      <c r="G110" s="142"/>
      <c r="H110" s="142"/>
      <c r="I110" s="3"/>
      <c r="J110" s="3"/>
      <c r="K110" s="132"/>
      <c r="L110" s="137"/>
      <c r="M110" s="183"/>
    </row>
    <row r="111" spans="1:13" s="2" customFormat="1">
      <c r="B111" s="42" t="s">
        <v>56</v>
      </c>
      <c r="C111" s="40"/>
      <c r="D111" s="11"/>
      <c r="E111" s="11"/>
      <c r="F111" s="37"/>
      <c r="G111" s="38"/>
      <c r="H111" s="38"/>
      <c r="I111" s="11"/>
      <c r="J111" s="11"/>
      <c r="K111" s="36"/>
      <c r="L111" s="36"/>
      <c r="M111" s="167">
        <v>0</v>
      </c>
    </row>
    <row r="112" spans="1:13" s="2" customFormat="1">
      <c r="B112" s="41" t="s">
        <v>16</v>
      </c>
      <c r="C112" s="43" t="s">
        <v>770</v>
      </c>
      <c r="D112" s="41"/>
      <c r="E112" s="42"/>
      <c r="F112" s="39"/>
      <c r="G112" s="38"/>
      <c r="H112" s="38"/>
      <c r="I112" s="11"/>
      <c r="J112" s="11"/>
      <c r="K112" s="36"/>
      <c r="L112" s="36"/>
      <c r="M112" s="167">
        <v>0</v>
      </c>
    </row>
    <row r="113" spans="1:13" s="80" customFormat="1">
      <c r="A113" s="1"/>
      <c r="B113" s="79" t="s">
        <v>18</v>
      </c>
      <c r="C113" s="189" t="s">
        <v>19</v>
      </c>
      <c r="D113" s="78"/>
      <c r="E113" s="78"/>
      <c r="F113" s="86"/>
      <c r="G113" s="87"/>
      <c r="H113" s="87"/>
      <c r="I113" s="78"/>
      <c r="J113" s="78"/>
      <c r="K113" s="85"/>
      <c r="L113" s="85"/>
      <c r="M113" s="401">
        <v>0</v>
      </c>
    </row>
    <row r="114" spans="1:13" s="180" customFormat="1">
      <c r="A114" s="1"/>
      <c r="B114" s="6"/>
      <c r="C114" s="7"/>
      <c r="D114" s="6"/>
      <c r="E114" s="6"/>
      <c r="F114" s="35"/>
      <c r="G114" s="12"/>
      <c r="H114" s="12"/>
      <c r="I114" s="6"/>
      <c r="J114" s="6"/>
      <c r="K114" s="7"/>
      <c r="L114" s="7"/>
      <c r="M114" s="201"/>
    </row>
    <row r="115" spans="1:13" s="180" customFormat="1">
      <c r="A115" s="1"/>
      <c r="B115" s="6"/>
      <c r="C115" s="7"/>
      <c r="D115" s="6"/>
      <c r="E115" s="6"/>
      <c r="F115" s="35"/>
      <c r="G115" s="12"/>
      <c r="H115" s="12"/>
      <c r="I115" s="6"/>
      <c r="J115" s="6"/>
      <c r="K115" s="7"/>
      <c r="L115" s="7"/>
      <c r="M115" s="201"/>
    </row>
    <row r="116" spans="1:13" s="180" customFormat="1">
      <c r="A116" s="1"/>
      <c r="B116" s="6"/>
      <c r="C116" s="7"/>
      <c r="D116" s="6"/>
      <c r="E116" s="6"/>
      <c r="F116" s="35"/>
      <c r="G116" s="12"/>
      <c r="H116" s="12"/>
      <c r="I116" s="6"/>
      <c r="J116" s="6"/>
      <c r="K116" s="7"/>
      <c r="L116" s="7"/>
      <c r="M116" s="201"/>
    </row>
    <row r="117" spans="1:13" s="180" customFormat="1">
      <c r="A117" s="1"/>
      <c r="B117" s="6"/>
      <c r="C117" s="7"/>
      <c r="D117" s="6"/>
      <c r="E117" s="6"/>
      <c r="F117" s="35"/>
      <c r="G117" s="12"/>
      <c r="H117" s="12"/>
      <c r="I117" s="6"/>
      <c r="J117" s="6"/>
      <c r="K117" s="7"/>
      <c r="L117" s="7"/>
      <c r="M117" s="201"/>
    </row>
    <row r="118" spans="1:13" s="180" customFormat="1">
      <c r="A118" s="1"/>
      <c r="B118" s="6"/>
      <c r="C118" s="7"/>
      <c r="D118" s="6"/>
      <c r="E118" s="6"/>
      <c r="F118" s="35"/>
      <c r="G118" s="12"/>
      <c r="H118" s="12"/>
      <c r="I118" s="6"/>
      <c r="J118" s="6"/>
      <c r="K118" s="7"/>
      <c r="L118" s="7"/>
      <c r="M118" s="201"/>
    </row>
    <row r="119" spans="1:13" s="180" customFormat="1">
      <c r="A119" s="1"/>
      <c r="B119" s="6"/>
      <c r="C119" s="7"/>
      <c r="D119" s="6"/>
      <c r="E119" s="6"/>
      <c r="F119" s="35"/>
      <c r="G119" s="12"/>
      <c r="H119" s="12"/>
      <c r="I119" s="6"/>
      <c r="J119" s="6"/>
      <c r="K119" s="7"/>
      <c r="L119" s="7"/>
      <c r="M119" s="201"/>
    </row>
    <row r="120" spans="1:13" s="180" customFormat="1">
      <c r="A120" s="1"/>
      <c r="B120" s="6"/>
      <c r="C120" s="7"/>
      <c r="D120" s="6"/>
      <c r="E120" s="6"/>
      <c r="F120" s="35"/>
      <c r="G120" s="12"/>
      <c r="H120" s="12"/>
      <c r="I120" s="6"/>
      <c r="J120" s="6"/>
      <c r="K120" s="7"/>
      <c r="L120" s="7"/>
      <c r="M120" s="201"/>
    </row>
    <row r="121" spans="1:13" s="180" customFormat="1">
      <c r="A121" s="1"/>
      <c r="B121" s="6"/>
      <c r="C121" s="7"/>
      <c r="D121" s="6"/>
      <c r="E121" s="6"/>
      <c r="F121" s="35"/>
      <c r="G121" s="12"/>
      <c r="H121" s="12"/>
      <c r="I121" s="6"/>
      <c r="J121" s="6"/>
      <c r="K121" s="7"/>
      <c r="L121" s="7"/>
      <c r="M121" s="201"/>
    </row>
    <row r="122" spans="1:13" s="180" customFormat="1">
      <c r="A122" s="1"/>
      <c r="B122" s="6"/>
      <c r="C122" s="7"/>
      <c r="D122" s="6"/>
      <c r="E122" s="6"/>
      <c r="F122" s="35"/>
      <c r="G122" s="12"/>
      <c r="H122" s="12"/>
      <c r="I122" s="6"/>
      <c r="J122" s="6"/>
      <c r="K122" s="7"/>
      <c r="L122" s="7"/>
      <c r="M122" s="201"/>
    </row>
    <row r="123" spans="1:13" s="180" customFormat="1">
      <c r="A123" s="1"/>
      <c r="B123" s="6"/>
      <c r="C123" s="7"/>
      <c r="D123" s="6"/>
      <c r="E123" s="6"/>
      <c r="F123" s="35"/>
      <c r="G123" s="12"/>
      <c r="H123" s="12"/>
      <c r="I123" s="6"/>
      <c r="J123" s="6"/>
      <c r="K123" s="7"/>
      <c r="L123" s="7"/>
      <c r="M123" s="201"/>
    </row>
    <row r="124" spans="1:13" s="180" customFormat="1">
      <c r="A124" s="1"/>
      <c r="B124" s="6"/>
      <c r="C124" s="7"/>
      <c r="D124" s="6"/>
      <c r="E124" s="6"/>
      <c r="F124" s="35"/>
      <c r="G124" s="12"/>
      <c r="H124" s="12"/>
      <c r="I124" s="6"/>
      <c r="J124" s="6"/>
      <c r="K124" s="7"/>
      <c r="L124" s="7"/>
      <c r="M124" s="201"/>
    </row>
    <row r="125" spans="1:13" s="180" customFormat="1">
      <c r="A125" s="1"/>
      <c r="B125" s="6"/>
      <c r="C125" s="7"/>
      <c r="D125" s="6"/>
      <c r="E125" s="6"/>
      <c r="F125" s="35"/>
      <c r="G125" s="12"/>
      <c r="H125" s="12"/>
      <c r="I125" s="6"/>
      <c r="J125" s="6"/>
      <c r="K125" s="7"/>
      <c r="L125" s="7"/>
      <c r="M125" s="201"/>
    </row>
    <row r="126" spans="1:13" s="180" customFormat="1">
      <c r="A126" s="1"/>
      <c r="B126" s="6"/>
      <c r="C126" s="7"/>
      <c r="D126" s="6"/>
      <c r="E126" s="6"/>
      <c r="F126" s="35"/>
      <c r="G126" s="12"/>
      <c r="H126" s="12"/>
      <c r="I126" s="6"/>
      <c r="J126" s="6"/>
      <c r="K126" s="7"/>
      <c r="L126" s="7"/>
      <c r="M126" s="201"/>
    </row>
    <row r="127" spans="1:13" s="180" customFormat="1">
      <c r="A127" s="1"/>
      <c r="B127" s="6"/>
      <c r="C127" s="7"/>
      <c r="D127" s="6"/>
      <c r="E127" s="6"/>
      <c r="F127" s="35"/>
      <c r="G127" s="12"/>
      <c r="H127" s="12"/>
      <c r="I127" s="6"/>
      <c r="J127" s="6"/>
      <c r="K127" s="7"/>
      <c r="L127" s="7"/>
      <c r="M127" s="201"/>
    </row>
    <row r="128" spans="1:13" s="181" customFormat="1">
      <c r="A128" s="5"/>
      <c r="B128" s="3"/>
      <c r="C128" s="137"/>
      <c r="D128" s="3"/>
      <c r="E128" s="3"/>
      <c r="F128" s="143"/>
      <c r="G128" s="142"/>
      <c r="H128" s="142"/>
      <c r="I128" s="3"/>
      <c r="J128" s="3"/>
      <c r="K128" s="137"/>
      <c r="L128" s="137"/>
      <c r="M128" s="183"/>
    </row>
    <row r="129" spans="1:13" s="5" customFormat="1">
      <c r="B129" s="161" t="s">
        <v>26</v>
      </c>
      <c r="C129" s="200" t="s">
        <v>27</v>
      </c>
      <c r="D129" s="3"/>
      <c r="E129" s="3"/>
      <c r="F129" s="143"/>
      <c r="G129" s="142"/>
      <c r="H129" s="142"/>
      <c r="I129" s="3"/>
      <c r="J129" s="3"/>
      <c r="K129" s="137"/>
      <c r="L129" s="137"/>
      <c r="M129" s="138"/>
    </row>
    <row r="130" spans="1:13" s="181" customFormat="1">
      <c r="A130" s="5"/>
      <c r="B130" s="3"/>
      <c r="C130" s="137"/>
      <c r="D130" s="3"/>
      <c r="E130" s="3"/>
      <c r="F130" s="143"/>
      <c r="G130" s="142"/>
      <c r="H130" s="142"/>
      <c r="I130" s="3"/>
      <c r="J130" s="3"/>
      <c r="K130" s="137"/>
      <c r="L130" s="137"/>
      <c r="M130" s="183"/>
    </row>
    <row r="131" spans="1:13" s="181" customFormat="1">
      <c r="A131" s="5"/>
      <c r="B131" s="3"/>
      <c r="C131" s="137"/>
      <c r="D131" s="3"/>
      <c r="E131" s="3"/>
      <c r="F131" s="143"/>
      <c r="G131" s="142"/>
      <c r="H131" s="142"/>
      <c r="I131" s="3"/>
      <c r="J131" s="3"/>
      <c r="K131" s="137"/>
      <c r="L131" s="137"/>
      <c r="M131" s="183"/>
    </row>
    <row r="132" spans="1:13" s="181" customFormat="1">
      <c r="A132" s="5"/>
      <c r="B132" s="3"/>
      <c r="C132" s="137"/>
      <c r="D132" s="3"/>
      <c r="E132" s="3"/>
      <c r="F132" s="143"/>
      <c r="G132" s="142"/>
      <c r="H132" s="142"/>
      <c r="I132" s="3"/>
      <c r="J132" s="3"/>
      <c r="K132" s="137"/>
      <c r="L132" s="137"/>
      <c r="M132" s="183"/>
    </row>
    <row r="133" spans="1:13" s="5" customFormat="1">
      <c r="B133" s="162" t="s">
        <v>43</v>
      </c>
      <c r="C133" s="163" t="s">
        <v>44</v>
      </c>
      <c r="D133" s="3"/>
      <c r="E133" s="3"/>
      <c r="F133" s="143"/>
      <c r="G133" s="142"/>
      <c r="H133" s="142"/>
      <c r="I133" s="3"/>
      <c r="J133" s="3"/>
      <c r="K133" s="137"/>
      <c r="L133" s="137"/>
      <c r="M133" s="230"/>
    </row>
    <row r="134" spans="1:13" s="181" customFormat="1">
      <c r="A134" s="5"/>
      <c r="B134" s="3"/>
      <c r="C134" s="137"/>
      <c r="D134" s="3"/>
      <c r="E134" s="3"/>
      <c r="F134" s="143"/>
      <c r="G134" s="142"/>
      <c r="H134" s="142"/>
      <c r="I134" s="3"/>
      <c r="J134" s="3"/>
      <c r="K134" s="137"/>
      <c r="L134" s="137"/>
      <c r="M134" s="183"/>
    </row>
    <row r="135" spans="1:13" s="181" customFormat="1">
      <c r="A135" s="5"/>
      <c r="B135" s="3"/>
      <c r="C135" s="137"/>
      <c r="D135" s="3"/>
      <c r="E135" s="3"/>
      <c r="F135" s="143"/>
      <c r="G135" s="142"/>
      <c r="H135" s="142"/>
      <c r="I135" s="3"/>
      <c r="J135" s="3"/>
      <c r="K135" s="137"/>
      <c r="L135" s="137"/>
      <c r="M135" s="183"/>
    </row>
    <row r="136" spans="1:13" s="181" customFormat="1">
      <c r="A136" s="5"/>
      <c r="B136" s="3"/>
      <c r="C136" s="137"/>
      <c r="D136" s="3"/>
      <c r="E136" s="3"/>
      <c r="F136" s="143"/>
      <c r="G136" s="142"/>
      <c r="H136" s="142"/>
      <c r="I136" s="3"/>
      <c r="J136" s="3"/>
      <c r="K136" s="137"/>
      <c r="L136" s="137"/>
      <c r="M136" s="183"/>
    </row>
    <row r="137" spans="1:13" s="181" customFormat="1">
      <c r="A137" s="5"/>
      <c r="B137" s="3"/>
      <c r="C137" s="137"/>
      <c r="D137" s="3"/>
      <c r="E137" s="3"/>
      <c r="F137" s="143"/>
      <c r="G137" s="142"/>
      <c r="H137" s="142"/>
      <c r="I137" s="3"/>
      <c r="J137" s="3"/>
      <c r="K137" s="137"/>
      <c r="L137" s="137"/>
      <c r="M137" s="183"/>
    </row>
    <row r="138" spans="1:13" s="2" customFormat="1">
      <c r="B138" s="42" t="s">
        <v>57</v>
      </c>
      <c r="C138" s="40"/>
      <c r="D138" s="11"/>
      <c r="E138" s="11"/>
      <c r="F138" s="37"/>
      <c r="G138" s="38"/>
      <c r="H138" s="38"/>
      <c r="I138" s="11"/>
      <c r="J138" s="11"/>
      <c r="K138" s="36"/>
      <c r="L138" s="36"/>
      <c r="M138" s="167">
        <v>0</v>
      </c>
    </row>
    <row r="139" spans="1:13" s="2" customFormat="1">
      <c r="B139" s="41" t="s">
        <v>16</v>
      </c>
      <c r="C139" s="43" t="s">
        <v>770</v>
      </c>
      <c r="D139" s="41"/>
      <c r="E139" s="42"/>
      <c r="F139" s="39"/>
      <c r="G139" s="38"/>
      <c r="H139" s="38"/>
      <c r="I139" s="11"/>
      <c r="J139" s="11"/>
      <c r="K139" s="36"/>
      <c r="L139" s="36"/>
      <c r="M139" s="167">
        <v>0</v>
      </c>
    </row>
    <row r="140" spans="1:13" s="80" customFormat="1">
      <c r="A140" s="1"/>
      <c r="B140" s="79" t="s">
        <v>18</v>
      </c>
      <c r="C140" s="189" t="s">
        <v>19</v>
      </c>
      <c r="D140" s="78"/>
      <c r="E140" s="78"/>
      <c r="F140" s="87"/>
      <c r="G140" s="87"/>
      <c r="H140" s="87"/>
      <c r="I140" s="78"/>
      <c r="J140" s="78"/>
      <c r="K140" s="90"/>
      <c r="L140" s="85"/>
      <c r="M140" s="401">
        <v>0</v>
      </c>
    </row>
    <row r="141" spans="1:13" s="180" customFormat="1">
      <c r="B141" s="6"/>
      <c r="C141" s="7"/>
      <c r="D141" s="6"/>
      <c r="E141" s="6"/>
      <c r="F141" s="12"/>
      <c r="G141" s="12"/>
      <c r="H141" s="12"/>
      <c r="I141" s="6"/>
      <c r="J141" s="6"/>
      <c r="K141" s="64"/>
      <c r="L141" s="7"/>
      <c r="M141" s="201"/>
    </row>
    <row r="142" spans="1:13" s="180" customFormat="1">
      <c r="B142" s="6"/>
      <c r="C142" s="7"/>
      <c r="D142" s="6"/>
      <c r="E142" s="6"/>
      <c r="F142" s="12"/>
      <c r="G142" s="12"/>
      <c r="H142" s="12"/>
      <c r="I142" s="6"/>
      <c r="J142" s="6"/>
      <c r="K142" s="64"/>
      <c r="L142" s="7"/>
      <c r="M142" s="201"/>
    </row>
    <row r="143" spans="1:13" s="180" customFormat="1">
      <c r="B143" s="6"/>
      <c r="C143" s="7"/>
      <c r="D143" s="6"/>
      <c r="E143" s="6"/>
      <c r="F143" s="12"/>
      <c r="G143" s="12"/>
      <c r="H143" s="12"/>
      <c r="I143" s="6"/>
      <c r="J143" s="6"/>
      <c r="K143" s="64"/>
      <c r="L143" s="7"/>
      <c r="M143" s="201"/>
    </row>
    <row r="144" spans="1:13" s="180" customFormat="1">
      <c r="B144" s="6"/>
      <c r="C144" s="7"/>
      <c r="D144" s="6"/>
      <c r="E144" s="6"/>
      <c r="F144" s="12"/>
      <c r="G144" s="12"/>
      <c r="H144" s="12"/>
      <c r="I144" s="6"/>
      <c r="J144" s="6"/>
      <c r="K144" s="64"/>
      <c r="L144" s="7"/>
      <c r="M144" s="201"/>
    </row>
    <row r="145" spans="2:13" s="180" customFormat="1">
      <c r="B145" s="6"/>
      <c r="C145" s="7"/>
      <c r="D145" s="6"/>
      <c r="E145" s="6"/>
      <c r="F145" s="12"/>
      <c r="G145" s="12"/>
      <c r="H145" s="12"/>
      <c r="I145" s="6"/>
      <c r="J145" s="6"/>
      <c r="K145" s="64"/>
      <c r="L145" s="7"/>
      <c r="M145" s="201"/>
    </row>
    <row r="146" spans="2:13" s="180" customFormat="1">
      <c r="B146" s="6"/>
      <c r="C146" s="7"/>
      <c r="D146" s="6"/>
      <c r="E146" s="6"/>
      <c r="F146" s="12"/>
      <c r="G146" s="12"/>
      <c r="H146" s="12"/>
      <c r="I146" s="6"/>
      <c r="J146" s="6"/>
      <c r="K146" s="64"/>
      <c r="L146" s="7"/>
      <c r="M146" s="201"/>
    </row>
    <row r="147" spans="2:13" s="180" customFormat="1">
      <c r="B147" s="6"/>
      <c r="C147" s="7"/>
      <c r="D147" s="6"/>
      <c r="E147" s="6"/>
      <c r="F147" s="12"/>
      <c r="G147" s="12"/>
      <c r="H147" s="12"/>
      <c r="I147" s="6"/>
      <c r="J147" s="6"/>
      <c r="K147" s="64"/>
      <c r="L147" s="7"/>
      <c r="M147" s="201"/>
    </row>
    <row r="148" spans="2:13" s="180" customFormat="1">
      <c r="B148" s="6"/>
      <c r="C148" s="7"/>
      <c r="D148" s="6"/>
      <c r="E148" s="6"/>
      <c r="F148" s="12"/>
      <c r="G148" s="12"/>
      <c r="H148" s="12"/>
      <c r="I148" s="6"/>
      <c r="J148" s="6"/>
      <c r="K148" s="64"/>
      <c r="L148" s="7"/>
      <c r="M148" s="201"/>
    </row>
    <row r="149" spans="2:13" s="180" customFormat="1">
      <c r="B149" s="6"/>
      <c r="C149" s="7"/>
      <c r="D149" s="6"/>
      <c r="E149" s="6"/>
      <c r="F149" s="12"/>
      <c r="G149" s="12"/>
      <c r="H149" s="12"/>
      <c r="I149" s="6"/>
      <c r="J149" s="6"/>
      <c r="K149" s="64"/>
      <c r="L149" s="7"/>
      <c r="M149" s="201"/>
    </row>
    <row r="150" spans="2:13" s="180" customFormat="1">
      <c r="B150" s="6"/>
      <c r="C150" s="7"/>
      <c r="D150" s="6"/>
      <c r="E150" s="6"/>
      <c r="F150" s="12"/>
      <c r="G150" s="12"/>
      <c r="H150" s="12"/>
      <c r="I150" s="6"/>
      <c r="J150" s="6"/>
      <c r="K150" s="64"/>
      <c r="L150" s="7"/>
      <c r="M150" s="201"/>
    </row>
    <row r="151" spans="2:13" s="180" customFormat="1">
      <c r="B151" s="6"/>
      <c r="C151" s="7"/>
      <c r="D151" s="6"/>
      <c r="E151" s="6"/>
      <c r="F151" s="12"/>
      <c r="G151" s="12"/>
      <c r="H151" s="12"/>
      <c r="I151" s="6"/>
      <c r="J151" s="6"/>
      <c r="K151" s="64"/>
      <c r="L151" s="7"/>
      <c r="M151" s="201"/>
    </row>
    <row r="152" spans="2:13" s="180" customFormat="1">
      <c r="B152" s="6"/>
      <c r="C152" s="7"/>
      <c r="D152" s="6"/>
      <c r="E152" s="6"/>
      <c r="F152" s="12"/>
      <c r="G152" s="12"/>
      <c r="H152" s="12"/>
      <c r="I152" s="6"/>
      <c r="J152" s="6"/>
      <c r="K152" s="64"/>
      <c r="L152" s="7"/>
      <c r="M152" s="201"/>
    </row>
    <row r="153" spans="2:13" s="180" customFormat="1">
      <c r="B153" s="6"/>
      <c r="C153" s="7"/>
      <c r="D153" s="6"/>
      <c r="E153" s="6"/>
      <c r="F153" s="12"/>
      <c r="G153" s="12"/>
      <c r="H153" s="12"/>
      <c r="I153" s="6"/>
      <c r="J153" s="6"/>
      <c r="K153" s="64"/>
      <c r="L153" s="7"/>
      <c r="M153" s="201"/>
    </row>
    <row r="154" spans="2:13" s="180" customFormat="1">
      <c r="B154" s="6"/>
      <c r="C154" s="7"/>
      <c r="D154" s="6"/>
      <c r="E154" s="6"/>
      <c r="F154" s="12"/>
      <c r="G154" s="12"/>
      <c r="H154" s="12"/>
      <c r="I154" s="6"/>
      <c r="J154" s="6"/>
      <c r="K154" s="64"/>
      <c r="L154" s="7"/>
      <c r="M154" s="201"/>
    </row>
    <row r="155" spans="2:13" s="180" customFormat="1">
      <c r="B155" s="6"/>
      <c r="C155" s="7"/>
      <c r="D155" s="6"/>
      <c r="E155" s="6"/>
      <c r="F155" s="12"/>
      <c r="G155" s="12"/>
      <c r="H155" s="12"/>
      <c r="I155" s="6"/>
      <c r="J155" s="6"/>
      <c r="K155" s="64"/>
      <c r="L155" s="7"/>
      <c r="M155" s="201"/>
    </row>
    <row r="156" spans="2:13" s="180" customFormat="1">
      <c r="B156" s="6"/>
      <c r="C156" s="7"/>
      <c r="D156" s="6"/>
      <c r="E156" s="6"/>
      <c r="F156" s="12"/>
      <c r="G156" s="12"/>
      <c r="H156" s="12"/>
      <c r="I156" s="6"/>
      <c r="J156" s="6"/>
      <c r="K156" s="64"/>
      <c r="L156" s="7"/>
      <c r="M156" s="201"/>
    </row>
    <row r="157" spans="2:13" s="180" customFormat="1">
      <c r="B157" s="6"/>
      <c r="C157" s="7"/>
      <c r="D157" s="6"/>
      <c r="E157" s="6"/>
      <c r="F157" s="12"/>
      <c r="G157" s="12"/>
      <c r="H157" s="12"/>
      <c r="I157" s="6"/>
      <c r="J157" s="6"/>
      <c r="K157" s="64"/>
      <c r="L157" s="7"/>
      <c r="M157" s="201"/>
    </row>
    <row r="158" spans="2:13" s="180" customFormat="1">
      <c r="B158" s="6"/>
      <c r="C158" s="7"/>
      <c r="D158" s="6"/>
      <c r="E158" s="6"/>
      <c r="F158" s="12"/>
      <c r="G158" s="12"/>
      <c r="H158" s="12"/>
      <c r="I158" s="6"/>
      <c r="J158" s="6"/>
      <c r="K158" s="64"/>
      <c r="L158" s="7"/>
      <c r="M158" s="201"/>
    </row>
    <row r="159" spans="2:13" s="180" customFormat="1">
      <c r="B159" s="6"/>
      <c r="C159" s="7"/>
      <c r="D159" s="6"/>
      <c r="E159" s="6"/>
      <c r="F159" s="12"/>
      <c r="G159" s="12"/>
      <c r="H159" s="12"/>
      <c r="I159" s="6"/>
      <c r="J159" s="6"/>
      <c r="K159" s="64"/>
      <c r="L159" s="7"/>
      <c r="M159" s="201"/>
    </row>
    <row r="160" spans="2:13" s="180" customFormat="1">
      <c r="B160" s="6"/>
      <c r="C160" s="7"/>
      <c r="D160" s="6"/>
      <c r="E160" s="6"/>
      <c r="F160" s="12"/>
      <c r="G160" s="12"/>
      <c r="H160" s="12"/>
      <c r="I160" s="6"/>
      <c r="J160" s="6"/>
      <c r="K160" s="64"/>
      <c r="L160" s="7"/>
      <c r="M160" s="201"/>
    </row>
    <row r="161" spans="2:13" s="180" customFormat="1">
      <c r="B161" s="6"/>
      <c r="C161" s="7"/>
      <c r="D161" s="6"/>
      <c r="E161" s="6"/>
      <c r="F161" s="12"/>
      <c r="G161" s="12"/>
      <c r="H161" s="12"/>
      <c r="I161" s="6"/>
      <c r="J161" s="6"/>
      <c r="K161" s="64"/>
      <c r="L161" s="7"/>
      <c r="M161" s="201"/>
    </row>
    <row r="162" spans="2:13" s="180" customFormat="1">
      <c r="B162" s="6"/>
      <c r="C162" s="7"/>
      <c r="D162" s="6"/>
      <c r="E162" s="6"/>
      <c r="F162" s="12"/>
      <c r="G162" s="12"/>
      <c r="H162" s="12"/>
      <c r="I162" s="6"/>
      <c r="J162" s="6"/>
      <c r="K162" s="64"/>
      <c r="L162" s="7"/>
      <c r="M162" s="201"/>
    </row>
    <row r="163" spans="2:13" s="180" customFormat="1">
      <c r="B163" s="6"/>
      <c r="C163" s="7"/>
      <c r="D163" s="6"/>
      <c r="E163" s="6"/>
      <c r="F163" s="12"/>
      <c r="G163" s="12"/>
      <c r="H163" s="12"/>
      <c r="I163" s="6"/>
      <c r="J163" s="6"/>
      <c r="K163" s="64"/>
      <c r="L163" s="7"/>
      <c r="M163" s="201"/>
    </row>
    <row r="164" spans="2:13" s="180" customFormat="1">
      <c r="B164" s="6"/>
      <c r="C164" s="7"/>
      <c r="D164" s="6"/>
      <c r="E164" s="6"/>
      <c r="F164" s="12"/>
      <c r="G164" s="12"/>
      <c r="H164" s="12"/>
      <c r="I164" s="6"/>
      <c r="J164" s="6"/>
      <c r="K164" s="64"/>
      <c r="L164" s="7"/>
      <c r="M164" s="201"/>
    </row>
    <row r="165" spans="2:13" s="180" customFormat="1">
      <c r="B165" s="6"/>
      <c r="C165" s="7"/>
      <c r="D165" s="6"/>
      <c r="E165" s="6"/>
      <c r="F165" s="12"/>
      <c r="G165" s="12"/>
      <c r="H165" s="12"/>
      <c r="I165" s="6"/>
      <c r="J165" s="6"/>
      <c r="K165" s="64"/>
      <c r="L165" s="7"/>
      <c r="M165" s="201"/>
    </row>
    <row r="166" spans="2:13" s="180" customFormat="1">
      <c r="B166" s="6"/>
      <c r="C166" s="7"/>
      <c r="D166" s="6"/>
      <c r="E166" s="6"/>
      <c r="F166" s="12"/>
      <c r="G166" s="12"/>
      <c r="H166" s="12"/>
      <c r="I166" s="6"/>
      <c r="J166" s="6"/>
      <c r="K166" s="64"/>
      <c r="L166" s="7"/>
      <c r="M166" s="201"/>
    </row>
    <row r="167" spans="2:13" s="180" customFormat="1">
      <c r="B167" s="6"/>
      <c r="C167" s="7"/>
      <c r="D167" s="6"/>
      <c r="E167" s="6"/>
      <c r="F167" s="12"/>
      <c r="G167" s="12"/>
      <c r="H167" s="12"/>
      <c r="I167" s="6"/>
      <c r="J167" s="6"/>
      <c r="K167" s="64"/>
      <c r="L167" s="7"/>
      <c r="M167" s="201"/>
    </row>
    <row r="168" spans="2:13" s="180" customFormat="1">
      <c r="B168" s="6"/>
      <c r="C168" s="7"/>
      <c r="D168" s="6"/>
      <c r="E168" s="6"/>
      <c r="F168" s="12"/>
      <c r="G168" s="12"/>
      <c r="H168" s="12"/>
      <c r="I168" s="6"/>
      <c r="J168" s="6"/>
      <c r="K168" s="64"/>
      <c r="L168" s="7"/>
      <c r="M168" s="201"/>
    </row>
    <row r="169" spans="2:13" s="180" customFormat="1">
      <c r="B169" s="6"/>
      <c r="C169" s="7"/>
      <c r="D169" s="6"/>
      <c r="E169" s="6"/>
      <c r="F169" s="12"/>
      <c r="G169" s="12"/>
      <c r="H169" s="12"/>
      <c r="I169" s="6"/>
      <c r="J169" s="6"/>
      <c r="K169" s="64"/>
      <c r="L169" s="7"/>
      <c r="M169" s="201"/>
    </row>
    <row r="170" spans="2:13" s="180" customFormat="1">
      <c r="B170" s="6"/>
      <c r="C170" s="7"/>
      <c r="D170" s="6"/>
      <c r="E170" s="6"/>
      <c r="F170" s="12"/>
      <c r="G170" s="12"/>
      <c r="H170" s="12"/>
      <c r="I170" s="6"/>
      <c r="J170" s="6"/>
      <c r="K170" s="64"/>
      <c r="L170" s="7"/>
      <c r="M170" s="201"/>
    </row>
    <row r="171" spans="2:13" s="180" customFormat="1">
      <c r="B171" s="6"/>
      <c r="C171" s="7"/>
      <c r="D171" s="6"/>
      <c r="E171" s="6"/>
      <c r="F171" s="12"/>
      <c r="G171" s="12"/>
      <c r="H171" s="12"/>
      <c r="I171" s="6"/>
      <c r="J171" s="6"/>
      <c r="K171" s="64"/>
      <c r="L171" s="7"/>
      <c r="M171" s="201"/>
    </row>
    <row r="172" spans="2:13" s="180" customFormat="1">
      <c r="B172" s="6"/>
      <c r="C172" s="7"/>
      <c r="D172" s="6"/>
      <c r="E172" s="6"/>
      <c r="F172" s="12"/>
      <c r="G172" s="12"/>
      <c r="H172" s="12"/>
      <c r="I172" s="6"/>
      <c r="J172" s="6"/>
      <c r="K172" s="64"/>
      <c r="L172" s="7"/>
      <c r="M172" s="201"/>
    </row>
    <row r="173" spans="2:13" s="180" customFormat="1">
      <c r="B173" s="6"/>
      <c r="C173" s="7"/>
      <c r="D173" s="6"/>
      <c r="E173" s="6"/>
      <c r="F173" s="12"/>
      <c r="G173" s="12"/>
      <c r="H173" s="12"/>
      <c r="I173" s="6"/>
      <c r="J173" s="6"/>
      <c r="K173" s="64"/>
      <c r="L173" s="7"/>
      <c r="M173" s="201"/>
    </row>
    <row r="174" spans="2:13" s="180" customFormat="1">
      <c r="B174" s="6"/>
      <c r="C174" s="7"/>
      <c r="D174" s="6"/>
      <c r="E174" s="6"/>
      <c r="F174" s="12"/>
      <c r="G174" s="12"/>
      <c r="H174" s="12"/>
      <c r="I174" s="6"/>
      <c r="J174" s="6"/>
      <c r="K174" s="64"/>
      <c r="L174" s="7"/>
      <c r="M174" s="201"/>
    </row>
    <row r="175" spans="2:13" s="180" customFormat="1">
      <c r="B175" s="6"/>
      <c r="C175" s="7"/>
      <c r="D175" s="6"/>
      <c r="E175" s="6"/>
      <c r="F175" s="12"/>
      <c r="G175" s="12"/>
      <c r="H175" s="12"/>
      <c r="I175" s="6"/>
      <c r="J175" s="6"/>
      <c r="K175" s="64"/>
      <c r="L175" s="7"/>
      <c r="M175" s="201"/>
    </row>
    <row r="176" spans="2:13" s="180" customFormat="1">
      <c r="B176" s="6"/>
      <c r="C176" s="7"/>
      <c r="D176" s="6"/>
      <c r="E176" s="6"/>
      <c r="F176" s="12"/>
      <c r="G176" s="12"/>
      <c r="H176" s="12"/>
      <c r="I176" s="6"/>
      <c r="J176" s="6"/>
      <c r="K176" s="64"/>
      <c r="L176" s="7"/>
      <c r="M176" s="201"/>
    </row>
    <row r="177" spans="1:13" s="180" customFormat="1">
      <c r="B177" s="6"/>
      <c r="C177" s="7"/>
      <c r="D177" s="6"/>
      <c r="E177" s="6"/>
      <c r="F177" s="12"/>
      <c r="G177" s="12"/>
      <c r="H177" s="12"/>
      <c r="I177" s="6"/>
      <c r="J177" s="6"/>
      <c r="K177" s="64"/>
      <c r="L177" s="7"/>
      <c r="M177" s="201"/>
    </row>
    <row r="178" spans="1:13" s="180" customFormat="1">
      <c r="B178" s="6"/>
      <c r="C178" s="7"/>
      <c r="D178" s="6"/>
      <c r="E178" s="6"/>
      <c r="F178" s="12"/>
      <c r="G178" s="12"/>
      <c r="H178" s="12"/>
      <c r="I178" s="6"/>
      <c r="J178" s="6"/>
      <c r="K178" s="64"/>
      <c r="L178" s="7"/>
      <c r="M178" s="201"/>
    </row>
    <row r="179" spans="1:13" s="180" customFormat="1">
      <c r="B179" s="6"/>
      <c r="C179" s="7"/>
      <c r="D179" s="6"/>
      <c r="E179" s="6"/>
      <c r="F179" s="12"/>
      <c r="G179" s="12"/>
      <c r="H179" s="12"/>
      <c r="I179" s="6"/>
      <c r="J179" s="6"/>
      <c r="K179" s="64"/>
      <c r="L179" s="7"/>
      <c r="M179" s="201"/>
    </row>
    <row r="180" spans="1:13" s="180" customFormat="1">
      <c r="B180" s="6"/>
      <c r="C180" s="7"/>
      <c r="D180" s="6"/>
      <c r="E180" s="6"/>
      <c r="F180" s="12"/>
      <c r="G180" s="12"/>
      <c r="H180" s="12"/>
      <c r="I180" s="6"/>
      <c r="J180" s="6"/>
      <c r="K180" s="64"/>
      <c r="L180" s="7"/>
      <c r="M180" s="201"/>
    </row>
    <row r="181" spans="1:13" s="180" customFormat="1">
      <c r="B181" s="6"/>
      <c r="C181" s="7"/>
      <c r="D181" s="6"/>
      <c r="E181" s="6"/>
      <c r="F181" s="12"/>
      <c r="G181" s="12"/>
      <c r="H181" s="12"/>
      <c r="I181" s="6"/>
      <c r="J181" s="6"/>
      <c r="K181" s="64"/>
      <c r="L181" s="7"/>
      <c r="M181" s="201"/>
    </row>
    <row r="182" spans="1:13" s="180" customFormat="1">
      <c r="B182" s="6"/>
      <c r="C182" s="7"/>
      <c r="D182" s="6"/>
      <c r="E182" s="6"/>
      <c r="F182" s="12"/>
      <c r="G182" s="12"/>
      <c r="H182" s="12"/>
      <c r="I182" s="6"/>
      <c r="J182" s="6"/>
      <c r="K182" s="64"/>
      <c r="L182" s="7"/>
      <c r="M182" s="201"/>
    </row>
    <row r="183" spans="1:13" s="181" customFormat="1">
      <c r="B183" s="3"/>
      <c r="C183" s="137"/>
      <c r="D183" s="3"/>
      <c r="E183" s="3"/>
      <c r="F183" s="142"/>
      <c r="G183" s="142"/>
      <c r="H183" s="142"/>
      <c r="I183" s="3"/>
      <c r="J183" s="3"/>
      <c r="K183" s="182"/>
      <c r="L183" s="137"/>
      <c r="M183" s="183"/>
    </row>
    <row r="184" spans="1:13" s="80" customFormat="1">
      <c r="A184" s="1"/>
      <c r="B184" s="79" t="s">
        <v>26</v>
      </c>
      <c r="C184" s="189" t="s">
        <v>769</v>
      </c>
      <c r="D184" s="78"/>
      <c r="E184" s="78"/>
      <c r="F184" s="87"/>
      <c r="G184" s="87"/>
      <c r="H184" s="87"/>
      <c r="I184" s="78"/>
      <c r="J184" s="78"/>
      <c r="K184" s="91"/>
      <c r="L184" s="92"/>
      <c r="M184" s="401">
        <v>0</v>
      </c>
    </row>
    <row r="185" spans="1:13">
      <c r="B185" s="6"/>
      <c r="C185" s="33"/>
      <c r="F185" s="12"/>
      <c r="G185" s="12"/>
      <c r="H185" s="12"/>
      <c r="K185" s="33"/>
      <c r="L185" s="7"/>
      <c r="M185" s="201"/>
    </row>
    <row r="186" spans="1:13">
      <c r="B186" s="6"/>
      <c r="C186" s="33"/>
      <c r="F186" s="12"/>
      <c r="G186" s="12"/>
      <c r="H186" s="12"/>
      <c r="K186" s="33"/>
      <c r="L186" s="7"/>
      <c r="M186" s="201"/>
    </row>
    <row r="187" spans="1:13">
      <c r="B187" s="6"/>
      <c r="C187" s="33"/>
      <c r="F187" s="12"/>
      <c r="G187" s="12"/>
      <c r="H187" s="12"/>
      <c r="K187" s="33"/>
      <c r="L187" s="7"/>
      <c r="M187" s="201"/>
    </row>
    <row r="188" spans="1:13">
      <c r="B188" s="6"/>
      <c r="C188" s="33"/>
      <c r="F188" s="12"/>
      <c r="G188" s="12"/>
      <c r="H188" s="12"/>
      <c r="K188" s="33"/>
      <c r="L188" s="7"/>
      <c r="M188" s="201"/>
    </row>
    <row r="189" spans="1:13">
      <c r="B189" s="6"/>
      <c r="C189" s="33"/>
      <c r="F189" s="12"/>
      <c r="G189" s="12"/>
      <c r="H189" s="12"/>
      <c r="K189" s="33"/>
      <c r="L189" s="7"/>
      <c r="M189" s="201"/>
    </row>
    <row r="190" spans="1:13">
      <c r="B190" s="6"/>
      <c r="C190" s="33"/>
      <c r="F190" s="12"/>
      <c r="G190" s="12"/>
      <c r="H190" s="12"/>
      <c r="K190" s="33"/>
      <c r="L190" s="7"/>
      <c r="M190" s="201"/>
    </row>
    <row r="191" spans="1:13">
      <c r="B191" s="6"/>
      <c r="C191" s="33"/>
      <c r="F191" s="12"/>
      <c r="G191" s="12"/>
      <c r="H191" s="12"/>
      <c r="K191" s="33"/>
      <c r="L191" s="7"/>
      <c r="M191" s="201"/>
    </row>
    <row r="192" spans="1:13">
      <c r="B192" s="6"/>
      <c r="C192" s="33"/>
      <c r="F192" s="12"/>
      <c r="G192" s="12"/>
      <c r="H192" s="12"/>
      <c r="K192" s="33"/>
      <c r="L192" s="7"/>
      <c r="M192" s="201"/>
    </row>
    <row r="193" spans="2:13">
      <c r="B193" s="6"/>
      <c r="C193" s="33"/>
      <c r="F193" s="12"/>
      <c r="G193" s="12"/>
      <c r="H193" s="12"/>
      <c r="K193" s="33"/>
      <c r="L193" s="7"/>
      <c r="M193" s="201"/>
    </row>
    <row r="194" spans="2:13">
      <c r="B194" s="6"/>
      <c r="C194" s="33"/>
      <c r="F194" s="12"/>
      <c r="G194" s="12"/>
      <c r="H194" s="12"/>
      <c r="K194" s="33"/>
      <c r="L194" s="7"/>
      <c r="M194" s="201"/>
    </row>
    <row r="195" spans="2:13">
      <c r="B195" s="6"/>
      <c r="C195" s="33"/>
      <c r="F195" s="12"/>
      <c r="G195" s="12"/>
      <c r="H195" s="12"/>
      <c r="K195" s="33"/>
      <c r="L195" s="7"/>
      <c r="M195" s="201"/>
    </row>
    <row r="196" spans="2:13">
      <c r="B196" s="6"/>
      <c r="C196" s="33"/>
      <c r="F196" s="12"/>
      <c r="G196" s="12"/>
      <c r="H196" s="12"/>
      <c r="K196" s="33"/>
      <c r="L196" s="7"/>
      <c r="M196" s="201"/>
    </row>
    <row r="197" spans="2:13">
      <c r="B197" s="6"/>
      <c r="C197" s="33"/>
      <c r="F197" s="12"/>
      <c r="G197" s="12"/>
      <c r="H197" s="12"/>
      <c r="K197" s="33"/>
      <c r="L197" s="7"/>
      <c r="M197" s="201"/>
    </row>
    <row r="198" spans="2:13">
      <c r="B198" s="6"/>
      <c r="C198" s="33"/>
      <c r="F198" s="12"/>
      <c r="G198" s="12"/>
      <c r="H198" s="12"/>
      <c r="K198" s="33"/>
      <c r="L198" s="7"/>
      <c r="M198" s="201"/>
    </row>
    <row r="199" spans="2:13">
      <c r="B199" s="6"/>
      <c r="C199" s="33"/>
      <c r="F199" s="12"/>
      <c r="G199" s="12"/>
      <c r="H199" s="12"/>
      <c r="K199" s="33"/>
      <c r="L199" s="7"/>
      <c r="M199" s="201"/>
    </row>
    <row r="200" spans="2:13">
      <c r="B200" s="6"/>
      <c r="C200" s="33"/>
      <c r="F200" s="12"/>
      <c r="G200" s="12"/>
      <c r="H200" s="12"/>
      <c r="K200" s="33"/>
      <c r="L200" s="7"/>
      <c r="M200" s="201"/>
    </row>
    <row r="201" spans="2:13">
      <c r="B201" s="6"/>
      <c r="C201" s="33"/>
      <c r="F201" s="12"/>
      <c r="G201" s="12"/>
      <c r="H201" s="12"/>
      <c r="K201" s="33"/>
      <c r="L201" s="7"/>
      <c r="M201" s="201"/>
    </row>
    <row r="202" spans="2:13">
      <c r="B202" s="6"/>
      <c r="C202" s="33"/>
      <c r="F202" s="12"/>
      <c r="G202" s="12"/>
      <c r="H202" s="12"/>
      <c r="K202" s="33"/>
      <c r="L202" s="7"/>
      <c r="M202" s="201"/>
    </row>
    <row r="203" spans="2:13">
      <c r="B203" s="6"/>
      <c r="C203" s="33"/>
      <c r="F203" s="12"/>
      <c r="G203" s="12"/>
      <c r="H203" s="12"/>
      <c r="K203" s="33"/>
      <c r="L203" s="7"/>
      <c r="M203" s="201"/>
    </row>
    <row r="204" spans="2:13">
      <c r="B204" s="6"/>
      <c r="C204" s="33"/>
      <c r="F204" s="12"/>
      <c r="G204" s="12"/>
      <c r="H204" s="12"/>
      <c r="K204" s="33"/>
      <c r="L204" s="7"/>
      <c r="M204" s="201"/>
    </row>
    <row r="205" spans="2:13">
      <c r="B205" s="6"/>
      <c r="C205" s="33"/>
      <c r="F205" s="12"/>
      <c r="G205" s="12"/>
      <c r="H205" s="12"/>
      <c r="K205" s="33"/>
      <c r="L205" s="7"/>
      <c r="M205" s="201"/>
    </row>
    <row r="206" spans="2:13">
      <c r="B206" s="6"/>
      <c r="C206" s="33"/>
      <c r="F206" s="12"/>
      <c r="G206" s="12"/>
      <c r="H206" s="12"/>
      <c r="K206" s="33"/>
      <c r="L206" s="7"/>
      <c r="M206" s="201"/>
    </row>
    <row r="207" spans="2:13">
      <c r="B207" s="6"/>
      <c r="C207" s="33"/>
      <c r="F207" s="12"/>
      <c r="G207" s="12"/>
      <c r="H207" s="12"/>
      <c r="K207" s="33"/>
      <c r="L207" s="7"/>
      <c r="M207" s="201"/>
    </row>
    <row r="208" spans="2:13">
      <c r="B208" s="6"/>
      <c r="C208" s="33"/>
      <c r="F208" s="12"/>
      <c r="G208" s="12"/>
      <c r="H208" s="12"/>
      <c r="K208" s="33"/>
      <c r="L208" s="7"/>
      <c r="M208" s="201"/>
    </row>
    <row r="209" spans="2:13">
      <c r="B209" s="6"/>
      <c r="C209" s="33"/>
      <c r="F209" s="12"/>
      <c r="G209" s="12"/>
      <c r="H209" s="12"/>
      <c r="K209" s="33"/>
      <c r="L209" s="7"/>
      <c r="M209" s="201"/>
    </row>
    <row r="210" spans="2:13">
      <c r="B210" s="6"/>
      <c r="C210" s="33"/>
      <c r="F210" s="12"/>
      <c r="G210" s="12"/>
      <c r="H210" s="12"/>
      <c r="K210" s="33"/>
      <c r="L210" s="7"/>
      <c r="M210" s="201"/>
    </row>
    <row r="211" spans="2:13">
      <c r="B211" s="6"/>
      <c r="C211" s="33"/>
      <c r="F211" s="12"/>
      <c r="G211" s="12"/>
      <c r="H211" s="12"/>
      <c r="K211" s="33"/>
      <c r="L211" s="7"/>
      <c r="M211" s="201"/>
    </row>
    <row r="212" spans="2:13">
      <c r="B212" s="6"/>
      <c r="C212" s="33"/>
      <c r="F212" s="12"/>
      <c r="G212" s="12"/>
      <c r="H212" s="12"/>
      <c r="K212" s="33"/>
      <c r="L212" s="7"/>
      <c r="M212" s="201"/>
    </row>
    <row r="213" spans="2:13">
      <c r="B213" s="6"/>
      <c r="C213" s="33"/>
      <c r="F213" s="12"/>
      <c r="G213" s="12"/>
      <c r="H213" s="12"/>
      <c r="K213" s="33"/>
      <c r="L213" s="7"/>
      <c r="M213" s="201"/>
    </row>
    <row r="214" spans="2:13">
      <c r="B214" s="6"/>
      <c r="C214" s="33"/>
      <c r="F214" s="12"/>
      <c r="G214" s="12"/>
      <c r="H214" s="12"/>
      <c r="K214" s="33"/>
      <c r="L214" s="7"/>
      <c r="M214" s="201"/>
    </row>
    <row r="215" spans="2:13">
      <c r="B215" s="6"/>
      <c r="C215" s="33"/>
      <c r="F215" s="12"/>
      <c r="G215" s="12"/>
      <c r="H215" s="12"/>
      <c r="K215" s="33"/>
      <c r="L215" s="7"/>
      <c r="M215" s="201"/>
    </row>
    <row r="216" spans="2:13">
      <c r="B216" s="6"/>
      <c r="C216" s="33"/>
      <c r="F216" s="12"/>
      <c r="G216" s="12"/>
      <c r="H216" s="12"/>
      <c r="K216" s="33"/>
      <c r="L216" s="7"/>
      <c r="M216" s="201"/>
    </row>
    <row r="217" spans="2:13">
      <c r="B217" s="6"/>
      <c r="C217" s="33"/>
      <c r="F217" s="12"/>
      <c r="G217" s="12"/>
      <c r="H217" s="12"/>
      <c r="K217" s="33"/>
      <c r="L217" s="7"/>
      <c r="M217" s="201"/>
    </row>
    <row r="218" spans="2:13">
      <c r="B218" s="6"/>
      <c r="C218" s="33"/>
      <c r="F218" s="12"/>
      <c r="G218" s="12"/>
      <c r="H218" s="12"/>
      <c r="K218" s="33"/>
      <c r="L218" s="7"/>
      <c r="M218" s="201"/>
    </row>
    <row r="219" spans="2:13">
      <c r="B219" s="6"/>
      <c r="C219" s="33"/>
      <c r="F219" s="12"/>
      <c r="G219" s="12"/>
      <c r="H219" s="12"/>
      <c r="K219" s="33"/>
      <c r="L219" s="7"/>
      <c r="M219" s="201"/>
    </row>
    <row r="220" spans="2:13">
      <c r="B220" s="6"/>
      <c r="C220" s="33"/>
      <c r="F220" s="12"/>
      <c r="G220" s="12"/>
      <c r="H220" s="12"/>
      <c r="K220" s="33"/>
      <c r="L220" s="7"/>
      <c r="M220" s="201"/>
    </row>
    <row r="221" spans="2:13">
      <c r="B221" s="6"/>
      <c r="C221" s="33"/>
      <c r="F221" s="12"/>
      <c r="G221" s="12"/>
      <c r="H221" s="12"/>
      <c r="K221" s="33"/>
      <c r="L221" s="7"/>
      <c r="M221" s="201"/>
    </row>
    <row r="222" spans="2:13">
      <c r="B222" s="6"/>
      <c r="C222" s="33"/>
      <c r="F222" s="12"/>
      <c r="G222" s="12"/>
      <c r="H222" s="12"/>
      <c r="K222" s="33"/>
      <c r="L222" s="7"/>
      <c r="M222" s="201"/>
    </row>
    <row r="223" spans="2:13">
      <c r="B223" s="6"/>
      <c r="C223" s="33"/>
      <c r="F223" s="12"/>
      <c r="G223" s="12"/>
      <c r="H223" s="12"/>
      <c r="K223" s="33"/>
      <c r="L223" s="7"/>
      <c r="M223" s="201"/>
    </row>
    <row r="224" spans="2:13">
      <c r="B224" s="6"/>
      <c r="C224" s="33"/>
      <c r="F224" s="12"/>
      <c r="G224" s="12"/>
      <c r="H224" s="12"/>
      <c r="K224" s="33"/>
      <c r="L224" s="7"/>
      <c r="M224" s="201"/>
    </row>
    <row r="225" spans="2:13">
      <c r="B225" s="6"/>
      <c r="C225" s="33"/>
      <c r="F225" s="12"/>
      <c r="G225" s="12"/>
      <c r="H225" s="12"/>
      <c r="K225" s="33"/>
      <c r="L225" s="7"/>
      <c r="M225" s="201"/>
    </row>
    <row r="226" spans="2:13">
      <c r="B226" s="6"/>
      <c r="C226" s="33"/>
      <c r="F226" s="12"/>
      <c r="G226" s="12"/>
      <c r="H226" s="12"/>
      <c r="K226" s="33"/>
      <c r="L226" s="7"/>
      <c r="M226" s="201"/>
    </row>
    <row r="227" spans="2:13">
      <c r="B227" s="6"/>
      <c r="C227" s="33"/>
      <c r="F227" s="12"/>
      <c r="G227" s="12"/>
      <c r="H227" s="12"/>
      <c r="K227" s="33"/>
      <c r="L227" s="7"/>
      <c r="M227" s="201"/>
    </row>
    <row r="228" spans="2:13">
      <c r="B228" s="6"/>
      <c r="C228" s="33"/>
      <c r="F228" s="12"/>
      <c r="G228" s="12"/>
      <c r="H228" s="12"/>
      <c r="K228" s="33"/>
      <c r="L228" s="7"/>
      <c r="M228" s="201"/>
    </row>
    <row r="229" spans="2:13">
      <c r="B229" s="6"/>
      <c r="C229" s="33"/>
      <c r="F229" s="12"/>
      <c r="G229" s="12"/>
      <c r="H229" s="12"/>
      <c r="K229" s="33"/>
      <c r="L229" s="7"/>
      <c r="M229" s="201"/>
    </row>
    <row r="230" spans="2:13">
      <c r="B230" s="6"/>
      <c r="C230" s="33"/>
      <c r="F230" s="12"/>
      <c r="G230" s="12"/>
      <c r="H230" s="12"/>
      <c r="K230" s="33"/>
      <c r="L230" s="7"/>
      <c r="M230" s="201"/>
    </row>
    <row r="231" spans="2:13">
      <c r="B231" s="6"/>
      <c r="C231" s="33"/>
      <c r="F231" s="12"/>
      <c r="G231" s="12"/>
      <c r="H231" s="12"/>
      <c r="K231" s="33"/>
      <c r="L231" s="7"/>
      <c r="M231" s="201"/>
    </row>
    <row r="232" spans="2:13">
      <c r="B232" s="6"/>
      <c r="C232" s="33"/>
      <c r="F232" s="12"/>
      <c r="G232" s="12"/>
      <c r="H232" s="12"/>
      <c r="K232" s="33"/>
      <c r="L232" s="7"/>
      <c r="M232" s="201"/>
    </row>
    <row r="233" spans="2:13">
      <c r="B233" s="6"/>
      <c r="C233" s="33"/>
      <c r="F233" s="12"/>
      <c r="G233" s="12"/>
      <c r="H233" s="12"/>
      <c r="K233" s="33"/>
      <c r="L233" s="7"/>
      <c r="M233" s="201"/>
    </row>
    <row r="234" spans="2:13">
      <c r="B234" s="6"/>
      <c r="C234" s="33"/>
      <c r="F234" s="12"/>
      <c r="G234" s="12"/>
      <c r="H234" s="12"/>
      <c r="K234" s="33"/>
      <c r="L234" s="7"/>
      <c r="M234" s="201"/>
    </row>
    <row r="235" spans="2:13">
      <c r="B235" s="6"/>
      <c r="C235" s="33"/>
      <c r="F235" s="12"/>
      <c r="G235" s="12"/>
      <c r="H235" s="12"/>
      <c r="K235" s="33"/>
      <c r="L235" s="7"/>
      <c r="M235" s="201"/>
    </row>
    <row r="236" spans="2:13">
      <c r="B236" s="6"/>
      <c r="C236" s="33"/>
      <c r="F236" s="12"/>
      <c r="G236" s="12"/>
      <c r="H236" s="12"/>
      <c r="K236" s="33"/>
      <c r="L236" s="7"/>
      <c r="M236" s="201"/>
    </row>
    <row r="237" spans="2:13">
      <c r="B237" s="6"/>
      <c r="C237" s="33"/>
      <c r="F237" s="12"/>
      <c r="G237" s="12"/>
      <c r="H237" s="12"/>
      <c r="K237" s="33"/>
      <c r="L237" s="7"/>
      <c r="M237" s="201"/>
    </row>
    <row r="238" spans="2:13">
      <c r="B238" s="6"/>
      <c r="C238" s="33"/>
      <c r="F238" s="12"/>
      <c r="G238" s="12"/>
      <c r="H238" s="12"/>
      <c r="K238" s="33"/>
      <c r="L238" s="7"/>
      <c r="M238" s="201"/>
    </row>
    <row r="239" spans="2:13">
      <c r="B239" s="6"/>
      <c r="C239" s="33"/>
      <c r="F239" s="12"/>
      <c r="G239" s="12"/>
      <c r="H239" s="12"/>
      <c r="K239" s="33"/>
      <c r="L239" s="7"/>
      <c r="M239" s="201"/>
    </row>
    <row r="240" spans="2:13">
      <c r="B240" s="6"/>
      <c r="C240" s="33"/>
      <c r="F240" s="12"/>
      <c r="G240" s="12"/>
      <c r="H240" s="12"/>
      <c r="K240" s="33"/>
      <c r="L240" s="7"/>
      <c r="M240" s="201"/>
    </row>
    <row r="241" spans="2:13">
      <c r="B241" s="6"/>
      <c r="C241" s="33"/>
      <c r="F241" s="12"/>
      <c r="G241" s="12"/>
      <c r="H241" s="12"/>
      <c r="K241" s="33"/>
      <c r="L241" s="7"/>
      <c r="M241" s="201"/>
    </row>
    <row r="242" spans="2:13" s="5" customFormat="1">
      <c r="B242" s="3"/>
      <c r="C242" s="132"/>
      <c r="D242" s="3"/>
      <c r="E242" s="3"/>
      <c r="F242" s="142"/>
      <c r="G242" s="142"/>
      <c r="H242" s="142"/>
      <c r="I242" s="3"/>
      <c r="J242" s="3"/>
      <c r="K242" s="132"/>
      <c r="L242" s="137"/>
      <c r="M242" s="138"/>
    </row>
    <row r="243" spans="2:13" s="2" customFormat="1">
      <c r="B243" s="41" t="s">
        <v>43</v>
      </c>
      <c r="C243" s="42" t="s">
        <v>44</v>
      </c>
      <c r="D243" s="11"/>
      <c r="E243" s="11"/>
      <c r="F243" s="38"/>
      <c r="G243" s="38"/>
      <c r="H243" s="38"/>
      <c r="I243" s="11"/>
      <c r="J243" s="11"/>
      <c r="K243" s="44"/>
      <c r="L243" s="36"/>
      <c r="M243" s="167">
        <v>0</v>
      </c>
    </row>
    <row r="244" spans="2:13">
      <c r="B244" s="6"/>
      <c r="C244" s="33"/>
      <c r="F244" s="12"/>
      <c r="G244" s="12"/>
      <c r="H244" s="12"/>
      <c r="K244" s="33"/>
      <c r="L244" s="7"/>
      <c r="M244" s="201"/>
    </row>
    <row r="245" spans="2:13">
      <c r="B245" s="6"/>
      <c r="C245" s="33"/>
      <c r="F245" s="12"/>
      <c r="G245" s="12"/>
      <c r="H245" s="12"/>
      <c r="K245" s="33"/>
      <c r="L245" s="7"/>
      <c r="M245" s="201"/>
    </row>
    <row r="246" spans="2:13">
      <c r="B246" s="6"/>
      <c r="C246" s="33"/>
      <c r="F246" s="12"/>
      <c r="G246" s="12"/>
      <c r="H246" s="12"/>
      <c r="K246" s="33"/>
      <c r="L246" s="7"/>
      <c r="M246" s="201"/>
    </row>
    <row r="247" spans="2:13">
      <c r="B247" s="6"/>
      <c r="C247" s="33"/>
      <c r="F247" s="12"/>
      <c r="G247" s="12"/>
      <c r="H247" s="12"/>
      <c r="K247" s="33"/>
      <c r="L247" s="7"/>
      <c r="M247" s="201"/>
    </row>
    <row r="248" spans="2:13">
      <c r="B248" s="6"/>
      <c r="C248" s="33"/>
      <c r="F248" s="12"/>
      <c r="G248" s="12"/>
      <c r="H248" s="12"/>
      <c r="K248" s="33"/>
      <c r="L248" s="7"/>
      <c r="M248" s="201"/>
    </row>
    <row r="249" spans="2:13">
      <c r="B249" s="6"/>
      <c r="C249" s="33"/>
      <c r="F249" s="12"/>
      <c r="G249" s="12"/>
      <c r="H249" s="12"/>
      <c r="K249" s="33"/>
      <c r="L249" s="7"/>
      <c r="M249" s="201"/>
    </row>
    <row r="250" spans="2:13">
      <c r="B250" s="6"/>
      <c r="C250" s="33"/>
      <c r="F250" s="12"/>
      <c r="G250" s="12"/>
      <c r="H250" s="12"/>
      <c r="K250" s="33"/>
      <c r="L250" s="7"/>
      <c r="M250" s="201"/>
    </row>
    <row r="251" spans="2:13">
      <c r="B251" s="6"/>
      <c r="C251" s="33"/>
      <c r="F251" s="12"/>
      <c r="G251" s="12"/>
      <c r="H251" s="12"/>
      <c r="K251" s="33"/>
      <c r="L251" s="7"/>
      <c r="M251" s="201"/>
    </row>
    <row r="252" spans="2:13">
      <c r="B252" s="6"/>
      <c r="C252" s="33"/>
      <c r="F252" s="12"/>
      <c r="G252" s="12"/>
      <c r="H252" s="12"/>
      <c r="K252" s="33"/>
      <c r="L252" s="7"/>
      <c r="M252" s="201"/>
    </row>
    <row r="253" spans="2:13">
      <c r="B253" s="6"/>
      <c r="C253" s="33"/>
      <c r="F253" s="12"/>
      <c r="G253" s="12"/>
      <c r="H253" s="12"/>
      <c r="K253" s="33"/>
      <c r="L253" s="7"/>
      <c r="M253" s="201"/>
    </row>
    <row r="254" spans="2:13" s="5" customFormat="1">
      <c r="B254" s="3"/>
      <c r="C254" s="132"/>
      <c r="D254" s="3"/>
      <c r="E254" s="3"/>
      <c r="F254" s="142"/>
      <c r="G254" s="142"/>
      <c r="H254" s="142"/>
      <c r="I254" s="3"/>
      <c r="J254" s="3"/>
      <c r="K254" s="132"/>
      <c r="L254" s="137"/>
      <c r="M254" s="138"/>
    </row>
    <row r="255" spans="2:13" s="5" customFormat="1">
      <c r="B255" s="163" t="s">
        <v>136</v>
      </c>
      <c r="C255" s="186"/>
      <c r="D255" s="3"/>
      <c r="E255" s="3"/>
      <c r="F255" s="187"/>
      <c r="G255" s="142"/>
      <c r="H255" s="142"/>
      <c r="I255" s="3"/>
      <c r="J255" s="3"/>
      <c r="K255" s="137"/>
      <c r="L255" s="137"/>
      <c r="M255" s="138"/>
    </row>
    <row r="256" spans="2:13" s="5" customFormat="1">
      <c r="B256" s="162" t="s">
        <v>16</v>
      </c>
      <c r="C256" s="188" t="s">
        <v>17</v>
      </c>
      <c r="D256" s="3"/>
      <c r="E256" s="3"/>
      <c r="F256" s="187"/>
      <c r="G256" s="142"/>
      <c r="H256" s="142"/>
      <c r="I256" s="3"/>
      <c r="J256" s="3"/>
      <c r="K256" s="137"/>
      <c r="L256" s="137"/>
      <c r="M256" s="138"/>
    </row>
    <row r="257" spans="1:13" s="5" customFormat="1">
      <c r="B257" s="161" t="s">
        <v>18</v>
      </c>
      <c r="C257" s="200" t="s">
        <v>19</v>
      </c>
      <c r="D257" s="3"/>
      <c r="E257" s="3"/>
      <c r="F257" s="187"/>
      <c r="G257" s="142"/>
      <c r="H257" s="142"/>
      <c r="I257" s="3"/>
      <c r="J257" s="3"/>
      <c r="K257" s="137"/>
      <c r="L257" s="137"/>
      <c r="M257" s="138"/>
    </row>
    <row r="258" spans="1:13" s="181" customFormat="1">
      <c r="A258" s="5"/>
      <c r="B258" s="3"/>
      <c r="C258" s="137"/>
      <c r="D258" s="3"/>
      <c r="E258" s="3"/>
      <c r="F258" s="142"/>
      <c r="G258" s="142"/>
      <c r="H258" s="142"/>
      <c r="I258" s="3"/>
      <c r="J258" s="3"/>
      <c r="K258" s="137"/>
      <c r="L258" s="137"/>
      <c r="M258" s="183"/>
    </row>
    <row r="259" spans="1:13" s="181" customFormat="1">
      <c r="A259" s="5"/>
      <c r="B259" s="3"/>
      <c r="C259" s="137"/>
      <c r="D259" s="3"/>
      <c r="E259" s="3"/>
      <c r="F259" s="142"/>
      <c r="G259" s="142"/>
      <c r="H259" s="142"/>
      <c r="I259" s="3"/>
      <c r="J259" s="3"/>
      <c r="K259" s="137"/>
      <c r="L259" s="137"/>
      <c r="M259" s="183"/>
    </row>
    <row r="260" spans="1:13" s="181" customFormat="1">
      <c r="A260" s="5"/>
      <c r="B260" s="3"/>
      <c r="C260" s="137"/>
      <c r="D260" s="3"/>
      <c r="E260" s="3"/>
      <c r="F260" s="142"/>
      <c r="G260" s="142"/>
      <c r="H260" s="142"/>
      <c r="I260" s="3"/>
      <c r="J260" s="3"/>
      <c r="K260" s="137"/>
      <c r="L260" s="137"/>
      <c r="M260" s="183"/>
    </row>
    <row r="261" spans="1:13" s="181" customFormat="1">
      <c r="A261" s="5"/>
      <c r="B261" s="3"/>
      <c r="C261" s="137"/>
      <c r="D261" s="3"/>
      <c r="E261" s="3"/>
      <c r="F261" s="142"/>
      <c r="G261" s="142"/>
      <c r="H261" s="142"/>
      <c r="I261" s="3"/>
      <c r="J261" s="3"/>
      <c r="K261" s="137"/>
      <c r="L261" s="137"/>
      <c r="M261" s="183"/>
    </row>
    <row r="262" spans="1:13" s="181" customFormat="1">
      <c r="A262" s="5"/>
      <c r="B262" s="3"/>
      <c r="C262" s="137"/>
      <c r="D262" s="3"/>
      <c r="E262" s="3"/>
      <c r="F262" s="142"/>
      <c r="G262" s="142"/>
      <c r="H262" s="142"/>
      <c r="I262" s="3"/>
      <c r="J262" s="3"/>
      <c r="K262" s="137"/>
      <c r="L262" s="137"/>
      <c r="M262" s="183"/>
    </row>
    <row r="263" spans="1:13" s="5" customFormat="1">
      <c r="B263" s="161" t="s">
        <v>26</v>
      </c>
      <c r="C263" s="200" t="s">
        <v>27</v>
      </c>
      <c r="D263" s="3"/>
      <c r="E263" s="3"/>
      <c r="F263" s="187"/>
      <c r="G263" s="142"/>
      <c r="H263" s="142"/>
      <c r="I263" s="3"/>
      <c r="J263" s="3"/>
      <c r="K263" s="137"/>
      <c r="L263" s="137"/>
      <c r="M263" s="138"/>
    </row>
    <row r="264" spans="1:13" s="181" customFormat="1">
      <c r="A264" s="5"/>
      <c r="B264" s="132"/>
      <c r="C264" s="132"/>
      <c r="D264" s="3"/>
      <c r="E264" s="3"/>
      <c r="F264" s="142"/>
      <c r="G264" s="142"/>
      <c r="H264" s="142"/>
      <c r="I264" s="3"/>
      <c r="J264" s="3"/>
      <c r="K264" s="137"/>
      <c r="L264" s="137"/>
      <c r="M264" s="183"/>
    </row>
    <row r="265" spans="1:13" s="181" customFormat="1">
      <c r="A265" s="5"/>
      <c r="B265" s="132"/>
      <c r="C265" s="132"/>
      <c r="D265" s="3"/>
      <c r="E265" s="3"/>
      <c r="F265" s="142"/>
      <c r="G265" s="142"/>
      <c r="H265" s="142"/>
      <c r="I265" s="3"/>
      <c r="J265" s="3"/>
      <c r="K265" s="137"/>
      <c r="L265" s="137"/>
      <c r="M265" s="183"/>
    </row>
    <row r="266" spans="1:13" s="181" customFormat="1">
      <c r="A266" s="5"/>
      <c r="B266" s="132"/>
      <c r="C266" s="132"/>
      <c r="D266" s="3"/>
      <c r="E266" s="3"/>
      <c r="F266" s="142"/>
      <c r="G266" s="142"/>
      <c r="H266" s="142"/>
      <c r="I266" s="3"/>
      <c r="J266" s="3"/>
      <c r="K266" s="137"/>
      <c r="L266" s="137"/>
      <c r="M266" s="183"/>
    </row>
    <row r="267" spans="1:13" s="181" customFormat="1">
      <c r="A267" s="5"/>
      <c r="B267" s="132"/>
      <c r="C267" s="132"/>
      <c r="D267" s="3"/>
      <c r="E267" s="3"/>
      <c r="F267" s="142"/>
      <c r="G267" s="142"/>
      <c r="H267" s="142"/>
      <c r="I267" s="3"/>
      <c r="J267" s="3"/>
      <c r="K267" s="137"/>
      <c r="L267" s="137"/>
      <c r="M267" s="183"/>
    </row>
    <row r="268" spans="1:13" s="181" customFormat="1">
      <c r="A268" s="5"/>
      <c r="B268" s="132"/>
      <c r="C268" s="132"/>
      <c r="D268" s="3"/>
      <c r="E268" s="3"/>
      <c r="F268" s="142"/>
      <c r="G268" s="142"/>
      <c r="H268" s="142"/>
      <c r="I268" s="3"/>
      <c r="J268" s="3"/>
      <c r="K268" s="137"/>
      <c r="L268" s="137"/>
      <c r="M268" s="183"/>
    </row>
    <row r="269" spans="1:13" s="181" customFormat="1">
      <c r="A269" s="5"/>
      <c r="B269" s="132"/>
      <c r="C269" s="132"/>
      <c r="D269" s="3"/>
      <c r="E269" s="3"/>
      <c r="F269" s="142"/>
      <c r="G269" s="142"/>
      <c r="H269" s="142"/>
      <c r="I269" s="3"/>
      <c r="J269" s="3"/>
      <c r="K269" s="137"/>
      <c r="L269" s="137"/>
      <c r="M269" s="183"/>
    </row>
    <row r="270" spans="1:13" s="5" customFormat="1">
      <c r="B270" s="162" t="s">
        <v>43</v>
      </c>
      <c r="C270" s="163" t="s">
        <v>44</v>
      </c>
      <c r="D270" s="162"/>
      <c r="E270" s="163"/>
      <c r="F270" s="143"/>
      <c r="G270" s="142"/>
      <c r="H270" s="142"/>
      <c r="I270" s="3"/>
      <c r="J270" s="3"/>
      <c r="K270" s="137"/>
      <c r="L270" s="137"/>
      <c r="M270" s="138"/>
    </row>
    <row r="271" spans="1:13" s="181" customFormat="1">
      <c r="A271" s="5"/>
      <c r="B271" s="195"/>
      <c r="C271" s="194"/>
      <c r="D271" s="195"/>
      <c r="E271" s="194"/>
      <c r="F271" s="143"/>
      <c r="G271" s="142"/>
      <c r="H271" s="142"/>
      <c r="I271" s="3"/>
      <c r="J271" s="3"/>
      <c r="K271" s="137"/>
      <c r="L271" s="137"/>
      <c r="M271" s="183"/>
    </row>
    <row r="272" spans="1:13" s="181" customFormat="1">
      <c r="A272" s="5"/>
      <c r="B272" s="195"/>
      <c r="C272" s="194"/>
      <c r="D272" s="195"/>
      <c r="E272" s="194"/>
      <c r="F272" s="143"/>
      <c r="G272" s="142"/>
      <c r="H272" s="142"/>
      <c r="I272" s="3"/>
      <c r="J272" s="3"/>
      <c r="K272" s="137"/>
      <c r="L272" s="137"/>
      <c r="M272" s="183"/>
    </row>
    <row r="273" spans="1:13" s="181" customFormat="1">
      <c r="A273" s="5"/>
      <c r="B273" s="195"/>
      <c r="C273" s="194"/>
      <c r="D273" s="195"/>
      <c r="E273" s="194"/>
      <c r="F273" s="143"/>
      <c r="G273" s="142"/>
      <c r="H273" s="142"/>
      <c r="I273" s="3"/>
      <c r="J273" s="3"/>
      <c r="K273" s="137"/>
      <c r="L273" s="137"/>
      <c r="M273" s="183"/>
    </row>
    <row r="274" spans="1:13" s="181" customFormat="1">
      <c r="A274" s="5"/>
      <c r="B274" s="195"/>
      <c r="C274" s="194"/>
      <c r="D274" s="195"/>
      <c r="E274" s="194"/>
      <c r="F274" s="143"/>
      <c r="G274" s="142"/>
      <c r="H274" s="142"/>
      <c r="I274" s="3"/>
      <c r="J274" s="3"/>
      <c r="K274" s="137"/>
      <c r="L274" s="137"/>
      <c r="M274" s="183"/>
    </row>
    <row r="275" spans="1:13" s="181" customFormat="1">
      <c r="A275" s="5"/>
      <c r="B275" s="3"/>
      <c r="C275" s="132"/>
      <c r="D275" s="3"/>
      <c r="E275" s="3"/>
      <c r="F275" s="142"/>
      <c r="G275" s="142"/>
      <c r="H275" s="142"/>
      <c r="I275" s="3"/>
      <c r="J275" s="3"/>
      <c r="K275" s="132"/>
      <c r="L275" s="137"/>
      <c r="M275" s="183"/>
    </row>
    <row r="276" spans="1:13" s="2" customFormat="1">
      <c r="B276" s="42" t="s">
        <v>137</v>
      </c>
      <c r="C276" s="40"/>
      <c r="D276" s="11"/>
      <c r="E276" s="11"/>
      <c r="F276" s="37"/>
      <c r="G276" s="38"/>
      <c r="H276" s="38"/>
      <c r="I276" s="11"/>
      <c r="J276" s="11"/>
      <c r="K276" s="36"/>
      <c r="L276" s="36"/>
      <c r="M276" s="167">
        <v>0</v>
      </c>
    </row>
    <row r="277" spans="1:13" s="2" customFormat="1">
      <c r="B277" s="41" t="s">
        <v>16</v>
      </c>
      <c r="C277" s="43" t="s">
        <v>770</v>
      </c>
      <c r="D277" s="41"/>
      <c r="E277" s="42"/>
      <c r="F277" s="39"/>
      <c r="G277" s="38"/>
      <c r="H277" s="38"/>
      <c r="I277" s="11"/>
      <c r="J277" s="11"/>
      <c r="K277" s="36"/>
      <c r="L277" s="36"/>
      <c r="M277" s="167">
        <v>0</v>
      </c>
    </row>
    <row r="278" spans="1:13" s="80" customFormat="1">
      <c r="A278" s="5"/>
      <c r="B278" s="79" t="s">
        <v>18</v>
      </c>
      <c r="C278" s="189" t="s">
        <v>19</v>
      </c>
      <c r="D278" s="78"/>
      <c r="E278" s="78"/>
      <c r="F278" s="93"/>
      <c r="G278" s="93"/>
      <c r="H278" s="87"/>
      <c r="I278" s="78"/>
      <c r="J278" s="78"/>
      <c r="K278" s="85"/>
      <c r="L278" s="78"/>
      <c r="M278" s="401">
        <v>0</v>
      </c>
    </row>
    <row r="279" spans="1:13" s="180" customFormat="1">
      <c r="A279" s="181"/>
      <c r="B279" s="6"/>
      <c r="C279" s="7"/>
      <c r="D279" s="6"/>
      <c r="E279" s="6"/>
      <c r="F279" s="45"/>
      <c r="G279" s="45"/>
      <c r="H279" s="12"/>
      <c r="I279" s="6"/>
      <c r="J279" s="6"/>
      <c r="K279" s="7"/>
      <c r="L279" s="6"/>
      <c r="M279" s="201"/>
    </row>
    <row r="280" spans="1:13" s="181" customFormat="1">
      <c r="B280" s="3"/>
      <c r="C280" s="137"/>
      <c r="D280" s="3"/>
      <c r="E280" s="3"/>
      <c r="F280" s="133"/>
      <c r="G280" s="133"/>
      <c r="H280" s="142"/>
      <c r="I280" s="3"/>
      <c r="J280" s="3"/>
      <c r="K280" s="137"/>
      <c r="L280" s="3"/>
      <c r="M280" s="183"/>
    </row>
    <row r="281" spans="1:13" s="80" customFormat="1">
      <c r="A281" s="5"/>
      <c r="B281" s="79" t="s">
        <v>26</v>
      </c>
      <c r="C281" s="189" t="s">
        <v>769</v>
      </c>
      <c r="D281" s="78"/>
      <c r="E281" s="78"/>
      <c r="F281" s="93"/>
      <c r="G281" s="93"/>
      <c r="H281" s="93"/>
      <c r="I281" s="78"/>
      <c r="J281" s="78"/>
      <c r="K281" s="85"/>
      <c r="L281" s="94"/>
      <c r="M281" s="401">
        <v>0</v>
      </c>
    </row>
    <row r="282" spans="1:13" s="180" customFormat="1">
      <c r="A282" s="181"/>
      <c r="B282" s="6"/>
      <c r="C282" s="33"/>
      <c r="D282" s="6"/>
      <c r="E282" s="6"/>
      <c r="F282" s="45"/>
      <c r="G282" s="45"/>
      <c r="H282" s="45"/>
      <c r="I282" s="6"/>
      <c r="J282" s="6"/>
      <c r="K282" s="7"/>
      <c r="L282" s="65"/>
      <c r="M282" s="201"/>
    </row>
    <row r="283" spans="1:13" s="180" customFormat="1">
      <c r="A283" s="181"/>
      <c r="B283" s="6"/>
      <c r="C283" s="33"/>
      <c r="D283" s="6"/>
      <c r="E283" s="6"/>
      <c r="F283" s="45"/>
      <c r="G283" s="45"/>
      <c r="H283" s="45"/>
      <c r="I283" s="6"/>
      <c r="J283" s="6"/>
      <c r="K283" s="7"/>
      <c r="L283" s="65"/>
      <c r="M283" s="201"/>
    </row>
    <row r="284" spans="1:13" s="180" customFormat="1">
      <c r="A284" s="181"/>
      <c r="B284" s="6"/>
      <c r="C284" s="33"/>
      <c r="D284" s="6"/>
      <c r="E284" s="6"/>
      <c r="F284" s="45"/>
      <c r="G284" s="45"/>
      <c r="H284" s="45"/>
      <c r="I284" s="6"/>
      <c r="J284" s="6"/>
      <c r="K284" s="7"/>
      <c r="L284" s="65"/>
      <c r="M284" s="201"/>
    </row>
    <row r="285" spans="1:13" s="180" customFormat="1">
      <c r="A285" s="181"/>
      <c r="B285" s="6"/>
      <c r="C285" s="33"/>
      <c r="D285" s="6"/>
      <c r="E285" s="6"/>
      <c r="F285" s="45"/>
      <c r="G285" s="45"/>
      <c r="H285" s="45"/>
      <c r="I285" s="6"/>
      <c r="J285" s="6"/>
      <c r="K285" s="7"/>
      <c r="L285" s="65"/>
      <c r="M285" s="201"/>
    </row>
    <row r="286" spans="1:13" s="180" customFormat="1">
      <c r="A286" s="181"/>
      <c r="B286" s="6"/>
      <c r="C286" s="33"/>
      <c r="D286" s="6"/>
      <c r="E286" s="6"/>
      <c r="F286" s="45"/>
      <c r="G286" s="45"/>
      <c r="H286" s="45"/>
      <c r="I286" s="6"/>
      <c r="J286" s="6"/>
      <c r="K286" s="7"/>
      <c r="L286" s="65"/>
      <c r="M286" s="201"/>
    </row>
    <row r="287" spans="1:13" s="180" customFormat="1">
      <c r="A287" s="181"/>
      <c r="B287" s="6"/>
      <c r="C287" s="33"/>
      <c r="D287" s="6"/>
      <c r="E287" s="6"/>
      <c r="F287" s="45"/>
      <c r="G287" s="45"/>
      <c r="H287" s="45"/>
      <c r="I287" s="6"/>
      <c r="J287" s="6"/>
      <c r="K287" s="7"/>
      <c r="L287" s="65"/>
      <c r="M287" s="201"/>
    </row>
    <row r="288" spans="1:13" s="180" customFormat="1">
      <c r="A288" s="181"/>
      <c r="B288" s="6"/>
      <c r="C288" s="33"/>
      <c r="D288" s="6"/>
      <c r="E288" s="6"/>
      <c r="F288" s="45"/>
      <c r="G288" s="45"/>
      <c r="H288" s="45"/>
      <c r="I288" s="6"/>
      <c r="J288" s="6"/>
      <c r="K288" s="7"/>
      <c r="L288" s="65"/>
      <c r="M288" s="201"/>
    </row>
    <row r="289" spans="1:13" s="180" customFormat="1">
      <c r="A289" s="181"/>
      <c r="B289" s="6"/>
      <c r="C289" s="33"/>
      <c r="D289" s="6"/>
      <c r="E289" s="6"/>
      <c r="F289" s="45"/>
      <c r="G289" s="45"/>
      <c r="H289" s="45"/>
      <c r="I289" s="6"/>
      <c r="J289" s="6"/>
      <c r="K289" s="7"/>
      <c r="L289" s="65"/>
      <c r="M289" s="201"/>
    </row>
    <row r="290" spans="1:13" s="180" customFormat="1">
      <c r="A290" s="181"/>
      <c r="B290" s="6"/>
      <c r="C290" s="33"/>
      <c r="D290" s="6"/>
      <c r="E290" s="6"/>
      <c r="F290" s="45"/>
      <c r="G290" s="45"/>
      <c r="H290" s="45"/>
      <c r="I290" s="6"/>
      <c r="J290" s="6"/>
      <c r="K290" s="7"/>
      <c r="L290" s="65"/>
      <c r="M290" s="201"/>
    </row>
    <row r="291" spans="1:13" s="180" customFormat="1">
      <c r="A291" s="181"/>
      <c r="B291" s="6"/>
      <c r="C291" s="33"/>
      <c r="D291" s="6"/>
      <c r="E291" s="6"/>
      <c r="F291" s="45"/>
      <c r="G291" s="45"/>
      <c r="H291" s="45"/>
      <c r="I291" s="6"/>
      <c r="J291" s="6"/>
      <c r="K291" s="7"/>
      <c r="L291" s="65"/>
      <c r="M291" s="201"/>
    </row>
    <row r="292" spans="1:13" s="180" customFormat="1">
      <c r="A292" s="181"/>
      <c r="B292" s="6"/>
      <c r="C292" s="33"/>
      <c r="D292" s="6"/>
      <c r="E292" s="6"/>
      <c r="F292" s="45"/>
      <c r="G292" s="45"/>
      <c r="H292" s="45"/>
      <c r="I292" s="6"/>
      <c r="J292" s="6"/>
      <c r="K292" s="7"/>
      <c r="L292" s="65"/>
      <c r="M292" s="201"/>
    </row>
    <row r="293" spans="1:13" s="180" customFormat="1">
      <c r="A293" s="181"/>
      <c r="B293" s="6"/>
      <c r="C293" s="33"/>
      <c r="D293" s="6"/>
      <c r="E293" s="6"/>
      <c r="F293" s="45"/>
      <c r="G293" s="45"/>
      <c r="H293" s="45"/>
      <c r="I293" s="6"/>
      <c r="J293" s="6"/>
      <c r="K293" s="7"/>
      <c r="L293" s="65"/>
      <c r="M293" s="201"/>
    </row>
    <row r="294" spans="1:13" s="180" customFormat="1">
      <c r="A294" s="181"/>
      <c r="B294" s="6"/>
      <c r="C294" s="33"/>
      <c r="D294" s="6"/>
      <c r="E294" s="6"/>
      <c r="F294" s="45"/>
      <c r="G294" s="45"/>
      <c r="H294" s="45"/>
      <c r="I294" s="6"/>
      <c r="J294" s="6"/>
      <c r="K294" s="7"/>
      <c r="L294" s="65"/>
      <c r="M294" s="201"/>
    </row>
    <row r="295" spans="1:13" s="180" customFormat="1">
      <c r="A295" s="181"/>
      <c r="B295" s="6"/>
      <c r="C295" s="33"/>
      <c r="D295" s="6"/>
      <c r="E295" s="6"/>
      <c r="F295" s="45"/>
      <c r="G295" s="45"/>
      <c r="H295" s="45"/>
      <c r="I295" s="6"/>
      <c r="J295" s="6"/>
      <c r="K295" s="7"/>
      <c r="L295" s="65"/>
      <c r="M295" s="201"/>
    </row>
    <row r="296" spans="1:13" s="180" customFormat="1">
      <c r="A296" s="181"/>
      <c r="B296" s="6"/>
      <c r="C296" s="33"/>
      <c r="D296" s="6"/>
      <c r="E296" s="6"/>
      <c r="F296" s="45"/>
      <c r="G296" s="45"/>
      <c r="H296" s="45"/>
      <c r="I296" s="6"/>
      <c r="J296" s="6"/>
      <c r="K296" s="7"/>
      <c r="L296" s="65"/>
      <c r="M296" s="201"/>
    </row>
    <row r="297" spans="1:13" s="180" customFormat="1">
      <c r="A297" s="181"/>
      <c r="B297" s="6"/>
      <c r="C297" s="33"/>
      <c r="D297" s="6"/>
      <c r="E297" s="6"/>
      <c r="F297" s="45"/>
      <c r="G297" s="45"/>
      <c r="H297" s="45"/>
      <c r="I297" s="6"/>
      <c r="J297" s="6"/>
      <c r="K297" s="7"/>
      <c r="L297" s="65"/>
      <c r="M297" s="201"/>
    </row>
    <row r="298" spans="1:13" s="180" customFormat="1">
      <c r="A298" s="181"/>
      <c r="B298" s="6"/>
      <c r="C298" s="33"/>
      <c r="D298" s="6"/>
      <c r="E298" s="6"/>
      <c r="F298" s="45"/>
      <c r="G298" s="45"/>
      <c r="H298" s="45"/>
      <c r="I298" s="6"/>
      <c r="J298" s="6"/>
      <c r="K298" s="7"/>
      <c r="L298" s="65"/>
      <c r="M298" s="201"/>
    </row>
    <row r="299" spans="1:13" s="180" customFormat="1">
      <c r="A299" s="181"/>
      <c r="B299" s="6"/>
      <c r="C299" s="33"/>
      <c r="D299" s="6"/>
      <c r="E299" s="6"/>
      <c r="F299" s="45"/>
      <c r="G299" s="45"/>
      <c r="H299" s="45"/>
      <c r="I299" s="6"/>
      <c r="J299" s="6"/>
      <c r="K299" s="7"/>
      <c r="L299" s="65"/>
      <c r="M299" s="201"/>
    </row>
    <row r="300" spans="1:13" s="181" customFormat="1">
      <c r="B300" s="214"/>
      <c r="C300" s="137"/>
      <c r="D300" s="3"/>
      <c r="E300" s="3"/>
      <c r="F300" s="133"/>
      <c r="G300" s="133"/>
      <c r="H300" s="133"/>
      <c r="I300" s="3"/>
      <c r="J300" s="3"/>
      <c r="K300" s="137"/>
      <c r="L300" s="215"/>
      <c r="M300" s="183"/>
    </row>
    <row r="301" spans="1:13" s="2" customFormat="1">
      <c r="A301" s="5"/>
      <c r="B301" s="41" t="s">
        <v>43</v>
      </c>
      <c r="C301" s="42" t="s">
        <v>44</v>
      </c>
      <c r="D301" s="73"/>
      <c r="E301" s="55"/>
      <c r="F301" s="39"/>
      <c r="G301" s="38"/>
      <c r="H301" s="38"/>
      <c r="I301" s="11"/>
      <c r="J301" s="11"/>
      <c r="K301" s="36"/>
      <c r="L301" s="36"/>
      <c r="M301" s="167">
        <v>0</v>
      </c>
    </row>
    <row r="302" spans="1:13">
      <c r="A302" s="5"/>
      <c r="B302" s="6"/>
      <c r="C302" s="33"/>
      <c r="F302" s="45"/>
      <c r="G302" s="45"/>
      <c r="H302" s="45"/>
      <c r="L302" s="7"/>
      <c r="M302" s="201"/>
    </row>
    <row r="303" spans="1:13">
      <c r="A303" s="5"/>
      <c r="B303" s="6"/>
      <c r="C303" s="33"/>
      <c r="F303" s="45"/>
      <c r="G303" s="45"/>
      <c r="H303" s="45"/>
      <c r="L303" s="7"/>
      <c r="M303" s="201"/>
    </row>
    <row r="304" spans="1:13">
      <c r="A304" s="5"/>
      <c r="B304" s="6"/>
      <c r="C304" s="33"/>
      <c r="F304" s="45"/>
      <c r="G304" s="45"/>
      <c r="H304" s="45"/>
      <c r="L304" s="7"/>
      <c r="M304" s="201"/>
    </row>
    <row r="305" spans="1:13" s="5" customFormat="1">
      <c r="B305" s="3"/>
      <c r="C305" s="132"/>
      <c r="D305" s="3"/>
      <c r="E305" s="132"/>
      <c r="F305" s="216"/>
      <c r="G305" s="216"/>
      <c r="H305" s="216"/>
      <c r="I305" s="130"/>
      <c r="J305" s="130"/>
      <c r="K305" s="137"/>
      <c r="L305" s="137"/>
      <c r="M305" s="138"/>
    </row>
    <row r="306" spans="1:13" s="2" customFormat="1">
      <c r="A306" s="5"/>
      <c r="B306" s="42" t="s">
        <v>721</v>
      </c>
      <c r="C306" s="40"/>
      <c r="D306" s="11"/>
      <c r="E306" s="11"/>
      <c r="F306" s="37"/>
      <c r="G306" s="38"/>
      <c r="H306" s="38"/>
      <c r="I306" s="11"/>
      <c r="J306" s="11"/>
      <c r="K306" s="36"/>
      <c r="L306" s="36"/>
      <c r="M306" s="167">
        <v>0</v>
      </c>
    </row>
    <row r="307" spans="1:13" s="75" customFormat="1">
      <c r="A307" s="30"/>
      <c r="B307" s="41" t="s">
        <v>16</v>
      </c>
      <c r="C307" s="43" t="s">
        <v>770</v>
      </c>
      <c r="D307" s="73"/>
      <c r="E307" s="73"/>
      <c r="F307" s="37"/>
      <c r="G307" s="37"/>
      <c r="H307" s="37"/>
      <c r="I307" s="73"/>
      <c r="J307" s="73"/>
      <c r="K307" s="55"/>
      <c r="L307" s="55"/>
      <c r="M307" s="167">
        <v>0</v>
      </c>
    </row>
    <row r="308" spans="1:13" s="97" customFormat="1">
      <c r="A308" s="30"/>
      <c r="B308" s="79" t="s">
        <v>18</v>
      </c>
      <c r="C308" s="189" t="s">
        <v>19</v>
      </c>
      <c r="D308" s="95"/>
      <c r="E308" s="95"/>
      <c r="F308" s="89"/>
      <c r="G308" s="89"/>
      <c r="H308" s="89"/>
      <c r="I308" s="95"/>
      <c r="J308" s="95"/>
      <c r="K308" s="96"/>
      <c r="L308" s="96"/>
      <c r="M308" s="401">
        <v>0</v>
      </c>
    </row>
    <row r="309" spans="1:13" s="180" customFormat="1">
      <c r="A309" s="1"/>
      <c r="B309" s="6"/>
      <c r="C309" s="7"/>
      <c r="D309" s="6"/>
      <c r="E309" s="6"/>
      <c r="F309" s="12"/>
      <c r="G309" s="12"/>
      <c r="H309" s="12"/>
      <c r="I309" s="6"/>
      <c r="J309" s="6"/>
      <c r="K309" s="7"/>
      <c r="L309" s="7"/>
      <c r="M309" s="201"/>
    </row>
    <row r="310" spans="1:13" s="181" customFormat="1">
      <c r="A310" s="5"/>
      <c r="B310" s="3"/>
      <c r="C310" s="137"/>
      <c r="D310" s="3"/>
      <c r="E310" s="3"/>
      <c r="F310" s="142"/>
      <c r="G310" s="142"/>
      <c r="H310" s="142"/>
      <c r="I310" s="3"/>
      <c r="J310" s="3"/>
      <c r="K310" s="137"/>
      <c r="L310" s="137"/>
      <c r="M310" s="183"/>
    </row>
    <row r="311" spans="1:13" s="30" customFormat="1">
      <c r="B311" s="161" t="s">
        <v>26</v>
      </c>
      <c r="C311" s="200" t="s">
        <v>27</v>
      </c>
      <c r="D311" s="195"/>
      <c r="E311" s="195"/>
      <c r="F311" s="187"/>
      <c r="G311" s="187"/>
      <c r="H311" s="187"/>
      <c r="I311" s="195"/>
      <c r="J311" s="195"/>
      <c r="K311" s="194"/>
      <c r="L311" s="194"/>
      <c r="M311" s="138"/>
    </row>
    <row r="312" spans="1:13" s="181" customFormat="1">
      <c r="A312" s="5"/>
      <c r="B312" s="3"/>
      <c r="C312" s="229"/>
      <c r="D312" s="3"/>
      <c r="E312" s="3"/>
      <c r="F312" s="142"/>
      <c r="G312" s="142"/>
      <c r="H312" s="142"/>
      <c r="I312" s="3"/>
      <c r="J312" s="3"/>
      <c r="K312" s="137"/>
      <c r="L312" s="137"/>
      <c r="M312" s="183"/>
    </row>
    <row r="313" spans="1:13" s="181" customFormat="1">
      <c r="A313" s="5"/>
      <c r="B313" s="3"/>
      <c r="C313" s="229"/>
      <c r="D313" s="3"/>
      <c r="E313" s="3"/>
      <c r="F313" s="142"/>
      <c r="G313" s="142"/>
      <c r="H313" s="142"/>
      <c r="I313" s="3"/>
      <c r="J313" s="3"/>
      <c r="K313" s="137"/>
      <c r="L313" s="137"/>
      <c r="M313" s="183"/>
    </row>
    <row r="314" spans="1:13" s="181" customFormat="1">
      <c r="A314" s="5"/>
      <c r="B314" s="3"/>
      <c r="C314" s="229"/>
      <c r="D314" s="3"/>
      <c r="E314" s="3"/>
      <c r="F314" s="142"/>
      <c r="G314" s="142"/>
      <c r="H314" s="142"/>
      <c r="I314" s="3"/>
      <c r="J314" s="3"/>
      <c r="K314" s="137"/>
      <c r="L314" s="137"/>
      <c r="M314" s="183"/>
    </row>
    <row r="315" spans="1:13" s="181" customFormat="1">
      <c r="A315" s="5"/>
      <c r="B315" s="3"/>
      <c r="C315" s="229"/>
      <c r="D315" s="3"/>
      <c r="E315" s="3"/>
      <c r="F315" s="142"/>
      <c r="G315" s="142"/>
      <c r="H315" s="142"/>
      <c r="I315" s="3"/>
      <c r="J315" s="3"/>
      <c r="K315" s="137"/>
      <c r="L315" s="137"/>
      <c r="M315" s="183"/>
    </row>
    <row r="316" spans="1:13" s="181" customFormat="1">
      <c r="A316" s="5"/>
      <c r="B316" s="3"/>
      <c r="C316" s="229"/>
      <c r="D316" s="3"/>
      <c r="E316" s="3"/>
      <c r="F316" s="142"/>
      <c r="G316" s="142"/>
      <c r="H316" s="142"/>
      <c r="I316" s="3"/>
      <c r="J316" s="3"/>
      <c r="K316" s="137"/>
      <c r="L316" s="137"/>
      <c r="M316" s="183"/>
    </row>
    <row r="317" spans="1:13" s="181" customFormat="1">
      <c r="A317" s="5"/>
      <c r="B317" s="132"/>
      <c r="C317" s="132"/>
      <c r="D317" s="3"/>
      <c r="E317" s="3"/>
      <c r="F317" s="142"/>
      <c r="G317" s="142"/>
      <c r="H317" s="142"/>
      <c r="I317" s="3"/>
      <c r="J317" s="3"/>
      <c r="K317" s="137"/>
      <c r="L317" s="137"/>
      <c r="M317" s="183"/>
    </row>
    <row r="318" spans="1:13" s="5" customFormat="1">
      <c r="B318" s="162" t="s">
        <v>43</v>
      </c>
      <c r="C318" s="163" t="s">
        <v>44</v>
      </c>
      <c r="D318" s="162"/>
      <c r="E318" s="163"/>
      <c r="F318" s="143"/>
      <c r="G318" s="142"/>
      <c r="H318" s="142"/>
      <c r="I318" s="3"/>
      <c r="J318" s="3"/>
      <c r="K318" s="137"/>
      <c r="L318" s="137"/>
      <c r="M318" s="138"/>
    </row>
    <row r="319" spans="1:13" s="181" customFormat="1">
      <c r="A319" s="5"/>
      <c r="B319" s="3"/>
      <c r="C319" s="137"/>
      <c r="D319" s="3"/>
      <c r="E319" s="3"/>
      <c r="F319" s="143"/>
      <c r="G319" s="142"/>
      <c r="H319" s="142"/>
      <c r="I319" s="3"/>
      <c r="J319" s="3"/>
      <c r="K319" s="185"/>
      <c r="L319" s="137"/>
      <c r="M319" s="183"/>
    </row>
    <row r="320" spans="1:13" s="181" customFormat="1">
      <c r="A320" s="5"/>
      <c r="B320" s="3"/>
      <c r="C320" s="137"/>
      <c r="D320" s="3"/>
      <c r="E320" s="3"/>
      <c r="F320" s="143"/>
      <c r="G320" s="142"/>
      <c r="H320" s="142"/>
      <c r="I320" s="3"/>
      <c r="J320" s="3"/>
      <c r="K320" s="185"/>
      <c r="L320" s="137"/>
      <c r="M320" s="183"/>
    </row>
    <row r="321" spans="1:13" s="181" customFormat="1">
      <c r="A321" s="5"/>
      <c r="B321" s="3"/>
      <c r="C321" s="137"/>
      <c r="D321" s="3"/>
      <c r="E321" s="3"/>
      <c r="F321" s="143"/>
      <c r="G321" s="142"/>
      <c r="H321" s="142"/>
      <c r="I321" s="3"/>
      <c r="J321" s="3"/>
      <c r="K321" s="185"/>
      <c r="L321" s="137"/>
      <c r="M321" s="183"/>
    </row>
    <row r="322" spans="1:13" s="181" customFormat="1">
      <c r="A322" s="5"/>
      <c r="B322" s="3"/>
      <c r="C322" s="137"/>
      <c r="D322" s="3"/>
      <c r="E322" s="3"/>
      <c r="F322" s="143"/>
      <c r="G322" s="142"/>
      <c r="H322" s="142"/>
      <c r="I322" s="3"/>
      <c r="J322" s="3"/>
      <c r="K322" s="185"/>
      <c r="L322" s="137"/>
      <c r="M322" s="183"/>
    </row>
    <row r="323" spans="1:13" s="181" customFormat="1">
      <c r="A323" s="5"/>
      <c r="B323" s="3"/>
      <c r="C323" s="132"/>
      <c r="D323" s="3"/>
      <c r="E323" s="3"/>
      <c r="F323" s="142"/>
      <c r="G323" s="142"/>
      <c r="H323" s="142"/>
      <c r="I323" s="3"/>
      <c r="J323" s="3"/>
      <c r="K323" s="132"/>
      <c r="L323" s="137"/>
      <c r="M323" s="183"/>
    </row>
    <row r="324" spans="1:13" s="5" customFormat="1">
      <c r="B324" s="163" t="s">
        <v>156</v>
      </c>
      <c r="C324" s="186"/>
      <c r="D324" s="3"/>
      <c r="E324" s="3"/>
      <c r="F324" s="187"/>
      <c r="G324" s="142"/>
      <c r="H324" s="142"/>
      <c r="I324" s="3"/>
      <c r="J324" s="3"/>
      <c r="K324" s="137"/>
      <c r="L324" s="137"/>
      <c r="M324" s="138"/>
    </row>
    <row r="325" spans="1:13" s="5" customFormat="1">
      <c r="B325" s="162" t="s">
        <v>16</v>
      </c>
      <c r="C325" s="188" t="s">
        <v>17</v>
      </c>
      <c r="D325" s="162"/>
      <c r="E325" s="163"/>
      <c r="F325" s="143"/>
      <c r="G325" s="142"/>
      <c r="H325" s="142"/>
      <c r="I325" s="3"/>
      <c r="J325" s="3"/>
      <c r="K325" s="137"/>
      <c r="L325" s="137"/>
      <c r="M325" s="138"/>
    </row>
    <row r="326" spans="1:13" s="5" customFormat="1">
      <c r="B326" s="161" t="s">
        <v>18</v>
      </c>
      <c r="C326" s="200" t="s">
        <v>19</v>
      </c>
      <c r="D326" s="3"/>
      <c r="E326" s="137"/>
      <c r="F326" s="143"/>
      <c r="G326" s="142"/>
      <c r="H326" s="142"/>
      <c r="I326" s="3"/>
      <c r="J326" s="3"/>
      <c r="K326" s="185"/>
      <c r="L326" s="137"/>
      <c r="M326" s="138"/>
    </row>
    <row r="327" spans="1:13" s="181" customFormat="1">
      <c r="A327" s="5"/>
      <c r="B327" s="3"/>
      <c r="C327" s="137"/>
      <c r="D327" s="3"/>
      <c r="E327" s="137"/>
      <c r="F327" s="143"/>
      <c r="G327" s="142"/>
      <c r="H327" s="142"/>
      <c r="I327" s="3"/>
      <c r="J327" s="3"/>
      <c r="K327" s="185"/>
      <c r="L327" s="137"/>
      <c r="M327" s="183"/>
    </row>
    <row r="328" spans="1:13" s="181" customFormat="1">
      <c r="A328" s="5"/>
      <c r="B328" s="3"/>
      <c r="C328" s="137"/>
      <c r="D328" s="3"/>
      <c r="E328" s="137"/>
      <c r="F328" s="143"/>
      <c r="G328" s="142"/>
      <c r="H328" s="142"/>
      <c r="I328" s="3"/>
      <c r="J328" s="3"/>
      <c r="K328" s="185"/>
      <c r="L328" s="137"/>
      <c r="M328" s="183"/>
    </row>
    <row r="329" spans="1:13" s="181" customFormat="1">
      <c r="A329" s="5"/>
      <c r="B329" s="3"/>
      <c r="C329" s="137"/>
      <c r="D329" s="3"/>
      <c r="E329" s="137"/>
      <c r="F329" s="143"/>
      <c r="G329" s="142"/>
      <c r="H329" s="142"/>
      <c r="I329" s="3"/>
      <c r="J329" s="3"/>
      <c r="K329" s="185"/>
      <c r="L329" s="137"/>
      <c r="M329" s="183"/>
    </row>
    <row r="330" spans="1:13" s="181" customFormat="1">
      <c r="A330" s="5"/>
      <c r="B330" s="3"/>
      <c r="C330" s="137"/>
      <c r="D330" s="3"/>
      <c r="E330" s="137"/>
      <c r="F330" s="143"/>
      <c r="G330" s="142"/>
      <c r="H330" s="142"/>
      <c r="I330" s="3"/>
      <c r="J330" s="3"/>
      <c r="K330" s="185"/>
      <c r="L330" s="137"/>
      <c r="M330" s="183"/>
    </row>
    <row r="331" spans="1:13" s="181" customFormat="1">
      <c r="A331" s="5"/>
      <c r="B331" s="3"/>
      <c r="C331" s="137"/>
      <c r="D331" s="3"/>
      <c r="E331" s="137"/>
      <c r="F331" s="143"/>
      <c r="G331" s="142"/>
      <c r="H331" s="142"/>
      <c r="I331" s="3"/>
      <c r="J331" s="3"/>
      <c r="K331" s="185"/>
      <c r="L331" s="137"/>
      <c r="M331" s="183"/>
    </row>
    <row r="332" spans="1:13" s="5" customFormat="1">
      <c r="B332" s="161" t="s">
        <v>26</v>
      </c>
      <c r="C332" s="200" t="s">
        <v>27</v>
      </c>
      <c r="D332" s="3"/>
      <c r="E332" s="137"/>
      <c r="F332" s="143"/>
      <c r="G332" s="142"/>
      <c r="H332" s="142"/>
      <c r="I332" s="3"/>
      <c r="J332" s="3"/>
      <c r="K332" s="185"/>
      <c r="L332" s="137"/>
      <c r="M332" s="138"/>
    </row>
    <row r="333" spans="1:13" s="181" customFormat="1">
      <c r="A333" s="5"/>
      <c r="B333" s="3"/>
      <c r="C333" s="229"/>
      <c r="D333" s="3"/>
      <c r="E333" s="137"/>
      <c r="F333" s="143"/>
      <c r="G333" s="142"/>
      <c r="H333" s="142"/>
      <c r="I333" s="3"/>
      <c r="J333" s="3"/>
      <c r="K333" s="185"/>
      <c r="L333" s="137"/>
      <c r="M333" s="183"/>
    </row>
    <row r="334" spans="1:13" s="181" customFormat="1">
      <c r="A334" s="5"/>
      <c r="B334" s="3"/>
      <c r="C334" s="229"/>
      <c r="D334" s="3"/>
      <c r="E334" s="137"/>
      <c r="F334" s="143"/>
      <c r="G334" s="142"/>
      <c r="H334" s="142"/>
      <c r="I334" s="3"/>
      <c r="J334" s="3"/>
      <c r="K334" s="185"/>
      <c r="L334" s="137"/>
      <c r="M334" s="183"/>
    </row>
    <row r="335" spans="1:13" s="181" customFormat="1">
      <c r="A335" s="5"/>
      <c r="B335" s="3"/>
      <c r="C335" s="229"/>
      <c r="D335" s="3"/>
      <c r="E335" s="137"/>
      <c r="F335" s="143"/>
      <c r="G335" s="142"/>
      <c r="H335" s="142"/>
      <c r="I335" s="3"/>
      <c r="J335" s="3"/>
      <c r="K335" s="185"/>
      <c r="L335" s="137"/>
      <c r="M335" s="183"/>
    </row>
    <row r="336" spans="1:13" s="181" customFormat="1">
      <c r="A336" s="5"/>
      <c r="B336" s="3"/>
      <c r="C336" s="229"/>
      <c r="D336" s="3"/>
      <c r="E336" s="137"/>
      <c r="F336" s="143"/>
      <c r="G336" s="142"/>
      <c r="H336" s="142"/>
      <c r="I336" s="3"/>
      <c r="J336" s="3"/>
      <c r="K336" s="185"/>
      <c r="L336" s="137"/>
      <c r="M336" s="183"/>
    </row>
    <row r="337" spans="1:13" s="181" customFormat="1">
      <c r="A337" s="5"/>
      <c r="B337" s="3"/>
      <c r="C337" s="229"/>
      <c r="D337" s="3"/>
      <c r="E337" s="137"/>
      <c r="F337" s="143"/>
      <c r="G337" s="142"/>
      <c r="H337" s="142"/>
      <c r="I337" s="3"/>
      <c r="J337" s="3"/>
      <c r="K337" s="185"/>
      <c r="L337" s="137"/>
      <c r="M337" s="183"/>
    </row>
    <row r="338" spans="1:13" s="181" customFormat="1">
      <c r="A338" s="5"/>
      <c r="B338" s="132"/>
      <c r="C338" s="132"/>
      <c r="D338" s="3"/>
      <c r="E338" s="137"/>
      <c r="F338" s="143"/>
      <c r="G338" s="142"/>
      <c r="H338" s="142"/>
      <c r="I338" s="3"/>
      <c r="J338" s="3"/>
      <c r="K338" s="185"/>
      <c r="L338" s="137"/>
      <c r="M338" s="183"/>
    </row>
    <row r="339" spans="1:13" s="5" customFormat="1">
      <c r="B339" s="162" t="s">
        <v>43</v>
      </c>
      <c r="C339" s="163" t="s">
        <v>44</v>
      </c>
      <c r="D339" s="3"/>
      <c r="E339" s="137"/>
      <c r="F339" s="143"/>
      <c r="G339" s="142"/>
      <c r="H339" s="142"/>
      <c r="I339" s="3"/>
      <c r="J339" s="3"/>
      <c r="K339" s="185"/>
      <c r="L339" s="137"/>
      <c r="M339" s="138"/>
    </row>
    <row r="340" spans="1:13" s="181" customFormat="1">
      <c r="A340" s="5"/>
      <c r="B340" s="3"/>
      <c r="C340" s="137"/>
      <c r="D340" s="3"/>
      <c r="E340" s="137"/>
      <c r="F340" s="143"/>
      <c r="G340" s="142"/>
      <c r="H340" s="142"/>
      <c r="I340" s="3"/>
      <c r="J340" s="3"/>
      <c r="K340" s="185"/>
      <c r="L340" s="137"/>
      <c r="M340" s="183"/>
    </row>
    <row r="341" spans="1:13" s="181" customFormat="1">
      <c r="A341" s="5"/>
      <c r="B341" s="3"/>
      <c r="C341" s="137"/>
      <c r="D341" s="3"/>
      <c r="E341" s="137"/>
      <c r="F341" s="143"/>
      <c r="G341" s="142"/>
      <c r="H341" s="142"/>
      <c r="I341" s="3"/>
      <c r="J341" s="3"/>
      <c r="K341" s="185"/>
      <c r="L341" s="137"/>
      <c r="M341" s="183"/>
    </row>
    <row r="342" spans="1:13" s="181" customFormat="1">
      <c r="A342" s="5"/>
      <c r="B342" s="3"/>
      <c r="C342" s="132"/>
      <c r="D342" s="3"/>
      <c r="E342" s="3"/>
      <c r="F342" s="142"/>
      <c r="G342" s="142"/>
      <c r="H342" s="142"/>
      <c r="I342" s="3"/>
      <c r="J342" s="3"/>
      <c r="K342" s="132"/>
      <c r="L342" s="137"/>
      <c r="M342" s="183"/>
    </row>
    <row r="343" spans="1:13" s="2" customFormat="1">
      <c r="B343" s="42" t="s">
        <v>722</v>
      </c>
      <c r="C343" s="40"/>
      <c r="D343" s="11"/>
      <c r="E343" s="11"/>
      <c r="F343" s="37"/>
      <c r="G343" s="38"/>
      <c r="H343" s="38"/>
      <c r="I343" s="11"/>
      <c r="J343" s="11"/>
      <c r="K343" s="36"/>
      <c r="L343" s="36"/>
      <c r="M343" s="167">
        <v>0</v>
      </c>
    </row>
    <row r="344" spans="1:13" s="2" customFormat="1">
      <c r="B344" s="41" t="s">
        <v>16</v>
      </c>
      <c r="C344" s="43" t="s">
        <v>770</v>
      </c>
      <c r="D344" s="41"/>
      <c r="E344" s="42"/>
      <c r="F344" s="39"/>
      <c r="G344" s="38"/>
      <c r="H344" s="38"/>
      <c r="I344" s="11"/>
      <c r="J344" s="11"/>
      <c r="K344" s="36"/>
      <c r="L344" s="36"/>
      <c r="M344" s="167">
        <v>0</v>
      </c>
    </row>
    <row r="345" spans="1:13" s="80" customFormat="1">
      <c r="A345" s="2"/>
      <c r="B345" s="79" t="s">
        <v>18</v>
      </c>
      <c r="C345" s="189" t="s">
        <v>19</v>
      </c>
      <c r="D345" s="98"/>
      <c r="E345" s="99"/>
      <c r="F345" s="86"/>
      <c r="G345" s="87"/>
      <c r="H345" s="87"/>
      <c r="I345" s="78"/>
      <c r="J345" s="78"/>
      <c r="K345" s="85"/>
      <c r="L345" s="85"/>
      <c r="M345" s="401">
        <v>0</v>
      </c>
    </row>
    <row r="346" spans="1:13" s="180" customFormat="1">
      <c r="A346" s="2"/>
      <c r="B346" s="6"/>
      <c r="C346" s="7"/>
      <c r="D346" s="6"/>
      <c r="E346" s="33"/>
      <c r="F346" s="35"/>
      <c r="G346" s="12"/>
      <c r="H346" s="12"/>
      <c r="I346" s="6"/>
      <c r="J346" s="6"/>
      <c r="K346" s="7"/>
      <c r="L346" s="7"/>
      <c r="M346" s="201"/>
    </row>
    <row r="347" spans="1:13" s="181" customFormat="1">
      <c r="A347" s="5"/>
      <c r="B347" s="3"/>
      <c r="C347" s="137"/>
      <c r="D347" s="3"/>
      <c r="E347" s="132"/>
      <c r="F347" s="143"/>
      <c r="G347" s="142"/>
      <c r="H347" s="142"/>
      <c r="I347" s="3"/>
      <c r="J347" s="3"/>
      <c r="K347" s="137"/>
      <c r="L347" s="137"/>
      <c r="M347" s="183"/>
    </row>
    <row r="348" spans="1:13" s="80" customFormat="1">
      <c r="A348" s="2"/>
      <c r="B348" s="79" t="s">
        <v>26</v>
      </c>
      <c r="C348" s="189" t="s">
        <v>769</v>
      </c>
      <c r="D348" s="98"/>
      <c r="E348" s="99"/>
      <c r="F348" s="86"/>
      <c r="G348" s="87"/>
      <c r="H348" s="87"/>
      <c r="I348" s="78"/>
      <c r="J348" s="78"/>
      <c r="K348" s="85"/>
      <c r="L348" s="85"/>
      <c r="M348" s="401">
        <v>0</v>
      </c>
    </row>
    <row r="349" spans="1:13" s="180" customFormat="1">
      <c r="A349" s="2"/>
      <c r="B349" s="6"/>
      <c r="C349" s="190"/>
      <c r="D349" s="6"/>
      <c r="E349" s="33"/>
      <c r="F349" s="35"/>
      <c r="G349" s="12"/>
      <c r="H349" s="12"/>
      <c r="I349" s="6"/>
      <c r="J349" s="6"/>
      <c r="K349" s="7"/>
      <c r="L349" s="7"/>
      <c r="M349" s="201"/>
    </row>
    <row r="350" spans="1:13" s="180" customFormat="1">
      <c r="A350" s="2"/>
      <c r="B350" s="6"/>
      <c r="C350" s="7"/>
      <c r="D350" s="6"/>
      <c r="E350" s="33"/>
      <c r="F350" s="35"/>
      <c r="G350" s="12"/>
      <c r="H350" s="12"/>
      <c r="I350" s="6"/>
      <c r="J350" s="6"/>
      <c r="K350" s="7"/>
      <c r="L350" s="7"/>
      <c r="M350" s="201"/>
    </row>
    <row r="351" spans="1:13" s="181" customFormat="1">
      <c r="A351" s="5"/>
      <c r="B351" s="3"/>
      <c r="C351" s="137"/>
      <c r="D351" s="3"/>
      <c r="E351" s="3"/>
      <c r="F351" s="261"/>
      <c r="G351" s="262"/>
      <c r="H351" s="262"/>
      <c r="I351" s="3"/>
      <c r="J351" s="3"/>
      <c r="K351" s="137"/>
      <c r="L351" s="137"/>
      <c r="M351" s="183"/>
    </row>
    <row r="352" spans="1:13" s="2" customFormat="1">
      <c r="B352" s="41" t="s">
        <v>43</v>
      </c>
      <c r="C352" s="42" t="s">
        <v>44</v>
      </c>
      <c r="D352" s="11"/>
      <c r="E352" s="11"/>
      <c r="F352" s="39"/>
      <c r="G352" s="38"/>
      <c r="H352" s="38"/>
      <c r="I352" s="11"/>
      <c r="J352" s="11"/>
      <c r="K352" s="36"/>
      <c r="L352" s="36"/>
      <c r="M352" s="167">
        <v>0</v>
      </c>
    </row>
    <row r="353" spans="1:13" s="180" customFormat="1">
      <c r="A353" s="1"/>
      <c r="B353" s="6"/>
      <c r="C353" s="7"/>
      <c r="D353" s="6"/>
      <c r="E353" s="6"/>
      <c r="F353" s="35"/>
      <c r="G353" s="12"/>
      <c r="H353" s="12"/>
      <c r="I353" s="6"/>
      <c r="J353" s="6"/>
      <c r="K353" s="7"/>
      <c r="L353" s="7"/>
      <c r="M353" s="201"/>
    </row>
    <row r="354" spans="1:13" s="181" customFormat="1">
      <c r="A354" s="5"/>
      <c r="B354" s="3"/>
      <c r="C354" s="137"/>
      <c r="D354" s="3"/>
      <c r="E354" s="3"/>
      <c r="F354" s="143"/>
      <c r="G354" s="142"/>
      <c r="H354" s="142"/>
      <c r="I354" s="3"/>
      <c r="J354" s="3"/>
      <c r="K354" s="137"/>
      <c r="L354" s="137"/>
      <c r="M354" s="183"/>
    </row>
    <row r="355" spans="1:13" s="181" customFormat="1">
      <c r="A355" s="5"/>
      <c r="B355" s="3"/>
      <c r="C355" s="132"/>
      <c r="D355" s="3"/>
      <c r="E355" s="3"/>
      <c r="F355" s="142"/>
      <c r="G355" s="142"/>
      <c r="H355" s="142"/>
      <c r="I355" s="3"/>
      <c r="J355" s="3"/>
      <c r="K355" s="132"/>
      <c r="L355" s="137"/>
      <c r="M355" s="183"/>
    </row>
    <row r="356" spans="1:13" s="5" customFormat="1">
      <c r="B356" s="163" t="s">
        <v>157</v>
      </c>
      <c r="C356" s="186"/>
      <c r="D356" s="3"/>
      <c r="E356" s="3"/>
      <c r="F356" s="187"/>
      <c r="G356" s="142"/>
      <c r="H356" s="142"/>
      <c r="I356" s="3"/>
      <c r="J356" s="3"/>
      <c r="K356" s="137"/>
      <c r="L356" s="137"/>
      <c r="M356" s="138"/>
    </row>
    <row r="357" spans="1:13" s="5" customFormat="1">
      <c r="B357" s="162" t="s">
        <v>16</v>
      </c>
      <c r="C357" s="188" t="s">
        <v>17</v>
      </c>
      <c r="D357" s="162"/>
      <c r="E357" s="163"/>
      <c r="F357" s="143"/>
      <c r="G357" s="142"/>
      <c r="H357" s="142"/>
      <c r="I357" s="3"/>
      <c r="J357" s="3"/>
      <c r="K357" s="137"/>
      <c r="L357" s="137"/>
      <c r="M357" s="138"/>
    </row>
    <row r="358" spans="1:13" s="5" customFormat="1">
      <c r="B358" s="161" t="s">
        <v>18</v>
      </c>
      <c r="C358" s="200" t="s">
        <v>19</v>
      </c>
      <c r="D358" s="3"/>
      <c r="E358" s="3"/>
      <c r="F358" s="3"/>
      <c r="G358" s="3"/>
      <c r="H358" s="3"/>
      <c r="I358" s="3"/>
      <c r="J358" s="3"/>
      <c r="K358" s="137"/>
      <c r="L358" s="137"/>
      <c r="M358" s="138"/>
    </row>
    <row r="359" spans="1:13" s="5" customFormat="1">
      <c r="B359" s="130"/>
      <c r="C359" s="131"/>
      <c r="D359" s="3"/>
      <c r="E359" s="3"/>
      <c r="F359" s="3"/>
      <c r="G359" s="3"/>
      <c r="H359" s="3"/>
      <c r="I359" s="3"/>
      <c r="J359" s="3"/>
      <c r="K359" s="137"/>
      <c r="L359" s="137"/>
      <c r="M359" s="138"/>
    </row>
    <row r="360" spans="1:13" s="5" customFormat="1">
      <c r="B360" s="130"/>
      <c r="C360" s="131"/>
      <c r="D360" s="3"/>
      <c r="E360" s="3"/>
      <c r="F360" s="3"/>
      <c r="G360" s="3"/>
      <c r="H360" s="3"/>
      <c r="I360" s="3"/>
      <c r="J360" s="3"/>
      <c r="K360" s="137"/>
      <c r="L360" s="137"/>
      <c r="M360" s="138"/>
    </row>
    <row r="361" spans="1:13" s="5" customFormat="1">
      <c r="B361" s="130"/>
      <c r="C361" s="131"/>
      <c r="D361" s="3"/>
      <c r="E361" s="3"/>
      <c r="F361" s="3"/>
      <c r="G361" s="3"/>
      <c r="H361" s="3"/>
      <c r="I361" s="3"/>
      <c r="J361" s="3"/>
      <c r="K361" s="137"/>
      <c r="L361" s="137"/>
      <c r="M361" s="138"/>
    </row>
    <row r="362" spans="1:13" s="5" customFormat="1">
      <c r="B362" s="130"/>
      <c r="C362" s="131"/>
      <c r="D362" s="3"/>
      <c r="E362" s="3"/>
      <c r="F362" s="3"/>
      <c r="G362" s="3"/>
      <c r="H362" s="3"/>
      <c r="I362" s="3"/>
      <c r="J362" s="3"/>
      <c r="K362" s="137"/>
      <c r="L362" s="137"/>
      <c r="M362" s="138"/>
    </row>
    <row r="363" spans="1:13" s="5" customFormat="1">
      <c r="B363" s="130"/>
      <c r="C363" s="131"/>
      <c r="D363" s="3"/>
      <c r="E363" s="3"/>
      <c r="F363" s="3"/>
      <c r="G363" s="3"/>
      <c r="H363" s="3"/>
      <c r="I363" s="3"/>
      <c r="J363" s="3"/>
      <c r="K363" s="137"/>
      <c r="L363" s="137"/>
      <c r="M363" s="138"/>
    </row>
    <row r="364" spans="1:13" s="5" customFormat="1">
      <c r="B364" s="161" t="s">
        <v>26</v>
      </c>
      <c r="C364" s="200" t="s">
        <v>27</v>
      </c>
      <c r="D364" s="3"/>
      <c r="E364" s="3"/>
      <c r="F364" s="3"/>
      <c r="G364" s="3"/>
      <c r="H364" s="3"/>
      <c r="I364" s="3"/>
      <c r="J364" s="3"/>
      <c r="K364" s="137"/>
      <c r="L364" s="137"/>
      <c r="M364" s="138"/>
    </row>
    <row r="365" spans="1:13" s="5" customFormat="1">
      <c r="B365" s="130"/>
      <c r="C365" s="206"/>
      <c r="D365" s="3"/>
      <c r="E365" s="3"/>
      <c r="F365" s="3"/>
      <c r="G365" s="3"/>
      <c r="H365" s="3"/>
      <c r="I365" s="3"/>
      <c r="J365" s="3"/>
      <c r="K365" s="137"/>
      <c r="L365" s="137"/>
      <c r="M365" s="138"/>
    </row>
    <row r="366" spans="1:13" s="5" customFormat="1">
      <c r="B366" s="162"/>
      <c r="C366" s="188"/>
      <c r="D366" s="3"/>
      <c r="E366" s="3"/>
      <c r="F366" s="3"/>
      <c r="G366" s="3"/>
      <c r="H366" s="3"/>
      <c r="I366" s="3"/>
      <c r="J366" s="3"/>
      <c r="K366" s="137"/>
      <c r="L366" s="137"/>
      <c r="M366" s="138"/>
    </row>
    <row r="367" spans="1:13" s="5" customFormat="1">
      <c r="B367" s="162"/>
      <c r="C367" s="188"/>
      <c r="D367" s="3"/>
      <c r="E367" s="3"/>
      <c r="F367" s="3"/>
      <c r="G367" s="3"/>
      <c r="H367" s="3"/>
      <c r="I367" s="3"/>
      <c r="J367" s="3"/>
      <c r="K367" s="137"/>
      <c r="L367" s="137"/>
      <c r="M367" s="138"/>
    </row>
    <row r="368" spans="1:13" s="5" customFormat="1">
      <c r="B368" s="3"/>
      <c r="C368" s="137"/>
      <c r="D368" s="3"/>
      <c r="E368" s="3"/>
      <c r="F368" s="3"/>
      <c r="G368" s="3"/>
      <c r="H368" s="3"/>
      <c r="I368" s="3"/>
      <c r="J368" s="3"/>
      <c r="K368" s="137"/>
      <c r="L368" s="137"/>
      <c r="M368" s="138"/>
    </row>
    <row r="369" spans="1:13" s="5" customFormat="1">
      <c r="B369" s="162" t="s">
        <v>43</v>
      </c>
      <c r="C369" s="163" t="s">
        <v>44</v>
      </c>
      <c r="D369" s="3"/>
      <c r="E369" s="3"/>
      <c r="F369" s="3"/>
      <c r="G369" s="3"/>
      <c r="H369" s="3"/>
      <c r="I369" s="3"/>
      <c r="J369" s="3"/>
      <c r="K369" s="137"/>
      <c r="L369" s="137"/>
      <c r="M369" s="138"/>
    </row>
    <row r="370" spans="1:13" s="5" customFormat="1">
      <c r="B370" s="3"/>
      <c r="C370" s="137"/>
      <c r="D370" s="3"/>
      <c r="E370" s="3"/>
      <c r="F370" s="3"/>
      <c r="G370" s="3"/>
      <c r="H370" s="3"/>
      <c r="I370" s="3"/>
      <c r="J370" s="3"/>
      <c r="K370" s="137"/>
      <c r="L370" s="137"/>
      <c r="M370" s="138"/>
    </row>
    <row r="371" spans="1:13" s="5" customFormat="1">
      <c r="B371" s="184"/>
      <c r="C371" s="137"/>
      <c r="D371" s="3"/>
      <c r="E371" s="3"/>
      <c r="F371" s="3"/>
      <c r="G371" s="3"/>
      <c r="H371" s="3"/>
      <c r="I371" s="3"/>
      <c r="J371" s="3"/>
      <c r="K371" s="137"/>
      <c r="L371" s="137"/>
      <c r="M371" s="138"/>
    </row>
    <row r="372" spans="1:13" s="5" customFormat="1">
      <c r="B372" s="184"/>
      <c r="C372" s="137"/>
      <c r="D372" s="3"/>
      <c r="E372" s="3"/>
      <c r="F372" s="3"/>
      <c r="G372" s="3"/>
      <c r="H372" s="3"/>
      <c r="I372" s="3"/>
      <c r="J372" s="3"/>
      <c r="K372" s="137"/>
      <c r="L372" s="137"/>
      <c r="M372" s="138"/>
    </row>
    <row r="373" spans="1:13" s="5" customFormat="1">
      <c r="B373" s="130"/>
      <c r="C373" s="132"/>
      <c r="D373" s="3"/>
      <c r="E373" s="3"/>
      <c r="F373" s="142"/>
      <c r="G373" s="142"/>
      <c r="H373" s="142"/>
      <c r="I373" s="3"/>
      <c r="J373" s="3"/>
      <c r="K373" s="132"/>
      <c r="L373" s="137"/>
      <c r="M373" s="138"/>
    </row>
    <row r="374" spans="1:13" s="2" customFormat="1">
      <c r="B374" s="42" t="s">
        <v>723</v>
      </c>
      <c r="C374" s="40"/>
      <c r="D374" s="11"/>
      <c r="E374" s="11"/>
      <c r="F374" s="37"/>
      <c r="G374" s="38"/>
      <c r="H374" s="38"/>
      <c r="I374" s="11"/>
      <c r="J374" s="11"/>
      <c r="K374" s="36"/>
      <c r="L374" s="36"/>
      <c r="M374" s="167">
        <v>0</v>
      </c>
    </row>
    <row r="375" spans="1:13" s="2" customFormat="1">
      <c r="A375" s="5"/>
      <c r="B375" s="41" t="s">
        <v>16</v>
      </c>
      <c r="C375" s="43" t="s">
        <v>770</v>
      </c>
      <c r="D375" s="11"/>
      <c r="E375" s="11"/>
      <c r="F375" s="37"/>
      <c r="G375" s="38"/>
      <c r="H375" s="38"/>
      <c r="I375" s="11"/>
      <c r="J375" s="11"/>
      <c r="K375" s="36"/>
      <c r="L375" s="36"/>
      <c r="M375" s="167">
        <v>0</v>
      </c>
    </row>
    <row r="376" spans="1:13" s="80" customFormat="1">
      <c r="A376" s="5"/>
      <c r="B376" s="79" t="s">
        <v>18</v>
      </c>
      <c r="C376" s="189" t="s">
        <v>19</v>
      </c>
      <c r="D376" s="78"/>
      <c r="E376" s="78"/>
      <c r="F376" s="87"/>
      <c r="G376" s="87"/>
      <c r="H376" s="87"/>
      <c r="I376" s="78"/>
      <c r="J376" s="78"/>
      <c r="K376" s="85"/>
      <c r="L376" s="85"/>
      <c r="M376" s="401">
        <v>0</v>
      </c>
    </row>
    <row r="377" spans="1:13" s="180" customFormat="1">
      <c r="A377" s="181"/>
      <c r="B377" s="6"/>
      <c r="C377" s="7"/>
      <c r="D377" s="6"/>
      <c r="E377" s="6"/>
      <c r="F377" s="12"/>
      <c r="G377" s="12"/>
      <c r="H377" s="12"/>
      <c r="I377" s="6"/>
      <c r="J377" s="6"/>
      <c r="K377" s="7"/>
      <c r="L377" s="7"/>
      <c r="M377" s="201"/>
    </row>
    <row r="378" spans="1:13" s="180" customFormat="1">
      <c r="A378" s="181"/>
      <c r="B378" s="6"/>
      <c r="C378" s="7"/>
      <c r="D378" s="6"/>
      <c r="E378" s="6"/>
      <c r="F378" s="12"/>
      <c r="G378" s="12"/>
      <c r="H378" s="12"/>
      <c r="I378" s="6"/>
      <c r="J378" s="6"/>
      <c r="K378" s="7"/>
      <c r="L378" s="7"/>
      <c r="M378" s="201"/>
    </row>
    <row r="379" spans="1:13" s="180" customFormat="1">
      <c r="A379" s="181"/>
      <c r="B379" s="6"/>
      <c r="C379" s="7"/>
      <c r="D379" s="6"/>
      <c r="E379" s="6"/>
      <c r="F379" s="12"/>
      <c r="G379" s="12"/>
      <c r="H379" s="12"/>
      <c r="I379" s="6"/>
      <c r="J379" s="6"/>
      <c r="K379" s="7"/>
      <c r="L379" s="7"/>
      <c r="M379" s="201"/>
    </row>
    <row r="380" spans="1:13" s="180" customFormat="1">
      <c r="A380" s="181"/>
      <c r="B380" s="6"/>
      <c r="C380" s="7"/>
      <c r="D380" s="6"/>
      <c r="E380" s="6"/>
      <c r="F380" s="12"/>
      <c r="G380" s="12"/>
      <c r="H380" s="12"/>
      <c r="I380" s="6"/>
      <c r="J380" s="6"/>
      <c r="K380" s="7"/>
      <c r="L380" s="7"/>
      <c r="M380" s="201"/>
    </row>
    <row r="381" spans="1:13" s="180" customFormat="1">
      <c r="A381" s="181"/>
      <c r="B381" s="6"/>
      <c r="C381" s="7"/>
      <c r="D381" s="6"/>
      <c r="E381" s="6"/>
      <c r="F381" s="12"/>
      <c r="G381" s="12"/>
      <c r="H381" s="12"/>
      <c r="I381" s="6"/>
      <c r="J381" s="6"/>
      <c r="K381" s="7"/>
      <c r="L381" s="7"/>
      <c r="M381" s="201"/>
    </row>
    <row r="382" spans="1:13" s="180" customFormat="1">
      <c r="A382" s="181"/>
      <c r="B382" s="6"/>
      <c r="C382" s="7"/>
      <c r="D382" s="6"/>
      <c r="E382" s="6"/>
      <c r="F382" s="12"/>
      <c r="G382" s="12"/>
      <c r="H382" s="12"/>
      <c r="I382" s="6"/>
      <c r="J382" s="6"/>
      <c r="K382" s="7"/>
      <c r="L382" s="7"/>
      <c r="M382" s="201"/>
    </row>
    <row r="383" spans="1:13" s="180" customFormat="1">
      <c r="A383" s="181"/>
      <c r="B383" s="6"/>
      <c r="C383" s="7"/>
      <c r="D383" s="6"/>
      <c r="E383" s="6"/>
      <c r="F383" s="12"/>
      <c r="G383" s="12"/>
      <c r="H383" s="12"/>
      <c r="I383" s="6"/>
      <c r="J383" s="6"/>
      <c r="K383" s="7"/>
      <c r="L383" s="7"/>
      <c r="M383" s="201"/>
    </row>
    <row r="384" spans="1:13" s="180" customFormat="1">
      <c r="A384" s="181"/>
      <c r="B384" s="6"/>
      <c r="C384" s="7"/>
      <c r="D384" s="6"/>
      <c r="E384" s="6"/>
      <c r="F384" s="12"/>
      <c r="G384" s="12"/>
      <c r="H384" s="12"/>
      <c r="I384" s="6"/>
      <c r="J384" s="6"/>
      <c r="K384" s="7"/>
      <c r="L384" s="7"/>
      <c r="M384" s="201"/>
    </row>
    <row r="385" spans="1:13" s="181" customFormat="1">
      <c r="B385" s="3"/>
      <c r="C385" s="137"/>
      <c r="D385" s="3"/>
      <c r="E385" s="3"/>
      <c r="F385" s="142"/>
      <c r="G385" s="142"/>
      <c r="H385" s="142"/>
      <c r="I385" s="3"/>
      <c r="J385" s="3"/>
      <c r="K385" s="137"/>
      <c r="L385" s="137"/>
      <c r="M385" s="183"/>
    </row>
    <row r="386" spans="1:13" s="80" customFormat="1">
      <c r="A386" s="5"/>
      <c r="B386" s="79" t="s">
        <v>26</v>
      </c>
      <c r="C386" s="189" t="s">
        <v>769</v>
      </c>
      <c r="D386" s="78"/>
      <c r="E386" s="78"/>
      <c r="F386" s="87"/>
      <c r="G386" s="87"/>
      <c r="H386" s="87"/>
      <c r="I386" s="78"/>
      <c r="J386" s="78"/>
      <c r="K386" s="85"/>
      <c r="L386" s="85"/>
      <c r="M386" s="401">
        <v>0</v>
      </c>
    </row>
    <row r="387" spans="1:13" s="180" customFormat="1">
      <c r="A387" s="181"/>
      <c r="B387" s="6"/>
      <c r="C387" s="190"/>
      <c r="D387" s="6"/>
      <c r="E387" s="6"/>
      <c r="F387" s="12"/>
      <c r="G387" s="12"/>
      <c r="H387" s="12"/>
      <c r="I387" s="6"/>
      <c r="J387" s="6"/>
      <c r="K387" s="7"/>
      <c r="L387" s="7"/>
      <c r="M387" s="201"/>
    </row>
    <row r="388" spans="1:13" s="181" customFormat="1">
      <c r="B388" s="3"/>
      <c r="C388" s="132"/>
      <c r="D388" s="3"/>
      <c r="E388" s="3"/>
      <c r="F388" s="142"/>
      <c r="G388" s="142"/>
      <c r="H388" s="142"/>
      <c r="I388" s="3"/>
      <c r="J388" s="3"/>
      <c r="K388" s="137"/>
      <c r="L388" s="137"/>
      <c r="M388" s="183"/>
    </row>
    <row r="389" spans="1:13" s="2" customFormat="1">
      <c r="B389" s="41" t="s">
        <v>43</v>
      </c>
      <c r="C389" s="42" t="s">
        <v>44</v>
      </c>
      <c r="D389" s="41"/>
      <c r="E389" s="42"/>
      <c r="F389" s="39"/>
      <c r="G389" s="38"/>
      <c r="H389" s="38"/>
      <c r="I389" s="11"/>
      <c r="J389" s="11"/>
      <c r="K389" s="36"/>
      <c r="L389" s="36"/>
      <c r="M389" s="167">
        <v>0</v>
      </c>
    </row>
    <row r="390" spans="1:13">
      <c r="B390" s="6"/>
      <c r="E390" s="7"/>
      <c r="F390" s="35"/>
      <c r="G390" s="12"/>
      <c r="H390" s="12"/>
      <c r="L390" s="7"/>
      <c r="M390" s="201"/>
    </row>
    <row r="391" spans="1:13">
      <c r="B391" s="6"/>
      <c r="E391" s="7"/>
      <c r="F391" s="35"/>
      <c r="G391" s="12"/>
      <c r="H391" s="12"/>
      <c r="L391" s="7"/>
      <c r="M391" s="201"/>
    </row>
    <row r="392" spans="1:13">
      <c r="B392" s="6"/>
      <c r="E392" s="7"/>
      <c r="F392" s="35"/>
      <c r="G392" s="12"/>
      <c r="H392" s="12"/>
      <c r="L392" s="7"/>
      <c r="M392" s="201"/>
    </row>
    <row r="393" spans="1:13">
      <c r="B393" s="6"/>
      <c r="E393" s="7"/>
      <c r="F393" s="35"/>
      <c r="G393" s="12"/>
      <c r="H393" s="12"/>
      <c r="L393" s="7"/>
      <c r="M393" s="201"/>
    </row>
    <row r="394" spans="1:13">
      <c r="B394" s="6"/>
      <c r="E394" s="7"/>
      <c r="F394" s="35"/>
      <c r="G394" s="12"/>
      <c r="H394" s="12"/>
      <c r="L394" s="7"/>
      <c r="M394" s="201"/>
    </row>
    <row r="395" spans="1:13" s="5" customFormat="1">
      <c r="B395" s="3"/>
      <c r="C395" s="137"/>
      <c r="D395" s="3"/>
      <c r="E395" s="137"/>
      <c r="F395" s="143"/>
      <c r="G395" s="142"/>
      <c r="H395" s="142"/>
      <c r="I395" s="3"/>
      <c r="J395" s="3"/>
      <c r="K395" s="185"/>
      <c r="L395" s="137"/>
      <c r="M395" s="138"/>
    </row>
    <row r="396" spans="1:13" s="2" customFormat="1">
      <c r="A396" s="5"/>
      <c r="B396" s="42" t="s">
        <v>724</v>
      </c>
      <c r="C396" s="40"/>
      <c r="D396" s="11"/>
      <c r="E396" s="11"/>
      <c r="F396" s="37"/>
      <c r="G396" s="38"/>
      <c r="H396" s="38"/>
      <c r="I396" s="11"/>
      <c r="J396" s="11"/>
      <c r="K396" s="36"/>
      <c r="L396" s="36"/>
      <c r="M396" s="167">
        <v>0</v>
      </c>
    </row>
    <row r="397" spans="1:13" s="2" customFormat="1">
      <c r="A397" s="5"/>
      <c r="B397" s="41" t="s">
        <v>16</v>
      </c>
      <c r="C397" s="43" t="s">
        <v>770</v>
      </c>
      <c r="D397" s="41"/>
      <c r="E397" s="42"/>
      <c r="F397" s="39"/>
      <c r="G397" s="38"/>
      <c r="H397" s="38"/>
      <c r="I397" s="11"/>
      <c r="J397" s="11"/>
      <c r="K397" s="36"/>
      <c r="L397" s="36"/>
      <c r="M397" s="167">
        <v>0</v>
      </c>
    </row>
    <row r="398" spans="1:13" s="80" customFormat="1">
      <c r="A398" s="5"/>
      <c r="B398" s="79" t="s">
        <v>18</v>
      </c>
      <c r="C398" s="189" t="s">
        <v>19</v>
      </c>
      <c r="D398" s="78"/>
      <c r="E398" s="78"/>
      <c r="F398" s="87"/>
      <c r="G398" s="87"/>
      <c r="H398" s="87"/>
      <c r="I398" s="78"/>
      <c r="J398" s="78"/>
      <c r="K398" s="85"/>
      <c r="L398" s="85"/>
      <c r="M398" s="401">
        <v>0</v>
      </c>
    </row>
    <row r="399" spans="1:13" s="180" customFormat="1">
      <c r="A399" s="181"/>
      <c r="B399" s="6"/>
      <c r="C399" s="7"/>
      <c r="D399" s="6"/>
      <c r="E399" s="6"/>
      <c r="F399" s="12"/>
      <c r="G399" s="12"/>
      <c r="H399" s="12"/>
      <c r="I399" s="6"/>
      <c r="J399" s="6"/>
      <c r="K399" s="7"/>
      <c r="L399" s="7"/>
      <c r="M399" s="201"/>
    </row>
    <row r="400" spans="1:13" s="180" customFormat="1">
      <c r="A400" s="181"/>
      <c r="B400" s="6"/>
      <c r="C400" s="7"/>
      <c r="D400" s="6"/>
      <c r="E400" s="6"/>
      <c r="F400" s="12"/>
      <c r="G400" s="12"/>
      <c r="H400" s="12"/>
      <c r="I400" s="6"/>
      <c r="J400" s="6"/>
      <c r="K400" s="7"/>
      <c r="L400" s="7"/>
      <c r="M400" s="201"/>
    </row>
    <row r="401" spans="1:13" s="181" customFormat="1">
      <c r="B401" s="3"/>
      <c r="C401" s="137"/>
      <c r="D401" s="3"/>
      <c r="E401" s="3"/>
      <c r="F401" s="142"/>
      <c r="G401" s="142"/>
      <c r="H401" s="142"/>
      <c r="I401" s="3"/>
      <c r="J401" s="3"/>
      <c r="K401" s="137"/>
      <c r="L401" s="137"/>
      <c r="M401" s="183"/>
    </row>
    <row r="402" spans="1:13" s="80" customFormat="1">
      <c r="A402" s="5"/>
      <c r="B402" s="79" t="s">
        <v>26</v>
      </c>
      <c r="C402" s="189" t="s">
        <v>769</v>
      </c>
      <c r="D402" s="78"/>
      <c r="E402" s="78"/>
      <c r="F402" s="87"/>
      <c r="G402" s="87"/>
      <c r="H402" s="87"/>
      <c r="I402" s="78"/>
      <c r="J402" s="78"/>
      <c r="K402" s="85"/>
      <c r="L402" s="85"/>
      <c r="M402" s="401">
        <v>0</v>
      </c>
    </row>
    <row r="403" spans="1:13" s="180" customFormat="1">
      <c r="A403" s="181"/>
      <c r="B403" s="6"/>
      <c r="C403" s="190"/>
      <c r="D403" s="6"/>
      <c r="E403" s="6"/>
      <c r="F403" s="12"/>
      <c r="G403" s="12"/>
      <c r="H403" s="12"/>
      <c r="I403" s="6"/>
      <c r="J403" s="6"/>
      <c r="K403" s="7"/>
      <c r="L403" s="7"/>
      <c r="M403" s="201"/>
    </row>
    <row r="404" spans="1:13" s="180" customFormat="1">
      <c r="A404" s="181"/>
      <c r="B404" s="6"/>
      <c r="C404" s="190"/>
      <c r="D404" s="6"/>
      <c r="E404" s="6"/>
      <c r="F404" s="12"/>
      <c r="G404" s="12"/>
      <c r="H404" s="12"/>
      <c r="I404" s="6"/>
      <c r="J404" s="6"/>
      <c r="K404" s="7"/>
      <c r="L404" s="7"/>
      <c r="M404" s="201"/>
    </row>
    <row r="405" spans="1:13" s="180" customFormat="1">
      <c r="A405" s="181"/>
      <c r="B405" s="6"/>
      <c r="C405" s="190"/>
      <c r="D405" s="6"/>
      <c r="E405" s="6"/>
      <c r="F405" s="12"/>
      <c r="G405" s="12"/>
      <c r="H405" s="12"/>
      <c r="I405" s="6"/>
      <c r="J405" s="6"/>
      <c r="K405" s="7"/>
      <c r="L405" s="7"/>
      <c r="M405" s="201"/>
    </row>
    <row r="406" spans="1:13" s="180" customFormat="1">
      <c r="A406" s="181"/>
      <c r="B406" s="6"/>
      <c r="C406" s="190"/>
      <c r="D406" s="6"/>
      <c r="E406" s="6"/>
      <c r="F406" s="12"/>
      <c r="G406" s="12"/>
      <c r="H406" s="12"/>
      <c r="I406" s="6"/>
      <c r="J406" s="6"/>
      <c r="K406" s="7"/>
      <c r="L406" s="7"/>
      <c r="M406" s="201"/>
    </row>
    <row r="407" spans="1:13" s="180" customFormat="1">
      <c r="A407" s="181"/>
      <c r="B407" s="6"/>
      <c r="C407" s="190"/>
      <c r="D407" s="6"/>
      <c r="E407" s="6"/>
      <c r="F407" s="12"/>
      <c r="G407" s="12"/>
      <c r="H407" s="12"/>
      <c r="I407" s="6"/>
      <c r="J407" s="6"/>
      <c r="K407" s="7"/>
      <c r="L407" s="7"/>
      <c r="M407" s="201"/>
    </row>
    <row r="408" spans="1:13" s="180" customFormat="1">
      <c r="A408" s="181"/>
      <c r="B408" s="6"/>
      <c r="C408" s="190"/>
      <c r="D408" s="6"/>
      <c r="E408" s="6"/>
      <c r="F408" s="12"/>
      <c r="G408" s="12"/>
      <c r="H408" s="12"/>
      <c r="I408" s="6"/>
      <c r="J408" s="6"/>
      <c r="K408" s="7"/>
      <c r="L408" s="7"/>
      <c r="M408" s="201"/>
    </row>
    <row r="409" spans="1:13" s="180" customFormat="1">
      <c r="A409" s="181"/>
      <c r="B409" s="6"/>
      <c r="C409" s="190"/>
      <c r="D409" s="6"/>
      <c r="E409" s="6"/>
      <c r="F409" s="12"/>
      <c r="G409" s="12"/>
      <c r="H409" s="12"/>
      <c r="I409" s="6"/>
      <c r="J409" s="6"/>
      <c r="K409" s="7"/>
      <c r="L409" s="7"/>
      <c r="M409" s="201"/>
    </row>
    <row r="410" spans="1:13" s="180" customFormat="1">
      <c r="A410" s="181"/>
      <c r="B410" s="6"/>
      <c r="C410" s="190"/>
      <c r="D410" s="6"/>
      <c r="E410" s="6"/>
      <c r="F410" s="12"/>
      <c r="G410" s="12"/>
      <c r="H410" s="12"/>
      <c r="I410" s="6"/>
      <c r="J410" s="6"/>
      <c r="K410" s="7"/>
      <c r="L410" s="7"/>
      <c r="M410" s="201"/>
    </row>
    <row r="411" spans="1:13" s="181" customFormat="1">
      <c r="B411" s="3"/>
      <c r="C411" s="132"/>
      <c r="D411" s="3"/>
      <c r="E411" s="3"/>
      <c r="F411" s="142"/>
      <c r="G411" s="142"/>
      <c r="H411" s="142"/>
      <c r="I411" s="3"/>
      <c r="J411" s="3"/>
      <c r="K411" s="137"/>
      <c r="L411" s="137"/>
      <c r="M411" s="183"/>
    </row>
    <row r="412" spans="1:13" s="2" customFormat="1">
      <c r="A412" s="5"/>
      <c r="B412" s="41" t="s">
        <v>43</v>
      </c>
      <c r="C412" s="42" t="s">
        <v>44</v>
      </c>
      <c r="D412" s="11"/>
      <c r="E412" s="11"/>
      <c r="F412" s="38"/>
      <c r="G412" s="38"/>
      <c r="H412" s="38"/>
      <c r="I412" s="11"/>
      <c r="J412" s="11"/>
      <c r="K412" s="44"/>
      <c r="L412" s="36"/>
      <c r="M412" s="167">
        <v>0</v>
      </c>
    </row>
    <row r="413" spans="1:13">
      <c r="A413" s="5"/>
      <c r="B413" s="6"/>
      <c r="C413" s="33"/>
      <c r="F413" s="12"/>
      <c r="G413" s="12"/>
      <c r="H413" s="12"/>
      <c r="K413" s="33"/>
      <c r="L413" s="7"/>
      <c r="M413" s="201"/>
    </row>
    <row r="414" spans="1:13">
      <c r="A414" s="5"/>
      <c r="B414" s="6"/>
      <c r="C414" s="33"/>
      <c r="F414" s="12"/>
      <c r="G414" s="12"/>
      <c r="H414" s="12"/>
      <c r="K414" s="33"/>
      <c r="L414" s="7"/>
      <c r="M414" s="201"/>
    </row>
    <row r="415" spans="1:13" s="5" customFormat="1">
      <c r="B415" s="130"/>
      <c r="C415" s="132"/>
      <c r="D415" s="3"/>
      <c r="E415" s="3"/>
      <c r="F415" s="142"/>
      <c r="G415" s="142"/>
      <c r="H415" s="142"/>
      <c r="I415" s="3"/>
      <c r="J415" s="3"/>
      <c r="K415" s="132"/>
      <c r="L415" s="137"/>
      <c r="M415" s="138"/>
    </row>
    <row r="416" spans="1:13" s="2" customFormat="1">
      <c r="B416" s="42" t="s">
        <v>725</v>
      </c>
      <c r="C416" s="40"/>
      <c r="D416" s="11"/>
      <c r="E416" s="11"/>
      <c r="F416" s="37"/>
      <c r="G416" s="38"/>
      <c r="H416" s="38"/>
      <c r="I416" s="11"/>
      <c r="J416" s="11"/>
      <c r="K416" s="36"/>
      <c r="L416" s="36"/>
      <c r="M416" s="167">
        <v>0</v>
      </c>
    </row>
    <row r="417" spans="1:13" s="2" customFormat="1">
      <c r="B417" s="41" t="s">
        <v>16</v>
      </c>
      <c r="C417" s="43" t="s">
        <v>770</v>
      </c>
      <c r="D417" s="11"/>
      <c r="E417" s="11"/>
      <c r="F417" s="38"/>
      <c r="G417" s="38"/>
      <c r="H417" s="38"/>
      <c r="I417" s="11"/>
      <c r="J417" s="11"/>
      <c r="K417" s="44"/>
      <c r="L417" s="36"/>
      <c r="M417" s="167">
        <v>0</v>
      </c>
    </row>
    <row r="418" spans="1:13" s="80" customFormat="1">
      <c r="A418" s="1"/>
      <c r="B418" s="79" t="s">
        <v>18</v>
      </c>
      <c r="C418" s="189" t="s">
        <v>19</v>
      </c>
      <c r="D418" s="78"/>
      <c r="E418" s="78"/>
      <c r="F418" s="87"/>
      <c r="G418" s="87"/>
      <c r="H418" s="87"/>
      <c r="I418" s="78"/>
      <c r="J418" s="78"/>
      <c r="K418" s="91"/>
      <c r="L418" s="85"/>
      <c r="M418" s="401">
        <v>0</v>
      </c>
    </row>
    <row r="419" spans="1:13" s="180" customFormat="1">
      <c r="A419" s="1"/>
      <c r="B419" s="6"/>
      <c r="C419" s="7"/>
      <c r="D419" s="6"/>
      <c r="E419" s="6"/>
      <c r="F419" s="12"/>
      <c r="G419" s="12"/>
      <c r="H419" s="12"/>
      <c r="I419" s="6"/>
      <c r="J419" s="6"/>
      <c r="K419" s="33"/>
      <c r="L419" s="7"/>
      <c r="M419" s="201"/>
    </row>
    <row r="420" spans="1:13" s="180" customFormat="1">
      <c r="A420" s="1"/>
      <c r="B420" s="6"/>
      <c r="C420" s="7"/>
      <c r="D420" s="6"/>
      <c r="E420" s="6"/>
      <c r="F420" s="12"/>
      <c r="G420" s="12"/>
      <c r="H420" s="12"/>
      <c r="I420" s="6"/>
      <c r="J420" s="6"/>
      <c r="K420" s="33"/>
      <c r="L420" s="7"/>
      <c r="M420" s="201"/>
    </row>
    <row r="421" spans="1:13" s="180" customFormat="1">
      <c r="A421" s="1"/>
      <c r="B421" s="6"/>
      <c r="C421" s="7"/>
      <c r="D421" s="6"/>
      <c r="E421" s="6"/>
      <c r="F421" s="12"/>
      <c r="G421" s="12"/>
      <c r="H421" s="12"/>
      <c r="I421" s="6"/>
      <c r="J421" s="6"/>
      <c r="K421" s="33"/>
      <c r="L421" s="7"/>
      <c r="M421" s="201"/>
    </row>
    <row r="422" spans="1:13" s="180" customFormat="1">
      <c r="A422" s="1"/>
      <c r="B422" s="6"/>
      <c r="C422" s="7"/>
      <c r="D422" s="6"/>
      <c r="E422" s="6"/>
      <c r="F422" s="12"/>
      <c r="G422" s="12"/>
      <c r="H422" s="12"/>
      <c r="I422" s="6"/>
      <c r="J422" s="6"/>
      <c r="K422" s="33"/>
      <c r="L422" s="7"/>
      <c r="M422" s="201"/>
    </row>
    <row r="423" spans="1:13" s="180" customFormat="1">
      <c r="A423" s="1"/>
      <c r="B423" s="6"/>
      <c r="C423" s="7"/>
      <c r="D423" s="6"/>
      <c r="E423" s="6"/>
      <c r="F423" s="12"/>
      <c r="G423" s="12"/>
      <c r="H423" s="12"/>
      <c r="I423" s="6"/>
      <c r="J423" s="6"/>
      <c r="K423" s="33"/>
      <c r="L423" s="7"/>
      <c r="M423" s="201"/>
    </row>
    <row r="424" spans="1:13" s="180" customFormat="1">
      <c r="A424" s="1"/>
      <c r="B424" s="6"/>
      <c r="C424" s="7"/>
      <c r="D424" s="6"/>
      <c r="E424" s="6"/>
      <c r="F424" s="12"/>
      <c r="G424" s="12"/>
      <c r="H424" s="12"/>
      <c r="I424" s="6"/>
      <c r="J424" s="6"/>
      <c r="K424" s="33"/>
      <c r="L424" s="7"/>
      <c r="M424" s="201"/>
    </row>
    <row r="425" spans="1:13" s="180" customFormat="1">
      <c r="A425" s="1"/>
      <c r="B425" s="6"/>
      <c r="C425" s="7"/>
      <c r="D425" s="6"/>
      <c r="E425" s="6"/>
      <c r="F425" s="12"/>
      <c r="G425" s="12"/>
      <c r="H425" s="12"/>
      <c r="I425" s="6"/>
      <c r="J425" s="6"/>
      <c r="K425" s="33"/>
      <c r="L425" s="7"/>
      <c r="M425" s="201"/>
    </row>
    <row r="426" spans="1:13" s="180" customFormat="1">
      <c r="A426" s="1"/>
      <c r="B426" s="6"/>
      <c r="C426" s="7"/>
      <c r="D426" s="6"/>
      <c r="E426" s="6"/>
      <c r="F426" s="12"/>
      <c r="G426" s="12"/>
      <c r="H426" s="12"/>
      <c r="I426" s="6"/>
      <c r="J426" s="6"/>
      <c r="K426" s="33"/>
      <c r="L426" s="7"/>
      <c r="M426" s="201"/>
    </row>
    <row r="427" spans="1:13" s="180" customFormat="1">
      <c r="A427" s="1"/>
      <c r="B427" s="6"/>
      <c r="C427" s="7"/>
      <c r="D427" s="6"/>
      <c r="E427" s="6"/>
      <c r="F427" s="12"/>
      <c r="G427" s="12"/>
      <c r="H427" s="12"/>
      <c r="I427" s="6"/>
      <c r="J427" s="6"/>
      <c r="K427" s="33"/>
      <c r="L427" s="7"/>
      <c r="M427" s="201"/>
    </row>
    <row r="428" spans="1:13" s="180" customFormat="1">
      <c r="A428" s="1"/>
      <c r="B428" s="6"/>
      <c r="C428" s="7"/>
      <c r="D428" s="6"/>
      <c r="E428" s="6"/>
      <c r="F428" s="12"/>
      <c r="G428" s="12"/>
      <c r="H428" s="12"/>
      <c r="I428" s="6"/>
      <c r="J428" s="6"/>
      <c r="K428" s="33"/>
      <c r="L428" s="7"/>
      <c r="M428" s="201"/>
    </row>
    <row r="429" spans="1:13" s="180" customFormat="1">
      <c r="A429" s="1"/>
      <c r="B429" s="6"/>
      <c r="C429" s="7"/>
      <c r="D429" s="6"/>
      <c r="E429" s="6"/>
      <c r="F429" s="12"/>
      <c r="G429" s="12"/>
      <c r="H429" s="12"/>
      <c r="I429" s="6"/>
      <c r="J429" s="6"/>
      <c r="K429" s="33"/>
      <c r="L429" s="7"/>
      <c r="M429" s="201"/>
    </row>
    <row r="430" spans="1:13" s="180" customFormat="1">
      <c r="A430" s="1"/>
      <c r="B430" s="6"/>
      <c r="C430" s="7"/>
      <c r="D430" s="6"/>
      <c r="E430" s="6"/>
      <c r="F430" s="12"/>
      <c r="G430" s="12"/>
      <c r="H430" s="12"/>
      <c r="I430" s="6"/>
      <c r="J430" s="6"/>
      <c r="K430" s="33"/>
      <c r="L430" s="7"/>
      <c r="M430" s="201"/>
    </row>
    <row r="431" spans="1:13" s="180" customFormat="1">
      <c r="A431" s="1"/>
      <c r="B431" s="6"/>
      <c r="C431" s="7"/>
      <c r="D431" s="6"/>
      <c r="E431" s="6"/>
      <c r="F431" s="12"/>
      <c r="G431" s="12"/>
      <c r="H431" s="12"/>
      <c r="I431" s="6"/>
      <c r="J431" s="6"/>
      <c r="K431" s="33"/>
      <c r="L431" s="7"/>
      <c r="M431" s="201"/>
    </row>
    <row r="432" spans="1:13" s="180" customFormat="1">
      <c r="A432" s="1"/>
      <c r="B432" s="6"/>
      <c r="C432" s="7"/>
      <c r="D432" s="6"/>
      <c r="E432" s="6"/>
      <c r="F432" s="12"/>
      <c r="G432" s="12"/>
      <c r="H432" s="12"/>
      <c r="I432" s="6"/>
      <c r="J432" s="6"/>
      <c r="K432" s="33"/>
      <c r="L432" s="7"/>
      <c r="M432" s="201"/>
    </row>
    <row r="433" spans="1:13" s="180" customFormat="1">
      <c r="A433" s="1"/>
      <c r="B433" s="6"/>
      <c r="C433" s="7"/>
      <c r="D433" s="6"/>
      <c r="E433" s="6"/>
      <c r="F433" s="12"/>
      <c r="G433" s="12"/>
      <c r="H433" s="12"/>
      <c r="I433" s="6"/>
      <c r="J433" s="6"/>
      <c r="K433" s="33"/>
      <c r="L433" s="7"/>
      <c r="M433" s="201"/>
    </row>
    <row r="434" spans="1:13" s="180" customFormat="1">
      <c r="A434" s="1"/>
      <c r="B434" s="6"/>
      <c r="C434" s="7"/>
      <c r="D434" s="6"/>
      <c r="E434" s="6"/>
      <c r="F434" s="12"/>
      <c r="G434" s="12"/>
      <c r="H434" s="12"/>
      <c r="I434" s="6"/>
      <c r="J434" s="6"/>
      <c r="K434" s="33"/>
      <c r="L434" s="7"/>
      <c r="M434" s="201"/>
    </row>
    <row r="435" spans="1:13" s="181" customFormat="1">
      <c r="A435" s="5"/>
      <c r="B435" s="3"/>
      <c r="C435" s="137"/>
      <c r="D435" s="3"/>
      <c r="E435" s="3"/>
      <c r="F435" s="142"/>
      <c r="G435" s="142"/>
      <c r="H435" s="142"/>
      <c r="I435" s="3"/>
      <c r="J435" s="3"/>
      <c r="K435" s="132"/>
      <c r="L435" s="137"/>
      <c r="M435" s="183"/>
    </row>
    <row r="436" spans="1:13" s="80" customFormat="1">
      <c r="A436" s="1"/>
      <c r="B436" s="79" t="s">
        <v>26</v>
      </c>
      <c r="C436" s="189" t="s">
        <v>769</v>
      </c>
      <c r="D436" s="78"/>
      <c r="E436" s="78"/>
      <c r="F436" s="87"/>
      <c r="G436" s="87"/>
      <c r="H436" s="87"/>
      <c r="I436" s="78"/>
      <c r="J436" s="78"/>
      <c r="K436" s="91"/>
      <c r="L436" s="85"/>
      <c r="M436" s="401">
        <v>0</v>
      </c>
    </row>
    <row r="437" spans="1:13" s="180" customFormat="1">
      <c r="A437" s="1"/>
      <c r="B437" s="6"/>
      <c r="C437" s="190"/>
      <c r="D437" s="6"/>
      <c r="E437" s="6"/>
      <c r="F437" s="12"/>
      <c r="G437" s="12"/>
      <c r="H437" s="12"/>
      <c r="I437" s="6"/>
      <c r="J437" s="6"/>
      <c r="K437" s="33"/>
      <c r="L437" s="7"/>
      <c r="M437" s="201"/>
    </row>
    <row r="438" spans="1:13" s="181" customFormat="1">
      <c r="A438" s="5"/>
      <c r="B438" s="3"/>
      <c r="C438" s="132"/>
      <c r="D438" s="3"/>
      <c r="E438" s="3"/>
      <c r="F438" s="142"/>
      <c r="G438" s="142"/>
      <c r="H438" s="142"/>
      <c r="I438" s="3"/>
      <c r="J438" s="3"/>
      <c r="K438" s="132"/>
      <c r="L438" s="137"/>
      <c r="M438" s="183"/>
    </row>
    <row r="439" spans="1:13" s="2" customFormat="1">
      <c r="A439" s="1"/>
      <c r="B439" s="41" t="s">
        <v>43</v>
      </c>
      <c r="C439" s="42" t="s">
        <v>44</v>
      </c>
      <c r="D439" s="11"/>
      <c r="E439" s="11"/>
      <c r="F439" s="38"/>
      <c r="G439" s="38"/>
      <c r="H439" s="38"/>
      <c r="I439" s="11"/>
      <c r="J439" s="11"/>
      <c r="K439" s="44"/>
      <c r="L439" s="36"/>
      <c r="M439" s="167">
        <v>0</v>
      </c>
    </row>
    <row r="440" spans="1:13" s="180" customFormat="1">
      <c r="A440" s="1"/>
      <c r="B440" s="6"/>
      <c r="C440" s="33"/>
      <c r="D440" s="6"/>
      <c r="E440" s="6"/>
      <c r="F440" s="12"/>
      <c r="G440" s="12"/>
      <c r="H440" s="12"/>
      <c r="I440" s="6"/>
      <c r="J440" s="6"/>
      <c r="K440" s="33"/>
      <c r="L440" s="7"/>
      <c r="M440" s="201"/>
    </row>
    <row r="441" spans="1:13" s="180" customFormat="1">
      <c r="A441" s="1"/>
      <c r="B441" s="6"/>
      <c r="C441" s="33"/>
      <c r="D441" s="6"/>
      <c r="E441" s="6"/>
      <c r="F441" s="12"/>
      <c r="G441" s="12"/>
      <c r="H441" s="12"/>
      <c r="I441" s="6"/>
      <c r="J441" s="6"/>
      <c r="K441" s="33"/>
      <c r="L441" s="7"/>
      <c r="M441" s="201"/>
    </row>
    <row r="442" spans="1:13" s="181" customFormat="1">
      <c r="A442" s="5"/>
      <c r="B442" s="3"/>
      <c r="C442" s="132"/>
      <c r="D442" s="3"/>
      <c r="E442" s="3"/>
      <c r="F442" s="142"/>
      <c r="G442" s="142"/>
      <c r="H442" s="142"/>
      <c r="I442" s="3"/>
      <c r="J442" s="3"/>
      <c r="K442" s="132"/>
      <c r="L442" s="137"/>
      <c r="M442" s="183"/>
    </row>
    <row r="443" spans="1:13" s="2" customFormat="1">
      <c r="B443" s="42" t="s">
        <v>726</v>
      </c>
      <c r="C443" s="40"/>
      <c r="D443" s="11"/>
      <c r="E443" s="11"/>
      <c r="F443" s="73"/>
      <c r="G443" s="11"/>
      <c r="H443" s="11"/>
      <c r="I443" s="11"/>
      <c r="J443" s="11"/>
      <c r="K443" s="36"/>
      <c r="L443" s="36"/>
      <c r="M443" s="167">
        <v>0</v>
      </c>
    </row>
    <row r="444" spans="1:13" s="2" customFormat="1">
      <c r="B444" s="41" t="s">
        <v>16</v>
      </c>
      <c r="C444" s="494" t="s">
        <v>770</v>
      </c>
      <c r="D444" s="495"/>
      <c r="E444" s="495"/>
      <c r="F444" s="495"/>
      <c r="G444" s="495"/>
      <c r="H444" s="495"/>
      <c r="I444" s="495"/>
      <c r="J444" s="495"/>
      <c r="K444" s="495"/>
      <c r="L444" s="496"/>
      <c r="M444" s="167">
        <v>0</v>
      </c>
    </row>
    <row r="445" spans="1:13" s="80" customFormat="1">
      <c r="A445" s="1"/>
      <c r="B445" s="79" t="s">
        <v>18</v>
      </c>
      <c r="C445" s="189" t="s">
        <v>19</v>
      </c>
      <c r="D445" s="81"/>
      <c r="E445" s="91"/>
      <c r="F445" s="170"/>
      <c r="G445" s="171"/>
      <c r="H445" s="171"/>
      <c r="I445" s="100"/>
      <c r="J445" s="100"/>
      <c r="K445" s="101"/>
      <c r="L445" s="85"/>
      <c r="M445" s="401">
        <v>0</v>
      </c>
    </row>
    <row r="446" spans="1:13">
      <c r="B446" s="6"/>
      <c r="E446" s="33"/>
      <c r="F446" s="172"/>
      <c r="G446" s="173"/>
      <c r="H446" s="173"/>
      <c r="I446" s="61"/>
      <c r="J446" s="61"/>
      <c r="K446" s="62"/>
      <c r="L446" s="7"/>
      <c r="M446" s="201"/>
    </row>
    <row r="447" spans="1:13">
      <c r="B447" s="6"/>
      <c r="E447" s="33"/>
      <c r="F447" s="172"/>
      <c r="G447" s="173"/>
      <c r="H447" s="173"/>
      <c r="I447" s="61"/>
      <c r="J447" s="61"/>
      <c r="K447" s="62"/>
      <c r="L447" s="7"/>
      <c r="M447" s="201"/>
    </row>
    <row r="448" spans="1:13">
      <c r="B448" s="6"/>
      <c r="E448" s="33"/>
      <c r="F448" s="172"/>
      <c r="G448" s="173"/>
      <c r="H448" s="173"/>
      <c r="I448" s="61"/>
      <c r="J448" s="61"/>
      <c r="K448" s="62"/>
      <c r="L448" s="7"/>
      <c r="M448" s="201"/>
    </row>
    <row r="449" spans="1:13">
      <c r="B449" s="6"/>
      <c r="E449" s="33"/>
      <c r="F449" s="172"/>
      <c r="G449" s="173"/>
      <c r="H449" s="173"/>
      <c r="I449" s="61"/>
      <c r="J449" s="61"/>
      <c r="K449" s="62"/>
      <c r="L449" s="7"/>
      <c r="M449" s="201"/>
    </row>
    <row r="450" spans="1:13">
      <c r="B450" s="6"/>
      <c r="E450" s="33"/>
      <c r="F450" s="172"/>
      <c r="G450" s="173"/>
      <c r="H450" s="173"/>
      <c r="I450" s="61"/>
      <c r="J450" s="61"/>
      <c r="K450" s="62"/>
      <c r="L450" s="7"/>
      <c r="M450" s="201"/>
    </row>
    <row r="451" spans="1:13">
      <c r="B451" s="6"/>
      <c r="E451" s="33"/>
      <c r="F451" s="172"/>
      <c r="G451" s="173"/>
      <c r="H451" s="173"/>
      <c r="I451" s="61"/>
      <c r="J451" s="61"/>
      <c r="K451" s="62"/>
      <c r="L451" s="7"/>
      <c r="M451" s="201"/>
    </row>
    <row r="452" spans="1:13" s="5" customFormat="1">
      <c r="B452" s="130"/>
      <c r="C452" s="131"/>
      <c r="D452" s="130"/>
      <c r="E452" s="132"/>
      <c r="F452" s="133"/>
      <c r="G452" s="134"/>
      <c r="H452" s="134"/>
      <c r="I452" s="135"/>
      <c r="J452" s="135"/>
      <c r="K452" s="136"/>
      <c r="L452" s="137"/>
      <c r="M452" s="138"/>
    </row>
    <row r="453" spans="1:13" s="80" customFormat="1">
      <c r="A453" s="1"/>
      <c r="B453" s="79" t="s">
        <v>26</v>
      </c>
      <c r="C453" s="497" t="s">
        <v>769</v>
      </c>
      <c r="D453" s="498"/>
      <c r="E453" s="498"/>
      <c r="F453" s="498"/>
      <c r="G453" s="498"/>
      <c r="H453" s="498"/>
      <c r="I453" s="498"/>
      <c r="J453" s="498"/>
      <c r="K453" s="498"/>
      <c r="L453" s="499"/>
      <c r="M453" s="401">
        <v>0</v>
      </c>
    </row>
    <row r="454" spans="1:13">
      <c r="B454" s="6"/>
      <c r="C454" s="190"/>
      <c r="E454" s="33"/>
      <c r="F454" s="172"/>
      <c r="G454" s="173"/>
      <c r="H454" s="173"/>
      <c r="I454" s="61"/>
      <c r="J454" s="61"/>
      <c r="K454" s="62"/>
      <c r="L454" s="7"/>
      <c r="M454" s="201"/>
    </row>
    <row r="455" spans="1:13">
      <c r="B455" s="6"/>
      <c r="C455" s="190"/>
      <c r="E455" s="33"/>
      <c r="F455" s="172"/>
      <c r="G455" s="173"/>
      <c r="H455" s="173"/>
      <c r="I455" s="61"/>
      <c r="J455" s="61"/>
      <c r="K455" s="62"/>
      <c r="L455" s="7"/>
      <c r="M455" s="201"/>
    </row>
    <row r="456" spans="1:13">
      <c r="B456" s="6"/>
      <c r="C456" s="190"/>
      <c r="E456" s="33"/>
      <c r="F456" s="172"/>
      <c r="G456" s="173"/>
      <c r="H456" s="173"/>
      <c r="I456" s="61"/>
      <c r="J456" s="61"/>
      <c r="K456" s="62"/>
      <c r="L456" s="7"/>
      <c r="M456" s="201"/>
    </row>
    <row r="457" spans="1:13" s="5" customFormat="1">
      <c r="B457" s="3"/>
      <c r="C457" s="132"/>
      <c r="D457" s="130"/>
      <c r="E457" s="132"/>
      <c r="F457" s="133"/>
      <c r="G457" s="134"/>
      <c r="H457" s="134"/>
      <c r="I457" s="135"/>
      <c r="J457" s="135"/>
      <c r="K457" s="136"/>
      <c r="L457" s="137"/>
      <c r="M457" s="138"/>
    </row>
    <row r="458" spans="1:13" s="5" customFormat="1">
      <c r="B458" s="162" t="s">
        <v>43</v>
      </c>
      <c r="C458" s="163" t="s">
        <v>44</v>
      </c>
      <c r="D458" s="130"/>
      <c r="E458" s="132"/>
      <c r="F458" s="133"/>
      <c r="G458" s="134"/>
      <c r="H458" s="134"/>
      <c r="I458" s="135"/>
      <c r="J458" s="135"/>
      <c r="K458" s="136"/>
      <c r="L458" s="137"/>
      <c r="M458" s="138"/>
    </row>
    <row r="459" spans="1:13" s="5" customFormat="1">
      <c r="B459" s="3"/>
      <c r="C459" s="132"/>
      <c r="D459" s="130"/>
      <c r="E459" s="132"/>
      <c r="F459" s="133"/>
      <c r="G459" s="134"/>
      <c r="H459" s="134"/>
      <c r="I459" s="135"/>
      <c r="J459" s="135"/>
      <c r="K459" s="136"/>
      <c r="L459" s="137"/>
      <c r="M459" s="138"/>
    </row>
    <row r="460" spans="1:13" s="5" customFormat="1">
      <c r="B460" s="164"/>
      <c r="C460" s="137"/>
      <c r="D460" s="130"/>
      <c r="E460" s="132"/>
      <c r="F460" s="133"/>
      <c r="G460" s="134"/>
      <c r="H460" s="134"/>
      <c r="I460" s="135"/>
      <c r="J460" s="135"/>
      <c r="K460" s="136"/>
      <c r="L460" s="137"/>
      <c r="M460" s="138"/>
    </row>
    <row r="461" spans="1:13" s="5" customFormat="1">
      <c r="B461" s="164"/>
      <c r="C461" s="137"/>
      <c r="D461" s="130"/>
      <c r="E461" s="132"/>
      <c r="F461" s="133"/>
      <c r="G461" s="134"/>
      <c r="H461" s="134"/>
      <c r="I461" s="135"/>
      <c r="J461" s="135"/>
      <c r="K461" s="136"/>
      <c r="L461" s="137"/>
      <c r="M461" s="138"/>
    </row>
    <row r="462" spans="1:13" s="5" customFormat="1">
      <c r="B462" s="164"/>
      <c r="C462" s="137"/>
      <c r="D462" s="130"/>
      <c r="E462" s="132"/>
      <c r="F462" s="133"/>
      <c r="G462" s="134"/>
      <c r="H462" s="134"/>
      <c r="I462" s="135"/>
      <c r="J462" s="135"/>
      <c r="K462" s="136"/>
      <c r="L462" s="137"/>
      <c r="M462" s="138"/>
    </row>
    <row r="463" spans="1:13" s="5" customFormat="1">
      <c r="B463" s="164"/>
      <c r="C463" s="137"/>
      <c r="D463" s="130"/>
      <c r="E463" s="132"/>
      <c r="F463" s="133"/>
      <c r="G463" s="134"/>
      <c r="H463" s="134"/>
      <c r="I463" s="135"/>
      <c r="J463" s="135"/>
      <c r="K463" s="136"/>
      <c r="L463" s="137"/>
      <c r="M463" s="138"/>
    </row>
    <row r="464" spans="1:13" s="5" customFormat="1">
      <c r="B464" s="164"/>
      <c r="C464" s="137"/>
      <c r="D464" s="130"/>
      <c r="E464" s="132"/>
      <c r="F464" s="133"/>
      <c r="G464" s="134"/>
      <c r="H464" s="134"/>
      <c r="I464" s="135"/>
      <c r="J464" s="135"/>
      <c r="K464" s="136"/>
      <c r="L464" s="137"/>
      <c r="M464" s="138"/>
    </row>
    <row r="465" spans="1:13" s="5" customFormat="1">
      <c r="B465" s="164"/>
      <c r="C465" s="137"/>
      <c r="D465" s="130"/>
      <c r="E465" s="132"/>
      <c r="F465" s="133"/>
      <c r="G465" s="134"/>
      <c r="H465" s="134"/>
      <c r="I465" s="135"/>
      <c r="J465" s="135"/>
      <c r="K465" s="136"/>
      <c r="L465" s="137"/>
      <c r="M465" s="138"/>
    </row>
    <row r="466" spans="1:13" s="5" customFormat="1">
      <c r="B466" s="164"/>
      <c r="C466" s="137"/>
      <c r="D466" s="130"/>
      <c r="E466" s="132"/>
      <c r="F466" s="133"/>
      <c r="G466" s="134"/>
      <c r="H466" s="134"/>
      <c r="I466" s="135"/>
      <c r="J466" s="135"/>
      <c r="K466" s="136"/>
      <c r="L466" s="137"/>
      <c r="M466" s="138"/>
    </row>
    <row r="467" spans="1:13" s="5" customFormat="1">
      <c r="B467" s="164"/>
      <c r="C467" s="137"/>
      <c r="D467" s="130"/>
      <c r="E467" s="132"/>
      <c r="F467" s="133"/>
      <c r="G467" s="134"/>
      <c r="H467" s="134"/>
      <c r="I467" s="135"/>
      <c r="J467" s="135"/>
      <c r="K467" s="136"/>
      <c r="L467" s="137"/>
      <c r="M467" s="138"/>
    </row>
    <row r="468" spans="1:13" s="5" customFormat="1">
      <c r="B468" s="164"/>
      <c r="C468" s="137"/>
      <c r="D468" s="130"/>
      <c r="E468" s="132"/>
      <c r="F468" s="133"/>
      <c r="G468" s="134"/>
      <c r="H468" s="134"/>
      <c r="I468" s="135"/>
      <c r="J468" s="135"/>
      <c r="K468" s="136"/>
      <c r="L468" s="137"/>
      <c r="M468" s="138"/>
    </row>
    <row r="469" spans="1:13" s="5" customFormat="1">
      <c r="B469" s="164"/>
      <c r="C469" s="137"/>
      <c r="D469" s="130"/>
      <c r="E469" s="132"/>
      <c r="F469" s="133"/>
      <c r="G469" s="134"/>
      <c r="H469" s="142"/>
      <c r="I469" s="135"/>
      <c r="J469" s="135"/>
      <c r="K469" s="136"/>
      <c r="L469" s="137"/>
      <c r="M469" s="138"/>
    </row>
    <row r="470" spans="1:13" s="5" customFormat="1">
      <c r="B470" s="130"/>
      <c r="C470" s="137"/>
      <c r="D470" s="3"/>
      <c r="E470" s="3"/>
      <c r="F470" s="142"/>
      <c r="G470" s="142"/>
      <c r="H470" s="142"/>
      <c r="I470" s="3"/>
      <c r="J470" s="3"/>
      <c r="K470" s="137"/>
      <c r="L470" s="137"/>
      <c r="M470" s="138"/>
    </row>
    <row r="471" spans="1:13" s="2" customFormat="1">
      <c r="A471" s="5"/>
      <c r="B471" s="42" t="s">
        <v>727</v>
      </c>
      <c r="C471" s="40"/>
      <c r="D471" s="11"/>
      <c r="E471" s="11"/>
      <c r="F471" s="37"/>
      <c r="G471" s="38"/>
      <c r="H471" s="38"/>
      <c r="I471" s="11"/>
      <c r="J471" s="11"/>
      <c r="K471" s="36"/>
      <c r="L471" s="36"/>
      <c r="M471" s="167">
        <v>0</v>
      </c>
    </row>
    <row r="472" spans="1:13" s="2" customFormat="1">
      <c r="A472" s="5"/>
      <c r="B472" s="41" t="s">
        <v>16</v>
      </c>
      <c r="C472" s="43" t="s">
        <v>770</v>
      </c>
      <c r="D472" s="41"/>
      <c r="E472" s="42"/>
      <c r="F472" s="39"/>
      <c r="G472" s="38"/>
      <c r="H472" s="38"/>
      <c r="I472" s="11"/>
      <c r="J472" s="11"/>
      <c r="K472" s="36"/>
      <c r="L472" s="36"/>
      <c r="M472" s="167">
        <v>0</v>
      </c>
    </row>
    <row r="473" spans="1:13" s="80" customFormat="1">
      <c r="A473" s="5"/>
      <c r="B473" s="79" t="s">
        <v>18</v>
      </c>
      <c r="C473" s="189" t="s">
        <v>19</v>
      </c>
      <c r="D473" s="78"/>
      <c r="E473" s="78"/>
      <c r="F473" s="93"/>
      <c r="G473" s="93"/>
      <c r="H473" s="93"/>
      <c r="I473" s="78"/>
      <c r="J473" s="78"/>
      <c r="K473" s="85"/>
      <c r="L473" s="85"/>
      <c r="M473" s="401">
        <v>0</v>
      </c>
    </row>
    <row r="474" spans="1:13" s="180" customFormat="1">
      <c r="A474" s="181"/>
      <c r="B474" s="6"/>
      <c r="C474" s="7"/>
      <c r="D474" s="6"/>
      <c r="E474" s="6"/>
      <c r="F474" s="45"/>
      <c r="G474" s="45"/>
      <c r="H474" s="45"/>
      <c r="I474" s="6"/>
      <c r="J474" s="6"/>
      <c r="K474" s="7"/>
      <c r="L474" s="7"/>
      <c r="M474" s="201"/>
    </row>
    <row r="475" spans="1:13" s="181" customFormat="1">
      <c r="B475" s="3"/>
      <c r="C475" s="137"/>
      <c r="D475" s="3"/>
      <c r="E475" s="3"/>
      <c r="F475" s="133"/>
      <c r="G475" s="133"/>
      <c r="H475" s="133"/>
      <c r="I475" s="3"/>
      <c r="J475" s="3"/>
      <c r="K475" s="137"/>
      <c r="L475" s="137"/>
      <c r="M475" s="183"/>
    </row>
    <row r="476" spans="1:13" s="80" customFormat="1">
      <c r="A476" s="5"/>
      <c r="B476" s="79" t="s">
        <v>26</v>
      </c>
      <c r="C476" s="189" t="s">
        <v>769</v>
      </c>
      <c r="D476" s="78"/>
      <c r="E476" s="78"/>
      <c r="F476" s="93"/>
      <c r="G476" s="93"/>
      <c r="H476" s="93"/>
      <c r="I476" s="78"/>
      <c r="J476" s="78"/>
      <c r="K476" s="85"/>
      <c r="L476" s="85"/>
      <c r="M476" s="401">
        <v>0</v>
      </c>
    </row>
    <row r="477" spans="1:13" s="180" customFormat="1">
      <c r="A477" s="181"/>
      <c r="B477" s="6"/>
      <c r="C477" s="190"/>
      <c r="D477" s="6"/>
      <c r="E477" s="6"/>
      <c r="F477" s="45"/>
      <c r="G477" s="45"/>
      <c r="H477" s="45"/>
      <c r="I477" s="6"/>
      <c r="J477" s="6"/>
      <c r="K477" s="7"/>
      <c r="L477" s="7"/>
      <c r="M477" s="201"/>
    </row>
    <row r="478" spans="1:13" s="181" customFormat="1">
      <c r="B478" s="3"/>
      <c r="C478" s="132"/>
      <c r="D478" s="3"/>
      <c r="E478" s="3"/>
      <c r="F478" s="133"/>
      <c r="G478" s="133"/>
      <c r="H478" s="133"/>
      <c r="I478" s="3"/>
      <c r="J478" s="3"/>
      <c r="K478" s="137"/>
      <c r="L478" s="137"/>
      <c r="M478" s="183"/>
    </row>
    <row r="479" spans="1:13" s="5" customFormat="1">
      <c r="B479" s="162" t="s">
        <v>43</v>
      </c>
      <c r="C479" s="163" t="s">
        <v>44</v>
      </c>
      <c r="D479" s="3"/>
      <c r="E479" s="3"/>
      <c r="F479" s="133"/>
      <c r="G479" s="133"/>
      <c r="H479" s="133"/>
      <c r="I479" s="3"/>
      <c r="J479" s="3"/>
      <c r="K479" s="137"/>
      <c r="L479" s="137"/>
      <c r="M479" s="138"/>
    </row>
    <row r="480" spans="1:13" s="181" customFormat="1">
      <c r="B480" s="3"/>
      <c r="C480" s="137"/>
      <c r="D480" s="3"/>
      <c r="E480" s="3"/>
      <c r="F480" s="133"/>
      <c r="G480" s="133"/>
      <c r="H480" s="133"/>
      <c r="I480" s="3"/>
      <c r="J480" s="3"/>
      <c r="K480" s="137"/>
      <c r="L480" s="137"/>
      <c r="M480" s="183"/>
    </row>
    <row r="481" spans="1:13" s="181" customFormat="1">
      <c r="B481" s="3"/>
      <c r="C481" s="137"/>
      <c r="D481" s="3"/>
      <c r="E481" s="3"/>
      <c r="F481" s="133"/>
      <c r="G481" s="133"/>
      <c r="H481" s="133"/>
      <c r="I481" s="3"/>
      <c r="J481" s="3"/>
      <c r="K481" s="137"/>
      <c r="L481" s="137"/>
      <c r="M481" s="183"/>
    </row>
    <row r="482" spans="1:13" s="181" customFormat="1">
      <c r="B482" s="3"/>
      <c r="C482" s="137"/>
      <c r="D482" s="3"/>
      <c r="E482" s="3"/>
      <c r="F482" s="133"/>
      <c r="G482" s="133"/>
      <c r="H482" s="133"/>
      <c r="I482" s="3"/>
      <c r="J482" s="3"/>
      <c r="K482" s="137"/>
      <c r="L482" s="137"/>
      <c r="M482" s="183"/>
    </row>
    <row r="483" spans="1:13" s="181" customFormat="1">
      <c r="B483" s="3"/>
      <c r="C483" s="137"/>
      <c r="D483" s="3"/>
      <c r="E483" s="3"/>
      <c r="F483" s="133"/>
      <c r="G483" s="133"/>
      <c r="H483" s="133"/>
      <c r="I483" s="3"/>
      <c r="J483" s="3"/>
      <c r="K483" s="137"/>
      <c r="L483" s="137"/>
      <c r="M483" s="183"/>
    </row>
    <row r="484" spans="1:13" s="181" customFormat="1">
      <c r="B484" s="3"/>
      <c r="C484" s="137"/>
      <c r="D484" s="3"/>
      <c r="E484" s="3"/>
      <c r="F484" s="133"/>
      <c r="G484" s="133"/>
      <c r="H484" s="133"/>
      <c r="I484" s="3"/>
      <c r="J484" s="3"/>
      <c r="K484" s="137"/>
      <c r="L484" s="137"/>
      <c r="M484" s="183"/>
    </row>
    <row r="485" spans="1:13" s="181" customFormat="1">
      <c r="B485" s="3"/>
      <c r="C485" s="137"/>
      <c r="D485" s="3"/>
      <c r="E485" s="3"/>
      <c r="F485" s="142"/>
      <c r="G485" s="142"/>
      <c r="H485" s="142"/>
      <c r="I485" s="3"/>
      <c r="J485" s="3"/>
      <c r="K485" s="137"/>
      <c r="L485" s="137"/>
      <c r="M485" s="183"/>
    </row>
    <row r="486" spans="1:13" s="2" customFormat="1">
      <c r="B486" s="42" t="s">
        <v>728</v>
      </c>
      <c r="C486" s="40"/>
      <c r="D486" s="11"/>
      <c r="E486" s="11"/>
      <c r="F486" s="37"/>
      <c r="G486" s="38"/>
      <c r="H486" s="38"/>
      <c r="I486" s="11"/>
      <c r="J486" s="11"/>
      <c r="K486" s="36"/>
      <c r="L486" s="36"/>
      <c r="M486" s="167">
        <v>0</v>
      </c>
    </row>
    <row r="487" spans="1:13" s="2" customFormat="1">
      <c r="B487" s="41" t="s">
        <v>16</v>
      </c>
      <c r="C487" s="43" t="s">
        <v>770</v>
      </c>
      <c r="D487" s="41"/>
      <c r="E487" s="42"/>
      <c r="F487" s="39"/>
      <c r="G487" s="38"/>
      <c r="H487" s="38"/>
      <c r="I487" s="11"/>
      <c r="J487" s="11"/>
      <c r="K487" s="36"/>
      <c r="L487" s="36"/>
      <c r="M487" s="167">
        <v>0</v>
      </c>
    </row>
    <row r="488" spans="1:13" s="80" customFormat="1">
      <c r="A488" s="1"/>
      <c r="B488" s="79" t="s">
        <v>18</v>
      </c>
      <c r="C488" s="189" t="s">
        <v>19</v>
      </c>
      <c r="D488" s="78"/>
      <c r="E488" s="78"/>
      <c r="F488" s="86"/>
      <c r="G488" s="87"/>
      <c r="H488" s="87"/>
      <c r="I488" s="78"/>
      <c r="J488" s="78"/>
      <c r="K488" s="85"/>
      <c r="L488" s="85"/>
      <c r="M488" s="401">
        <v>0</v>
      </c>
    </row>
    <row r="489" spans="1:13" s="180" customFormat="1">
      <c r="B489" s="6"/>
      <c r="C489" s="7"/>
      <c r="D489" s="6"/>
      <c r="E489" s="6"/>
      <c r="F489" s="35"/>
      <c r="G489" s="12"/>
      <c r="H489" s="12"/>
      <c r="I489" s="6"/>
      <c r="J489" s="6"/>
      <c r="K489" s="7"/>
      <c r="L489" s="7"/>
      <c r="M489" s="201"/>
    </row>
    <row r="490" spans="1:13" s="180" customFormat="1">
      <c r="B490" s="6"/>
      <c r="C490" s="7"/>
      <c r="D490" s="6"/>
      <c r="E490" s="6"/>
      <c r="F490" s="35"/>
      <c r="G490" s="12"/>
      <c r="H490" s="12"/>
      <c r="I490" s="6"/>
      <c r="J490" s="6"/>
      <c r="K490" s="7"/>
      <c r="L490" s="7"/>
      <c r="M490" s="201"/>
    </row>
    <row r="491" spans="1:13" s="180" customFormat="1">
      <c r="B491" s="6"/>
      <c r="C491" s="7"/>
      <c r="D491" s="6"/>
      <c r="E491" s="6"/>
      <c r="F491" s="35"/>
      <c r="G491" s="12"/>
      <c r="H491" s="12"/>
      <c r="I491" s="6"/>
      <c r="J491" s="6"/>
      <c r="K491" s="7"/>
      <c r="L491" s="7"/>
      <c r="M491" s="201"/>
    </row>
    <row r="492" spans="1:13" s="180" customFormat="1">
      <c r="B492" s="6"/>
      <c r="C492" s="7"/>
      <c r="D492" s="6"/>
      <c r="E492" s="6"/>
      <c r="F492" s="35"/>
      <c r="G492" s="12"/>
      <c r="H492" s="12"/>
      <c r="I492" s="6"/>
      <c r="J492" s="6"/>
      <c r="K492" s="7"/>
      <c r="L492" s="7"/>
      <c r="M492" s="201"/>
    </row>
    <row r="493" spans="1:13" s="180" customFormat="1">
      <c r="B493" s="6"/>
      <c r="C493" s="7"/>
      <c r="D493" s="6"/>
      <c r="E493" s="6"/>
      <c r="F493" s="35"/>
      <c r="G493" s="12"/>
      <c r="H493" s="12"/>
      <c r="I493" s="6"/>
      <c r="J493" s="6"/>
      <c r="K493" s="7"/>
      <c r="L493" s="7"/>
      <c r="M493" s="201"/>
    </row>
    <row r="494" spans="1:13" s="180" customFormat="1">
      <c r="B494" s="6"/>
      <c r="C494" s="7"/>
      <c r="D494" s="6"/>
      <c r="E494" s="6"/>
      <c r="F494" s="35"/>
      <c r="G494" s="12"/>
      <c r="H494" s="12"/>
      <c r="I494" s="6"/>
      <c r="J494" s="6"/>
      <c r="K494" s="7"/>
      <c r="L494" s="7"/>
      <c r="M494" s="201"/>
    </row>
    <row r="495" spans="1:13" s="180" customFormat="1">
      <c r="B495" s="6"/>
      <c r="C495" s="7"/>
      <c r="D495" s="6"/>
      <c r="E495" s="6"/>
      <c r="F495" s="35"/>
      <c r="G495" s="12"/>
      <c r="H495" s="12"/>
      <c r="I495" s="6"/>
      <c r="J495" s="6"/>
      <c r="K495" s="7"/>
      <c r="L495" s="7"/>
      <c r="M495" s="201"/>
    </row>
    <row r="496" spans="1:13" s="180" customFormat="1">
      <c r="B496" s="6"/>
      <c r="C496" s="7"/>
      <c r="D496" s="6"/>
      <c r="E496" s="6"/>
      <c r="F496" s="35"/>
      <c r="G496" s="12"/>
      <c r="H496" s="12"/>
      <c r="I496" s="6"/>
      <c r="J496" s="6"/>
      <c r="K496" s="7"/>
      <c r="L496" s="7"/>
      <c r="M496" s="201"/>
    </row>
    <row r="497" spans="1:13" s="180" customFormat="1">
      <c r="B497" s="6"/>
      <c r="C497" s="7"/>
      <c r="D497" s="6"/>
      <c r="E497" s="6"/>
      <c r="F497" s="35"/>
      <c r="G497" s="12"/>
      <c r="H497" s="12"/>
      <c r="I497" s="6"/>
      <c r="J497" s="6"/>
      <c r="K497" s="7"/>
      <c r="L497" s="7"/>
      <c r="M497" s="201"/>
    </row>
    <row r="498" spans="1:13" s="180" customFormat="1">
      <c r="B498" s="6"/>
      <c r="C498" s="7"/>
      <c r="D498" s="6"/>
      <c r="E498" s="6"/>
      <c r="F498" s="35"/>
      <c r="G498" s="12"/>
      <c r="H498" s="12"/>
      <c r="I498" s="6"/>
      <c r="J498" s="6"/>
      <c r="K498" s="7"/>
      <c r="L498" s="7"/>
      <c r="M498" s="201"/>
    </row>
    <row r="499" spans="1:13" s="180" customFormat="1">
      <c r="B499" s="6"/>
      <c r="C499" s="7"/>
      <c r="D499" s="6"/>
      <c r="E499" s="6"/>
      <c r="F499" s="35"/>
      <c r="G499" s="12"/>
      <c r="H499" s="12"/>
      <c r="I499" s="6"/>
      <c r="J499" s="6"/>
      <c r="K499" s="7"/>
      <c r="L499" s="7"/>
      <c r="M499" s="201"/>
    </row>
    <row r="500" spans="1:13" s="180" customFormat="1">
      <c r="B500" s="6"/>
      <c r="C500" s="7"/>
      <c r="D500" s="6"/>
      <c r="E500" s="6"/>
      <c r="F500" s="35"/>
      <c r="G500" s="12"/>
      <c r="H500" s="12"/>
      <c r="I500" s="6"/>
      <c r="J500" s="6"/>
      <c r="K500" s="7"/>
      <c r="L500" s="7"/>
      <c r="M500" s="201"/>
    </row>
    <row r="501" spans="1:13" s="180" customFormat="1">
      <c r="B501" s="6"/>
      <c r="C501" s="7"/>
      <c r="D501" s="6"/>
      <c r="E501" s="6"/>
      <c r="F501" s="35"/>
      <c r="G501" s="12"/>
      <c r="H501" s="12"/>
      <c r="I501" s="6"/>
      <c r="J501" s="6"/>
      <c r="K501" s="7"/>
      <c r="L501" s="7"/>
      <c r="M501" s="201"/>
    </row>
    <row r="502" spans="1:13" s="180" customFormat="1">
      <c r="B502" s="6"/>
      <c r="C502" s="7"/>
      <c r="D502" s="6"/>
      <c r="E502" s="6"/>
      <c r="F502" s="35"/>
      <c r="G502" s="12"/>
      <c r="H502" s="12"/>
      <c r="I502" s="6"/>
      <c r="J502" s="6"/>
      <c r="K502" s="7"/>
      <c r="L502" s="7"/>
      <c r="M502" s="201"/>
    </row>
    <row r="503" spans="1:13" s="180" customFormat="1">
      <c r="B503" s="6"/>
      <c r="C503" s="7"/>
      <c r="D503" s="6"/>
      <c r="E503" s="6"/>
      <c r="F503" s="35"/>
      <c r="G503" s="12"/>
      <c r="H503" s="12"/>
      <c r="I503" s="6"/>
      <c r="J503" s="6"/>
      <c r="K503" s="7"/>
      <c r="L503" s="7"/>
      <c r="M503" s="201"/>
    </row>
    <row r="504" spans="1:13" s="180" customFormat="1">
      <c r="B504" s="6"/>
      <c r="C504" s="7"/>
      <c r="D504" s="6"/>
      <c r="E504" s="6"/>
      <c r="F504" s="35"/>
      <c r="G504" s="12"/>
      <c r="H504" s="12"/>
      <c r="I504" s="6"/>
      <c r="J504" s="6"/>
      <c r="K504" s="7"/>
      <c r="L504" s="7"/>
      <c r="M504" s="201"/>
    </row>
    <row r="505" spans="1:13" s="180" customFormat="1">
      <c r="B505" s="6"/>
      <c r="C505" s="7"/>
      <c r="D505" s="6"/>
      <c r="E505" s="6"/>
      <c r="F505" s="35"/>
      <c r="G505" s="12"/>
      <c r="H505" s="12"/>
      <c r="I505" s="6"/>
      <c r="J505" s="6"/>
      <c r="K505" s="7"/>
      <c r="L505" s="7"/>
      <c r="M505" s="201"/>
    </row>
    <row r="506" spans="1:13" s="180" customFormat="1">
      <c r="B506" s="6"/>
      <c r="C506" s="7"/>
      <c r="D506" s="6"/>
      <c r="E506" s="6"/>
      <c r="F506" s="35"/>
      <c r="G506" s="12"/>
      <c r="H506" s="12"/>
      <c r="I506" s="6"/>
      <c r="J506" s="6"/>
      <c r="K506" s="7"/>
      <c r="L506" s="7"/>
      <c r="M506" s="201"/>
    </row>
    <row r="507" spans="1:13" s="180" customFormat="1">
      <c r="B507" s="6"/>
      <c r="C507" s="7"/>
      <c r="D507" s="6"/>
      <c r="E507" s="6"/>
      <c r="F507" s="35"/>
      <c r="G507" s="12"/>
      <c r="H507" s="12"/>
      <c r="I507" s="6"/>
      <c r="J507" s="6"/>
      <c r="K507" s="7"/>
      <c r="L507" s="7"/>
      <c r="M507" s="201"/>
    </row>
    <row r="508" spans="1:13" s="181" customFormat="1">
      <c r="B508" s="3"/>
      <c r="C508" s="137"/>
      <c r="D508" s="3"/>
      <c r="E508" s="3"/>
      <c r="F508" s="143"/>
      <c r="G508" s="142"/>
      <c r="H508" s="142"/>
      <c r="I508" s="3"/>
      <c r="J508" s="3"/>
      <c r="K508" s="137"/>
      <c r="L508" s="137"/>
      <c r="M508" s="183"/>
    </row>
    <row r="509" spans="1:13" s="80" customFormat="1">
      <c r="A509" s="1"/>
      <c r="B509" s="79" t="s">
        <v>26</v>
      </c>
      <c r="C509" s="189" t="s">
        <v>769</v>
      </c>
      <c r="D509" s="78"/>
      <c r="E509" s="78"/>
      <c r="F509" s="86"/>
      <c r="G509" s="87"/>
      <c r="H509" s="87"/>
      <c r="I509" s="78"/>
      <c r="J509" s="78"/>
      <c r="K509" s="85"/>
      <c r="L509" s="85"/>
      <c r="M509" s="401">
        <v>0</v>
      </c>
    </row>
    <row r="510" spans="1:13" s="180" customFormat="1">
      <c r="B510" s="6"/>
      <c r="C510" s="190"/>
      <c r="D510" s="6"/>
      <c r="E510" s="6"/>
      <c r="F510" s="35"/>
      <c r="G510" s="12"/>
      <c r="H510" s="12"/>
      <c r="I510" s="6"/>
      <c r="J510" s="6"/>
      <c r="K510" s="7"/>
      <c r="L510" s="7"/>
      <c r="M510" s="201"/>
    </row>
    <row r="511" spans="1:13" s="180" customFormat="1">
      <c r="B511" s="6"/>
      <c r="C511" s="190"/>
      <c r="D511" s="6"/>
      <c r="E511" s="6"/>
      <c r="F511" s="35"/>
      <c r="G511" s="12"/>
      <c r="H511" s="12"/>
      <c r="I511" s="6"/>
      <c r="J511" s="6"/>
      <c r="K511" s="7"/>
      <c r="L511" s="7"/>
      <c r="M511" s="201"/>
    </row>
    <row r="512" spans="1:13" s="180" customFormat="1">
      <c r="B512" s="6"/>
      <c r="C512" s="190"/>
      <c r="D512" s="6"/>
      <c r="E512" s="6"/>
      <c r="F512" s="35"/>
      <c r="G512" s="12"/>
      <c r="H512" s="12"/>
      <c r="I512" s="6"/>
      <c r="J512" s="6"/>
      <c r="K512" s="7"/>
      <c r="L512" s="7"/>
      <c r="M512" s="201"/>
    </row>
    <row r="513" spans="2:13" s="180" customFormat="1">
      <c r="B513" s="6"/>
      <c r="C513" s="190"/>
      <c r="D513" s="6"/>
      <c r="E513" s="6"/>
      <c r="F513" s="35"/>
      <c r="G513" s="12"/>
      <c r="H513" s="12"/>
      <c r="I513" s="6"/>
      <c r="J513" s="6"/>
      <c r="K513" s="7"/>
      <c r="L513" s="7"/>
      <c r="M513" s="201"/>
    </row>
    <row r="514" spans="2:13" s="180" customFormat="1">
      <c r="B514" s="6"/>
      <c r="C514" s="190"/>
      <c r="D514" s="6"/>
      <c r="E514" s="6"/>
      <c r="F514" s="35"/>
      <c r="G514" s="12"/>
      <c r="H514" s="12"/>
      <c r="I514" s="6"/>
      <c r="J514" s="6"/>
      <c r="K514" s="7"/>
      <c r="L514" s="7"/>
      <c r="M514" s="201"/>
    </row>
    <row r="515" spans="2:13" s="180" customFormat="1">
      <c r="B515" s="6"/>
      <c r="C515" s="190"/>
      <c r="D515" s="6"/>
      <c r="E515" s="6"/>
      <c r="F515" s="35"/>
      <c r="G515" s="12"/>
      <c r="H515" s="12"/>
      <c r="I515" s="6"/>
      <c r="J515" s="6"/>
      <c r="K515" s="7"/>
      <c r="L515" s="7"/>
      <c r="M515" s="201"/>
    </row>
    <row r="516" spans="2:13" s="180" customFormat="1">
      <c r="B516" s="6"/>
      <c r="C516" s="190"/>
      <c r="D516" s="6"/>
      <c r="E516" s="6"/>
      <c r="F516" s="35"/>
      <c r="G516" s="12"/>
      <c r="H516" s="12"/>
      <c r="I516" s="6"/>
      <c r="J516" s="6"/>
      <c r="K516" s="7"/>
      <c r="L516" s="7"/>
      <c r="M516" s="201"/>
    </row>
    <row r="517" spans="2:13" s="180" customFormat="1">
      <c r="B517" s="6"/>
      <c r="C517" s="190"/>
      <c r="D517" s="6"/>
      <c r="E517" s="6"/>
      <c r="F517" s="35"/>
      <c r="G517" s="12"/>
      <c r="H517" s="12"/>
      <c r="I517" s="6"/>
      <c r="J517" s="6"/>
      <c r="K517" s="7"/>
      <c r="L517" s="7"/>
      <c r="M517" s="201"/>
    </row>
    <row r="518" spans="2:13" s="180" customFormat="1">
      <c r="B518" s="6"/>
      <c r="C518" s="190"/>
      <c r="D518" s="6"/>
      <c r="E518" s="6"/>
      <c r="F518" s="35"/>
      <c r="G518" s="12"/>
      <c r="H518" s="12"/>
      <c r="I518" s="6"/>
      <c r="J518" s="6"/>
      <c r="K518" s="7"/>
      <c r="L518" s="7"/>
      <c r="M518" s="201"/>
    </row>
    <row r="519" spans="2:13" s="180" customFormat="1">
      <c r="B519" s="6"/>
      <c r="C519" s="190"/>
      <c r="D519" s="6"/>
      <c r="E519" s="6"/>
      <c r="F519" s="35"/>
      <c r="G519" s="12"/>
      <c r="H519" s="12"/>
      <c r="I519" s="6"/>
      <c r="J519" s="6"/>
      <c r="K519" s="7"/>
      <c r="L519" s="7"/>
      <c r="M519" s="201"/>
    </row>
    <row r="520" spans="2:13" s="180" customFormat="1">
      <c r="B520" s="6"/>
      <c r="C520" s="190"/>
      <c r="D520" s="6"/>
      <c r="E520" s="6"/>
      <c r="F520" s="35"/>
      <c r="G520" s="12"/>
      <c r="H520" s="12"/>
      <c r="I520" s="6"/>
      <c r="J520" s="6"/>
      <c r="K520" s="7"/>
      <c r="L520" s="7"/>
      <c r="M520" s="201"/>
    </row>
    <row r="521" spans="2:13" s="180" customFormat="1">
      <c r="B521" s="6"/>
      <c r="C521" s="190"/>
      <c r="D521" s="6"/>
      <c r="E521" s="6"/>
      <c r="F521" s="35"/>
      <c r="G521" s="12"/>
      <c r="H521" s="12"/>
      <c r="I521" s="6"/>
      <c r="J521" s="6"/>
      <c r="K521" s="7"/>
      <c r="L521" s="7"/>
      <c r="M521" s="201"/>
    </row>
    <row r="522" spans="2:13" s="180" customFormat="1">
      <c r="B522" s="6"/>
      <c r="C522" s="190"/>
      <c r="D522" s="6"/>
      <c r="E522" s="6"/>
      <c r="F522" s="35"/>
      <c r="G522" s="12"/>
      <c r="H522" s="12"/>
      <c r="I522" s="6"/>
      <c r="J522" s="6"/>
      <c r="K522" s="7"/>
      <c r="L522" s="7"/>
      <c r="M522" s="201"/>
    </row>
    <row r="523" spans="2:13" s="180" customFormat="1">
      <c r="B523" s="6"/>
      <c r="C523" s="190"/>
      <c r="D523" s="6"/>
      <c r="E523" s="6"/>
      <c r="F523" s="35"/>
      <c r="G523" s="12"/>
      <c r="H523" s="12"/>
      <c r="I523" s="6"/>
      <c r="J523" s="6"/>
      <c r="K523" s="7"/>
      <c r="L523" s="7"/>
      <c r="M523" s="201"/>
    </row>
    <row r="524" spans="2:13" s="180" customFormat="1">
      <c r="B524" s="6"/>
      <c r="C524" s="190"/>
      <c r="D524" s="6"/>
      <c r="E524" s="6"/>
      <c r="F524" s="35"/>
      <c r="G524" s="12"/>
      <c r="H524" s="12"/>
      <c r="I524" s="6"/>
      <c r="J524" s="6"/>
      <c r="K524" s="7"/>
      <c r="L524" s="7"/>
      <c r="M524" s="201"/>
    </row>
    <row r="525" spans="2:13" s="180" customFormat="1">
      <c r="B525" s="6"/>
      <c r="C525" s="190"/>
      <c r="D525" s="6"/>
      <c r="E525" s="6"/>
      <c r="F525" s="35"/>
      <c r="G525" s="12"/>
      <c r="H525" s="12"/>
      <c r="I525" s="6"/>
      <c r="J525" s="6"/>
      <c r="K525" s="7"/>
      <c r="L525" s="7"/>
      <c r="M525" s="201"/>
    </row>
    <row r="526" spans="2:13" s="180" customFormat="1">
      <c r="B526" s="6"/>
      <c r="C526" s="190"/>
      <c r="D526" s="6"/>
      <c r="E526" s="6"/>
      <c r="F526" s="35"/>
      <c r="G526" s="12"/>
      <c r="H526" s="12"/>
      <c r="I526" s="6"/>
      <c r="J526" s="6"/>
      <c r="K526" s="7"/>
      <c r="L526" s="7"/>
      <c r="M526" s="201"/>
    </row>
    <row r="527" spans="2:13" s="180" customFormat="1">
      <c r="B527" s="6"/>
      <c r="C527" s="190"/>
      <c r="D527" s="6"/>
      <c r="E527" s="6"/>
      <c r="F527" s="35"/>
      <c r="G527" s="12"/>
      <c r="H527" s="12"/>
      <c r="I527" s="6"/>
      <c r="J527" s="6"/>
      <c r="K527" s="7"/>
      <c r="L527" s="7"/>
      <c r="M527" s="201"/>
    </row>
    <row r="528" spans="2:13" s="180" customFormat="1">
      <c r="B528" s="6"/>
      <c r="C528" s="190"/>
      <c r="D528" s="6"/>
      <c r="E528" s="6"/>
      <c r="F528" s="35"/>
      <c r="G528" s="12"/>
      <c r="H528" s="12"/>
      <c r="I528" s="6"/>
      <c r="J528" s="6"/>
      <c r="K528" s="7"/>
      <c r="L528" s="7"/>
      <c r="M528" s="201"/>
    </row>
    <row r="529" spans="2:13" s="180" customFormat="1">
      <c r="B529" s="6"/>
      <c r="C529" s="190"/>
      <c r="D529" s="6"/>
      <c r="E529" s="6"/>
      <c r="F529" s="35"/>
      <c r="G529" s="12"/>
      <c r="H529" s="12"/>
      <c r="I529" s="6"/>
      <c r="J529" s="6"/>
      <c r="K529" s="7"/>
      <c r="L529" s="7"/>
      <c r="M529" s="201"/>
    </row>
    <row r="530" spans="2:13" s="180" customFormat="1">
      <c r="B530" s="6"/>
      <c r="C530" s="190"/>
      <c r="D530" s="6"/>
      <c r="E530" s="6"/>
      <c r="F530" s="35"/>
      <c r="G530" s="12"/>
      <c r="H530" s="12"/>
      <c r="I530" s="6"/>
      <c r="J530" s="6"/>
      <c r="K530" s="7"/>
      <c r="L530" s="7"/>
      <c r="M530" s="201"/>
    </row>
    <row r="531" spans="2:13" s="180" customFormat="1">
      <c r="B531" s="6"/>
      <c r="C531" s="190"/>
      <c r="D531" s="6"/>
      <c r="E531" s="6"/>
      <c r="F531" s="35"/>
      <c r="G531" s="12"/>
      <c r="H531" s="12"/>
      <c r="I531" s="6"/>
      <c r="J531" s="6"/>
      <c r="K531" s="7"/>
      <c r="L531" s="7"/>
      <c r="M531" s="201"/>
    </row>
    <row r="532" spans="2:13" s="180" customFormat="1">
      <c r="B532" s="6"/>
      <c r="C532" s="190"/>
      <c r="D532" s="6"/>
      <c r="E532" s="6"/>
      <c r="F532" s="35"/>
      <c r="G532" s="12"/>
      <c r="H532" s="12"/>
      <c r="I532" s="6"/>
      <c r="J532" s="6"/>
      <c r="K532" s="7"/>
      <c r="L532" s="7"/>
      <c r="M532" s="201"/>
    </row>
    <row r="533" spans="2:13" s="180" customFormat="1">
      <c r="B533" s="6"/>
      <c r="C533" s="190"/>
      <c r="D533" s="6"/>
      <c r="E533" s="6"/>
      <c r="F533" s="35"/>
      <c r="G533" s="12"/>
      <c r="H533" s="12"/>
      <c r="I533" s="6"/>
      <c r="J533" s="6"/>
      <c r="K533" s="7"/>
      <c r="L533" s="7"/>
      <c r="M533" s="201"/>
    </row>
    <row r="534" spans="2:13" s="180" customFormat="1">
      <c r="B534" s="6"/>
      <c r="C534" s="190"/>
      <c r="D534" s="6"/>
      <c r="E534" s="6"/>
      <c r="F534" s="35"/>
      <c r="G534" s="12"/>
      <c r="H534" s="12"/>
      <c r="I534" s="6"/>
      <c r="J534" s="6"/>
      <c r="K534" s="7"/>
      <c r="L534" s="7"/>
      <c r="M534" s="201"/>
    </row>
    <row r="535" spans="2:13" s="180" customFormat="1">
      <c r="B535" s="6"/>
      <c r="C535" s="190"/>
      <c r="D535" s="6"/>
      <c r="E535" s="6"/>
      <c r="F535" s="35"/>
      <c r="G535" s="12"/>
      <c r="H535" s="12"/>
      <c r="I535" s="6"/>
      <c r="J535" s="6"/>
      <c r="K535" s="7"/>
      <c r="L535" s="7"/>
      <c r="M535" s="201"/>
    </row>
    <row r="536" spans="2:13" s="180" customFormat="1">
      <c r="B536" s="6"/>
      <c r="C536" s="190"/>
      <c r="D536" s="6"/>
      <c r="E536" s="6"/>
      <c r="F536" s="35"/>
      <c r="G536" s="12"/>
      <c r="H536" s="12"/>
      <c r="I536" s="6"/>
      <c r="J536" s="6"/>
      <c r="K536" s="7"/>
      <c r="L536" s="7"/>
      <c r="M536" s="201"/>
    </row>
    <row r="537" spans="2:13" s="180" customFormat="1">
      <c r="B537" s="6"/>
      <c r="C537" s="190"/>
      <c r="D537" s="6"/>
      <c r="E537" s="6"/>
      <c r="F537" s="35"/>
      <c r="G537" s="12"/>
      <c r="H537" s="12"/>
      <c r="I537" s="6"/>
      <c r="J537" s="6"/>
      <c r="K537" s="7"/>
      <c r="L537" s="7"/>
      <c r="M537" s="201"/>
    </row>
    <row r="538" spans="2:13" s="180" customFormat="1">
      <c r="B538" s="6"/>
      <c r="C538" s="190"/>
      <c r="D538" s="6"/>
      <c r="E538" s="6"/>
      <c r="F538" s="35"/>
      <c r="G538" s="12"/>
      <c r="H538" s="12"/>
      <c r="I538" s="6"/>
      <c r="J538" s="6"/>
      <c r="K538" s="7"/>
      <c r="L538" s="7"/>
      <c r="M538" s="201"/>
    </row>
    <row r="539" spans="2:13" s="180" customFormat="1">
      <c r="B539" s="6"/>
      <c r="C539" s="190"/>
      <c r="D539" s="6"/>
      <c r="E539" s="6"/>
      <c r="F539" s="35"/>
      <c r="G539" s="12"/>
      <c r="H539" s="12"/>
      <c r="I539" s="6"/>
      <c r="J539" s="6"/>
      <c r="K539" s="7"/>
      <c r="L539" s="7"/>
      <c r="M539" s="201"/>
    </row>
    <row r="540" spans="2:13" s="180" customFormat="1">
      <c r="B540" s="6"/>
      <c r="C540" s="190"/>
      <c r="D540" s="6"/>
      <c r="E540" s="6"/>
      <c r="F540" s="35"/>
      <c r="G540" s="12"/>
      <c r="H540" s="12"/>
      <c r="I540" s="6"/>
      <c r="J540" s="6"/>
      <c r="K540" s="7"/>
      <c r="L540" s="7"/>
      <c r="M540" s="201"/>
    </row>
    <row r="541" spans="2:13" s="180" customFormat="1">
      <c r="B541" s="6"/>
      <c r="C541" s="190"/>
      <c r="D541" s="6"/>
      <c r="E541" s="6"/>
      <c r="F541" s="35"/>
      <c r="G541" s="12"/>
      <c r="H541" s="12"/>
      <c r="I541" s="6"/>
      <c r="J541" s="6"/>
      <c r="K541" s="7"/>
      <c r="L541" s="7"/>
      <c r="M541" s="201"/>
    </row>
    <row r="542" spans="2:13" s="180" customFormat="1">
      <c r="B542" s="6"/>
      <c r="C542" s="190"/>
      <c r="D542" s="6"/>
      <c r="E542" s="6"/>
      <c r="F542" s="35"/>
      <c r="G542" s="12"/>
      <c r="H542" s="12"/>
      <c r="I542" s="6"/>
      <c r="J542" s="6"/>
      <c r="K542" s="7"/>
      <c r="L542" s="7"/>
      <c r="M542" s="201"/>
    </row>
    <row r="543" spans="2:13" s="180" customFormat="1">
      <c r="B543" s="6"/>
      <c r="C543" s="190"/>
      <c r="D543" s="6"/>
      <c r="E543" s="6"/>
      <c r="F543" s="35"/>
      <c r="G543" s="12"/>
      <c r="H543" s="12"/>
      <c r="I543" s="6"/>
      <c r="J543" s="6"/>
      <c r="K543" s="7"/>
      <c r="L543" s="7"/>
      <c r="M543" s="201"/>
    </row>
    <row r="544" spans="2:13" s="180" customFormat="1">
      <c r="B544" s="6"/>
      <c r="C544" s="190"/>
      <c r="D544" s="6"/>
      <c r="E544" s="6"/>
      <c r="F544" s="35"/>
      <c r="G544" s="12"/>
      <c r="H544" s="12"/>
      <c r="I544" s="6"/>
      <c r="J544" s="6"/>
      <c r="K544" s="7"/>
      <c r="L544" s="7"/>
      <c r="M544" s="201"/>
    </row>
    <row r="545" spans="1:13" s="180" customFormat="1">
      <c r="B545" s="6"/>
      <c r="C545" s="33"/>
      <c r="D545" s="6"/>
      <c r="E545" s="6"/>
      <c r="F545" s="35"/>
      <c r="G545" s="12"/>
      <c r="H545" s="12"/>
      <c r="I545" s="6"/>
      <c r="J545" s="6"/>
      <c r="K545" s="7"/>
      <c r="L545" s="7"/>
      <c r="M545" s="201"/>
    </row>
    <row r="546" spans="1:13" s="181" customFormat="1">
      <c r="B546" s="3"/>
      <c r="C546" s="132"/>
      <c r="D546" s="3"/>
      <c r="E546" s="3"/>
      <c r="F546" s="143"/>
      <c r="G546" s="142"/>
      <c r="H546" s="142"/>
      <c r="I546" s="3"/>
      <c r="J546" s="3"/>
      <c r="K546" s="137"/>
      <c r="L546" s="137"/>
      <c r="M546" s="183"/>
    </row>
    <row r="547" spans="1:13" s="2" customFormat="1">
      <c r="A547" s="1"/>
      <c r="B547" s="41" t="s">
        <v>43</v>
      </c>
      <c r="C547" s="42" t="s">
        <v>44</v>
      </c>
      <c r="D547" s="11"/>
      <c r="E547" s="11"/>
      <c r="F547" s="39"/>
      <c r="G547" s="38"/>
      <c r="H547" s="38"/>
      <c r="I547" s="11"/>
      <c r="J547" s="11"/>
      <c r="K547" s="36"/>
      <c r="L547" s="36"/>
      <c r="M547" s="167">
        <v>0</v>
      </c>
    </row>
    <row r="548" spans="1:13">
      <c r="B548" s="6"/>
      <c r="F548" s="35"/>
      <c r="G548" s="12"/>
      <c r="H548" s="12"/>
      <c r="L548" s="7"/>
      <c r="M548" s="201"/>
    </row>
    <row r="549" spans="1:13">
      <c r="B549" s="6"/>
      <c r="F549" s="35"/>
      <c r="G549" s="12"/>
      <c r="H549" s="12"/>
      <c r="L549" s="7"/>
      <c r="M549" s="201"/>
    </row>
    <row r="550" spans="1:13">
      <c r="B550" s="6"/>
      <c r="F550" s="35"/>
      <c r="G550" s="12"/>
      <c r="H550" s="12"/>
      <c r="L550" s="7"/>
      <c r="M550" s="201"/>
    </row>
    <row r="551" spans="1:13">
      <c r="B551" s="6"/>
      <c r="F551" s="35"/>
      <c r="G551" s="12"/>
      <c r="H551" s="12"/>
      <c r="L551" s="7"/>
      <c r="M551" s="201"/>
    </row>
    <row r="552" spans="1:13">
      <c r="B552" s="6"/>
      <c r="F552" s="35"/>
      <c r="G552" s="12"/>
      <c r="H552" s="12"/>
      <c r="L552" s="7"/>
      <c r="M552" s="201"/>
    </row>
    <row r="553" spans="1:13" s="5" customFormat="1">
      <c r="B553" s="130"/>
      <c r="C553" s="137"/>
      <c r="D553" s="3"/>
      <c r="E553" s="3"/>
      <c r="F553" s="142"/>
      <c r="G553" s="142"/>
      <c r="H553" s="142"/>
      <c r="I553" s="3"/>
      <c r="J553" s="3"/>
      <c r="K553" s="137"/>
      <c r="L553" s="137"/>
      <c r="M553" s="138"/>
    </row>
    <row r="554" spans="1:13" s="2" customFormat="1">
      <c r="B554" s="42" t="s">
        <v>729</v>
      </c>
      <c r="C554" s="40"/>
      <c r="D554" s="11"/>
      <c r="E554" s="11"/>
      <c r="F554" s="37"/>
      <c r="G554" s="38"/>
      <c r="H554" s="38"/>
      <c r="I554" s="11"/>
      <c r="J554" s="11"/>
      <c r="K554" s="36"/>
      <c r="L554" s="36"/>
      <c r="M554" s="167">
        <v>0</v>
      </c>
    </row>
    <row r="555" spans="1:13" s="2" customFormat="1">
      <c r="A555" s="5"/>
      <c r="B555" s="41" t="s">
        <v>16</v>
      </c>
      <c r="C555" s="43" t="s">
        <v>770</v>
      </c>
      <c r="D555" s="11"/>
      <c r="E555" s="11"/>
      <c r="F555" s="37"/>
      <c r="G555" s="38"/>
      <c r="H555" s="38"/>
      <c r="I555" s="11"/>
      <c r="J555" s="11"/>
      <c r="K555" s="36"/>
      <c r="L555" s="36"/>
      <c r="M555" s="167">
        <v>0</v>
      </c>
    </row>
    <row r="556" spans="1:13" s="80" customFormat="1">
      <c r="A556" s="5"/>
      <c r="B556" s="79" t="s">
        <v>18</v>
      </c>
      <c r="C556" s="189" t="s">
        <v>19</v>
      </c>
      <c r="D556" s="78"/>
      <c r="E556" s="78"/>
      <c r="F556" s="87"/>
      <c r="G556" s="87"/>
      <c r="H556" s="87"/>
      <c r="I556" s="78"/>
      <c r="J556" s="78"/>
      <c r="K556" s="85"/>
      <c r="L556" s="85"/>
      <c r="M556" s="401">
        <v>0</v>
      </c>
    </row>
    <row r="557" spans="1:13" s="180" customFormat="1">
      <c r="A557" s="5"/>
      <c r="B557" s="6"/>
      <c r="C557" s="7"/>
      <c r="D557" s="6"/>
      <c r="E557" s="6"/>
      <c r="F557" s="12"/>
      <c r="G557" s="12"/>
      <c r="H557" s="12"/>
      <c r="I557" s="6"/>
      <c r="J557" s="6"/>
      <c r="K557" s="7"/>
      <c r="L557" s="7"/>
      <c r="M557" s="201"/>
    </row>
    <row r="558" spans="1:13" s="181" customFormat="1">
      <c r="A558" s="5"/>
      <c r="B558" s="3"/>
      <c r="C558" s="137"/>
      <c r="D558" s="3"/>
      <c r="E558" s="3"/>
      <c r="F558" s="142"/>
      <c r="G558" s="142"/>
      <c r="H558" s="142"/>
      <c r="I558" s="3"/>
      <c r="J558" s="3"/>
      <c r="K558" s="137"/>
      <c r="L558" s="137"/>
      <c r="M558" s="183"/>
    </row>
    <row r="559" spans="1:13" s="80" customFormat="1">
      <c r="A559" s="5"/>
      <c r="B559" s="79" t="s">
        <v>26</v>
      </c>
      <c r="C559" s="189" t="s">
        <v>769</v>
      </c>
      <c r="D559" s="78"/>
      <c r="E559" s="78"/>
      <c r="F559" s="87"/>
      <c r="G559" s="87"/>
      <c r="H559" s="87"/>
      <c r="I559" s="78"/>
      <c r="J559" s="78"/>
      <c r="K559" s="85"/>
      <c r="L559" s="85"/>
      <c r="M559" s="401">
        <v>0</v>
      </c>
    </row>
    <row r="560" spans="1:13" s="180" customFormat="1">
      <c r="A560" s="5"/>
      <c r="B560" s="6"/>
      <c r="C560" s="190"/>
      <c r="D560" s="6"/>
      <c r="E560" s="6"/>
      <c r="F560" s="12"/>
      <c r="G560" s="12"/>
      <c r="H560" s="12"/>
      <c r="I560" s="6"/>
      <c r="J560" s="6"/>
      <c r="K560" s="7"/>
      <c r="L560" s="7"/>
      <c r="M560" s="201"/>
    </row>
    <row r="561" spans="1:13" s="180" customFormat="1">
      <c r="A561" s="5"/>
      <c r="B561" s="6"/>
      <c r="C561" s="190"/>
      <c r="D561" s="6"/>
      <c r="E561" s="6"/>
      <c r="F561" s="12"/>
      <c r="G561" s="12"/>
      <c r="H561" s="12"/>
      <c r="I561" s="6"/>
      <c r="J561" s="6"/>
      <c r="K561" s="7"/>
      <c r="L561" s="7"/>
      <c r="M561" s="201"/>
    </row>
    <row r="562" spans="1:13" s="180" customFormat="1">
      <c r="A562" s="5"/>
      <c r="B562" s="6"/>
      <c r="C562" s="190"/>
      <c r="D562" s="6"/>
      <c r="E562" s="6"/>
      <c r="F562" s="12"/>
      <c r="G562" s="12"/>
      <c r="H562" s="12"/>
      <c r="I562" s="6"/>
      <c r="J562" s="6"/>
      <c r="K562" s="7"/>
      <c r="L562" s="7"/>
      <c r="M562" s="201"/>
    </row>
    <row r="563" spans="1:13" s="180" customFormat="1">
      <c r="A563" s="5"/>
      <c r="B563" s="6"/>
      <c r="C563" s="190"/>
      <c r="D563" s="6"/>
      <c r="E563" s="6"/>
      <c r="F563" s="12"/>
      <c r="G563" s="12"/>
      <c r="H563" s="12"/>
      <c r="I563" s="6"/>
      <c r="J563" s="6"/>
      <c r="K563" s="7"/>
      <c r="L563" s="7"/>
      <c r="M563" s="201"/>
    </row>
    <row r="564" spans="1:13" s="180" customFormat="1">
      <c r="A564" s="5"/>
      <c r="B564" s="6"/>
      <c r="C564" s="190"/>
      <c r="D564" s="6"/>
      <c r="E564" s="6"/>
      <c r="F564" s="12"/>
      <c r="G564" s="12"/>
      <c r="H564" s="12"/>
      <c r="I564" s="6"/>
      <c r="J564" s="6"/>
      <c r="K564" s="7"/>
      <c r="L564" s="7"/>
      <c r="M564" s="201"/>
    </row>
    <row r="565" spans="1:13" s="180" customFormat="1">
      <c r="A565" s="5"/>
      <c r="B565" s="6"/>
      <c r="C565" s="190"/>
      <c r="D565" s="6"/>
      <c r="E565" s="6"/>
      <c r="F565" s="12"/>
      <c r="G565" s="12"/>
      <c r="H565" s="12"/>
      <c r="I565" s="6"/>
      <c r="J565" s="6"/>
      <c r="K565" s="7"/>
      <c r="L565" s="7"/>
      <c r="M565" s="201"/>
    </row>
    <row r="566" spans="1:13" s="180" customFormat="1">
      <c r="A566" s="5"/>
      <c r="B566" s="6"/>
      <c r="C566" s="190"/>
      <c r="D566" s="6"/>
      <c r="E566" s="6"/>
      <c r="F566" s="12"/>
      <c r="G566" s="12"/>
      <c r="H566" s="12"/>
      <c r="I566" s="6"/>
      <c r="J566" s="6"/>
      <c r="K566" s="7"/>
      <c r="L566" s="7"/>
      <c r="M566" s="201"/>
    </row>
    <row r="567" spans="1:13" s="180" customFormat="1">
      <c r="A567" s="5"/>
      <c r="B567" s="6"/>
      <c r="C567" s="190"/>
      <c r="D567" s="6"/>
      <c r="E567" s="6"/>
      <c r="F567" s="12"/>
      <c r="G567" s="12"/>
      <c r="H567" s="12"/>
      <c r="I567" s="6"/>
      <c r="J567" s="6"/>
      <c r="K567" s="7"/>
      <c r="L567" s="7"/>
      <c r="M567" s="201"/>
    </row>
    <row r="568" spans="1:13" s="180" customFormat="1">
      <c r="A568" s="5"/>
      <c r="B568" s="6"/>
      <c r="C568" s="190"/>
      <c r="D568" s="6"/>
      <c r="E568" s="6"/>
      <c r="F568" s="12"/>
      <c r="G568" s="12"/>
      <c r="H568" s="12"/>
      <c r="I568" s="6"/>
      <c r="J568" s="6"/>
      <c r="K568" s="7"/>
      <c r="L568" s="7"/>
      <c r="M568" s="201"/>
    </row>
    <row r="569" spans="1:13" s="180" customFormat="1">
      <c r="A569" s="5"/>
      <c r="B569" s="6"/>
      <c r="C569" s="190"/>
      <c r="D569" s="6"/>
      <c r="E569" s="6"/>
      <c r="F569" s="12"/>
      <c r="G569" s="12"/>
      <c r="H569" s="12"/>
      <c r="I569" s="6"/>
      <c r="J569" s="6"/>
      <c r="K569" s="7"/>
      <c r="L569" s="7"/>
      <c r="M569" s="201"/>
    </row>
    <row r="570" spans="1:13" s="180" customFormat="1">
      <c r="A570" s="5"/>
      <c r="B570" s="6"/>
      <c r="C570" s="190"/>
      <c r="D570" s="6"/>
      <c r="E570" s="6"/>
      <c r="F570" s="12"/>
      <c r="G570" s="12"/>
      <c r="H570" s="12"/>
      <c r="I570" s="6"/>
      <c r="J570" s="6"/>
      <c r="K570" s="7"/>
      <c r="L570" s="7"/>
      <c r="M570" s="201"/>
    </row>
    <row r="571" spans="1:13" s="180" customFormat="1">
      <c r="A571" s="5"/>
      <c r="B571" s="6"/>
      <c r="C571" s="190"/>
      <c r="D571" s="6"/>
      <c r="E571" s="6"/>
      <c r="F571" s="12"/>
      <c r="G571" s="12"/>
      <c r="H571" s="12"/>
      <c r="I571" s="6"/>
      <c r="J571" s="6"/>
      <c r="K571" s="7"/>
      <c r="L571" s="7"/>
      <c r="M571" s="201"/>
    </row>
    <row r="572" spans="1:13" s="180" customFormat="1">
      <c r="A572" s="5"/>
      <c r="B572" s="6"/>
      <c r="C572" s="190"/>
      <c r="D572" s="6"/>
      <c r="E572" s="6"/>
      <c r="F572" s="12"/>
      <c r="G572" s="12"/>
      <c r="H572" s="12"/>
      <c r="I572" s="6"/>
      <c r="J572" s="6"/>
      <c r="K572" s="7"/>
      <c r="L572" s="7"/>
      <c r="M572" s="201"/>
    </row>
    <row r="573" spans="1:13" s="180" customFormat="1">
      <c r="A573" s="5"/>
      <c r="B573" s="6"/>
      <c r="C573" s="190"/>
      <c r="D573" s="6"/>
      <c r="E573" s="6"/>
      <c r="F573" s="12"/>
      <c r="G573" s="12"/>
      <c r="H573" s="12"/>
      <c r="I573" s="6"/>
      <c r="J573" s="6"/>
      <c r="K573" s="7"/>
      <c r="L573" s="7"/>
      <c r="M573" s="201"/>
    </row>
    <row r="574" spans="1:13" s="180" customFormat="1">
      <c r="A574" s="5"/>
      <c r="B574" s="6"/>
      <c r="C574" s="190"/>
      <c r="D574" s="6"/>
      <c r="E574" s="6"/>
      <c r="F574" s="12"/>
      <c r="G574" s="12"/>
      <c r="H574" s="12"/>
      <c r="I574" s="6"/>
      <c r="J574" s="6"/>
      <c r="K574" s="7"/>
      <c r="L574" s="7"/>
      <c r="M574" s="201"/>
    </row>
    <row r="575" spans="1:13" s="181" customFormat="1">
      <c r="A575" s="5"/>
      <c r="B575" s="3"/>
      <c r="C575" s="132"/>
      <c r="D575" s="3"/>
      <c r="E575" s="132"/>
      <c r="F575" s="143"/>
      <c r="G575" s="142"/>
      <c r="H575" s="142"/>
      <c r="I575" s="3"/>
      <c r="J575" s="3"/>
      <c r="K575" s="137"/>
      <c r="L575" s="137"/>
      <c r="M575" s="198"/>
    </row>
    <row r="576" spans="1:13" s="2" customFormat="1">
      <c r="A576" s="1"/>
      <c r="B576" s="41" t="s">
        <v>43</v>
      </c>
      <c r="C576" s="42" t="s">
        <v>44</v>
      </c>
      <c r="D576" s="11"/>
      <c r="E576" s="36"/>
      <c r="F576" s="53"/>
      <c r="G576" s="54"/>
      <c r="H576" s="54"/>
      <c r="I576" s="11"/>
      <c r="J576" s="11"/>
      <c r="K576" s="36"/>
      <c r="L576" s="36"/>
      <c r="M576" s="167">
        <v>0</v>
      </c>
    </row>
    <row r="577" spans="1:13" s="180" customFormat="1">
      <c r="A577" s="1"/>
      <c r="B577" s="6"/>
      <c r="C577" s="7"/>
      <c r="D577" s="6"/>
      <c r="E577" s="7"/>
      <c r="F577" s="52"/>
      <c r="G577" s="45"/>
      <c r="H577" s="45"/>
      <c r="I577" s="6"/>
      <c r="J577" s="6"/>
      <c r="K577" s="7"/>
      <c r="L577" s="7"/>
      <c r="M577" s="201"/>
    </row>
    <row r="578" spans="1:13" s="180" customFormat="1">
      <c r="A578" s="1"/>
      <c r="B578" s="6"/>
      <c r="C578" s="7"/>
      <c r="D578" s="6"/>
      <c r="E578" s="7"/>
      <c r="F578" s="52"/>
      <c r="G578" s="45"/>
      <c r="H578" s="45"/>
      <c r="I578" s="6"/>
      <c r="J578" s="6"/>
      <c r="K578" s="7"/>
      <c r="L578" s="7"/>
      <c r="M578" s="201"/>
    </row>
    <row r="579" spans="1:13" s="180" customFormat="1">
      <c r="A579" s="1"/>
      <c r="B579" s="6"/>
      <c r="C579" s="7"/>
      <c r="D579" s="6"/>
      <c r="E579" s="7"/>
      <c r="F579" s="52"/>
      <c r="G579" s="45"/>
      <c r="H579" s="45"/>
      <c r="I579" s="6"/>
      <c r="J579" s="6"/>
      <c r="K579" s="7"/>
      <c r="L579" s="7"/>
      <c r="M579" s="201"/>
    </row>
    <row r="580" spans="1:13" s="180" customFormat="1">
      <c r="A580" s="5"/>
      <c r="B580" s="6"/>
      <c r="C580" s="7"/>
      <c r="D580" s="6"/>
      <c r="E580" s="7"/>
      <c r="F580" s="52"/>
      <c r="G580" s="45"/>
      <c r="H580" s="45"/>
      <c r="I580" s="6"/>
      <c r="J580" s="6"/>
      <c r="K580" s="7"/>
      <c r="L580" s="7"/>
      <c r="M580" s="201"/>
    </row>
    <row r="581" spans="1:13" s="180" customFormat="1">
      <c r="A581" s="5"/>
      <c r="B581" s="6"/>
      <c r="C581" s="7"/>
      <c r="D581" s="6"/>
      <c r="E581" s="7"/>
      <c r="F581" s="52"/>
      <c r="G581" s="45"/>
      <c r="H581" s="45"/>
      <c r="I581" s="6"/>
      <c r="J581" s="6"/>
      <c r="K581" s="7"/>
      <c r="L581" s="7"/>
      <c r="M581" s="201"/>
    </row>
    <row r="582" spans="1:13" s="181" customFormat="1">
      <c r="A582" s="5"/>
      <c r="B582" s="3"/>
      <c r="C582" s="137"/>
      <c r="D582" s="3"/>
      <c r="E582" s="137"/>
      <c r="F582" s="236"/>
      <c r="G582" s="133"/>
      <c r="H582" s="133"/>
      <c r="I582" s="3"/>
      <c r="J582" s="3"/>
      <c r="K582" s="137"/>
      <c r="L582" s="137"/>
      <c r="M582" s="183"/>
    </row>
    <row r="583" spans="1:13" s="2" customFormat="1">
      <c r="B583" s="42" t="s">
        <v>730</v>
      </c>
      <c r="C583" s="40"/>
      <c r="D583" s="11"/>
      <c r="E583" s="11"/>
      <c r="F583" s="37"/>
      <c r="G583" s="38"/>
      <c r="H583" s="38"/>
      <c r="I583" s="11"/>
      <c r="J583" s="11"/>
      <c r="K583" s="36"/>
      <c r="L583" s="36"/>
      <c r="M583" s="167">
        <v>0</v>
      </c>
    </row>
    <row r="584" spans="1:13" s="2" customFormat="1">
      <c r="B584" s="41" t="s">
        <v>16</v>
      </c>
      <c r="C584" s="43" t="s">
        <v>770</v>
      </c>
      <c r="D584" s="11"/>
      <c r="E584" s="11"/>
      <c r="F584" s="38"/>
      <c r="G584" s="38"/>
      <c r="H584" s="38"/>
      <c r="I584" s="11"/>
      <c r="J584" s="11"/>
      <c r="K584" s="36"/>
      <c r="L584" s="36"/>
      <c r="M584" s="167">
        <v>0</v>
      </c>
    </row>
    <row r="585" spans="1:13" s="80" customFormat="1">
      <c r="A585" s="1"/>
      <c r="B585" s="79" t="s">
        <v>18</v>
      </c>
      <c r="C585" s="189" t="s">
        <v>19</v>
      </c>
      <c r="D585" s="78"/>
      <c r="E585" s="78"/>
      <c r="F585" s="87"/>
      <c r="G585" s="87"/>
      <c r="H585" s="87"/>
      <c r="I585" s="78"/>
      <c r="J585" s="78"/>
      <c r="K585" s="85"/>
      <c r="L585" s="85"/>
      <c r="M585" s="401">
        <v>0</v>
      </c>
    </row>
    <row r="586" spans="1:13" s="180" customFormat="1">
      <c r="B586" s="6"/>
      <c r="C586" s="7"/>
      <c r="D586" s="6"/>
      <c r="E586" s="6"/>
      <c r="F586" s="12"/>
      <c r="G586" s="12"/>
      <c r="H586" s="12"/>
      <c r="I586" s="6"/>
      <c r="J586" s="6"/>
      <c r="K586" s="7"/>
      <c r="L586" s="7"/>
      <c r="M586" s="201"/>
    </row>
    <row r="587" spans="1:13" s="180" customFormat="1">
      <c r="B587" s="6"/>
      <c r="C587" s="7"/>
      <c r="D587" s="6"/>
      <c r="E587" s="6"/>
      <c r="F587" s="12"/>
      <c r="G587" s="12"/>
      <c r="H587" s="12"/>
      <c r="I587" s="6"/>
      <c r="J587" s="6"/>
      <c r="K587" s="7"/>
      <c r="L587" s="7"/>
      <c r="M587" s="201"/>
    </row>
    <row r="588" spans="1:13" s="180" customFormat="1">
      <c r="B588" s="6"/>
      <c r="C588" s="7"/>
      <c r="D588" s="6"/>
      <c r="E588" s="6"/>
      <c r="F588" s="12"/>
      <c r="G588" s="12"/>
      <c r="H588" s="12"/>
      <c r="I588" s="6"/>
      <c r="J588" s="6"/>
      <c r="K588" s="7"/>
      <c r="L588" s="7"/>
      <c r="M588" s="201"/>
    </row>
    <row r="589" spans="1:13" s="180" customFormat="1">
      <c r="B589" s="6"/>
      <c r="C589" s="7"/>
      <c r="D589" s="6"/>
      <c r="E589" s="6"/>
      <c r="F589" s="12"/>
      <c r="G589" s="12"/>
      <c r="H589" s="12"/>
      <c r="I589" s="6"/>
      <c r="J589" s="6"/>
      <c r="K589" s="7"/>
      <c r="L589" s="7"/>
      <c r="M589" s="201"/>
    </row>
    <row r="590" spans="1:13" s="180" customFormat="1">
      <c r="B590" s="6"/>
      <c r="C590" s="7"/>
      <c r="D590" s="6"/>
      <c r="E590" s="6"/>
      <c r="F590" s="12"/>
      <c r="G590" s="12"/>
      <c r="H590" s="12"/>
      <c r="I590" s="6"/>
      <c r="J590" s="6"/>
      <c r="K590" s="7"/>
      <c r="L590" s="7"/>
      <c r="M590" s="201"/>
    </row>
    <row r="591" spans="1:13" s="180" customFormat="1">
      <c r="B591" s="6"/>
      <c r="C591" s="7"/>
      <c r="D591" s="6"/>
      <c r="E591" s="6"/>
      <c r="F591" s="12"/>
      <c r="G591" s="12"/>
      <c r="H591" s="12"/>
      <c r="I591" s="6"/>
      <c r="J591" s="6"/>
      <c r="K591" s="7"/>
      <c r="L591" s="7"/>
      <c r="M591" s="201"/>
    </row>
    <row r="592" spans="1:13" s="180" customFormat="1">
      <c r="B592" s="6"/>
      <c r="C592" s="7"/>
      <c r="D592" s="6"/>
      <c r="E592" s="6"/>
      <c r="F592" s="12"/>
      <c r="G592" s="12"/>
      <c r="H592" s="12"/>
      <c r="I592" s="6"/>
      <c r="J592" s="6"/>
      <c r="K592" s="7"/>
      <c r="L592" s="7"/>
      <c r="M592" s="201"/>
    </row>
    <row r="593" spans="1:13" s="180" customFormat="1">
      <c r="B593" s="6"/>
      <c r="C593" s="7"/>
      <c r="D593" s="6"/>
      <c r="E593" s="6"/>
      <c r="F593" s="12"/>
      <c r="G593" s="12"/>
      <c r="H593" s="12"/>
      <c r="I593" s="6"/>
      <c r="J593" s="6"/>
      <c r="K593" s="7"/>
      <c r="L593" s="7"/>
      <c r="M593" s="201"/>
    </row>
    <row r="594" spans="1:13" s="180" customFormat="1">
      <c r="B594" s="6"/>
      <c r="C594" s="7"/>
      <c r="D594" s="6"/>
      <c r="E594" s="6"/>
      <c r="F594" s="12"/>
      <c r="G594" s="12"/>
      <c r="H594" s="12"/>
      <c r="I594" s="6"/>
      <c r="J594" s="6"/>
      <c r="K594" s="7"/>
      <c r="L594" s="7"/>
      <c r="M594" s="201"/>
    </row>
    <row r="595" spans="1:13" s="180" customFormat="1">
      <c r="B595" s="6"/>
      <c r="C595" s="7"/>
      <c r="D595" s="6"/>
      <c r="E595" s="6"/>
      <c r="F595" s="12"/>
      <c r="G595" s="12"/>
      <c r="H595" s="12"/>
      <c r="I595" s="6"/>
      <c r="J595" s="6"/>
      <c r="K595" s="7"/>
      <c r="L595" s="7"/>
      <c r="M595" s="201"/>
    </row>
    <row r="596" spans="1:13" s="180" customFormat="1">
      <c r="B596" s="6"/>
      <c r="C596" s="7"/>
      <c r="D596" s="6"/>
      <c r="E596" s="6"/>
      <c r="F596" s="12"/>
      <c r="G596" s="12"/>
      <c r="H596" s="12"/>
      <c r="I596" s="6"/>
      <c r="J596" s="6"/>
      <c r="K596" s="7"/>
      <c r="L596" s="7"/>
      <c r="M596" s="201"/>
    </row>
    <row r="597" spans="1:13" s="180" customFormat="1">
      <c r="B597" s="6"/>
      <c r="C597" s="7"/>
      <c r="D597" s="6"/>
      <c r="E597" s="6"/>
      <c r="F597" s="12"/>
      <c r="G597" s="12"/>
      <c r="H597" s="12"/>
      <c r="I597" s="6"/>
      <c r="J597" s="6"/>
      <c r="K597" s="7"/>
      <c r="L597" s="7"/>
      <c r="M597" s="201"/>
    </row>
    <row r="598" spans="1:13" s="180" customFormat="1">
      <c r="B598" s="6"/>
      <c r="C598" s="7"/>
      <c r="D598" s="6"/>
      <c r="E598" s="6"/>
      <c r="F598" s="12"/>
      <c r="G598" s="12"/>
      <c r="H598" s="12"/>
      <c r="I598" s="6"/>
      <c r="J598" s="6"/>
      <c r="K598" s="7"/>
      <c r="L598" s="7"/>
      <c r="M598" s="201"/>
    </row>
    <row r="599" spans="1:13" s="180" customFormat="1">
      <c r="B599" s="6"/>
      <c r="C599" s="7"/>
      <c r="D599" s="6"/>
      <c r="E599" s="6"/>
      <c r="F599" s="12"/>
      <c r="G599" s="12"/>
      <c r="H599" s="12"/>
      <c r="I599" s="6"/>
      <c r="J599" s="6"/>
      <c r="K599" s="7"/>
      <c r="L599" s="7"/>
      <c r="M599" s="201"/>
    </row>
    <row r="600" spans="1:13" s="180" customFormat="1">
      <c r="B600" s="6"/>
      <c r="C600" s="7"/>
      <c r="D600" s="6"/>
      <c r="E600" s="6"/>
      <c r="F600" s="12"/>
      <c r="G600" s="12"/>
      <c r="H600" s="12"/>
      <c r="I600" s="6"/>
      <c r="J600" s="6"/>
      <c r="K600" s="7"/>
      <c r="L600" s="7"/>
      <c r="M600" s="201"/>
    </row>
    <row r="601" spans="1:13" s="181" customFormat="1">
      <c r="B601" s="3"/>
      <c r="C601" s="137"/>
      <c r="D601" s="3"/>
      <c r="E601" s="3"/>
      <c r="F601" s="142"/>
      <c r="G601" s="142"/>
      <c r="H601" s="142"/>
      <c r="I601" s="3"/>
      <c r="J601" s="3"/>
      <c r="K601" s="137"/>
      <c r="L601" s="137"/>
      <c r="M601" s="183"/>
    </row>
    <row r="602" spans="1:13" s="80" customFormat="1">
      <c r="A602" s="1"/>
      <c r="B602" s="79" t="s">
        <v>26</v>
      </c>
      <c r="C602" s="189" t="s">
        <v>769</v>
      </c>
      <c r="D602" s="78"/>
      <c r="E602" s="78"/>
      <c r="F602" s="87"/>
      <c r="G602" s="87"/>
      <c r="H602" s="87"/>
      <c r="I602" s="78"/>
      <c r="J602" s="78"/>
      <c r="K602" s="85"/>
      <c r="L602" s="85"/>
      <c r="M602" s="401">
        <v>0</v>
      </c>
    </row>
    <row r="603" spans="1:13" s="180" customFormat="1">
      <c r="B603" s="6"/>
      <c r="C603" s="190"/>
      <c r="D603" s="6"/>
      <c r="E603" s="6"/>
      <c r="F603" s="12"/>
      <c r="G603" s="12"/>
      <c r="H603" s="12"/>
      <c r="I603" s="6"/>
      <c r="J603" s="6"/>
      <c r="K603" s="7"/>
      <c r="L603" s="7"/>
      <c r="M603" s="201"/>
    </row>
    <row r="604" spans="1:13" s="180" customFormat="1">
      <c r="B604" s="6"/>
      <c r="C604" s="190"/>
      <c r="D604" s="6"/>
      <c r="E604" s="6"/>
      <c r="F604" s="12"/>
      <c r="G604" s="12"/>
      <c r="H604" s="12"/>
      <c r="I604" s="6"/>
      <c r="J604" s="6"/>
      <c r="K604" s="7"/>
      <c r="L604" s="7"/>
      <c r="M604" s="201"/>
    </row>
    <row r="605" spans="1:13" s="180" customFormat="1">
      <c r="B605" s="6"/>
      <c r="C605" s="190"/>
      <c r="D605" s="6"/>
      <c r="E605" s="6"/>
      <c r="F605" s="12"/>
      <c r="G605" s="12"/>
      <c r="H605" s="12"/>
      <c r="I605" s="6"/>
      <c r="J605" s="6"/>
      <c r="K605" s="7"/>
      <c r="L605" s="7"/>
      <c r="M605" s="201"/>
    </row>
    <row r="606" spans="1:13" s="180" customFormat="1">
      <c r="B606" s="6"/>
      <c r="C606" s="190"/>
      <c r="D606" s="6"/>
      <c r="E606" s="6"/>
      <c r="F606" s="12"/>
      <c r="G606" s="12"/>
      <c r="H606" s="12"/>
      <c r="I606" s="6"/>
      <c r="J606" s="6"/>
      <c r="K606" s="7"/>
      <c r="L606" s="7"/>
      <c r="M606" s="201"/>
    </row>
    <row r="607" spans="1:13" s="180" customFormat="1">
      <c r="B607" s="6"/>
      <c r="C607" s="190"/>
      <c r="D607" s="6"/>
      <c r="E607" s="6"/>
      <c r="F607" s="12"/>
      <c r="G607" s="12"/>
      <c r="H607" s="12"/>
      <c r="I607" s="6"/>
      <c r="J607" s="6"/>
      <c r="K607" s="7"/>
      <c r="L607" s="7"/>
      <c r="M607" s="201"/>
    </row>
    <row r="608" spans="1:13" s="180" customFormat="1">
      <c r="B608" s="6"/>
      <c r="C608" s="190"/>
      <c r="D608" s="6"/>
      <c r="E608" s="6"/>
      <c r="F608" s="12"/>
      <c r="G608" s="12"/>
      <c r="H608" s="12"/>
      <c r="I608" s="6"/>
      <c r="J608" s="6"/>
      <c r="K608" s="7"/>
      <c r="L608" s="7"/>
      <c r="M608" s="201"/>
    </row>
    <row r="609" spans="1:13" s="180" customFormat="1">
      <c r="B609" s="6"/>
      <c r="C609" s="190"/>
      <c r="D609" s="6"/>
      <c r="E609" s="6"/>
      <c r="F609" s="12"/>
      <c r="G609" s="12"/>
      <c r="H609" s="12"/>
      <c r="I609" s="6"/>
      <c r="J609" s="6"/>
      <c r="K609" s="7"/>
      <c r="L609" s="7"/>
      <c r="M609" s="201"/>
    </row>
    <row r="610" spans="1:13" s="180" customFormat="1">
      <c r="B610" s="6"/>
      <c r="C610" s="190"/>
      <c r="D610" s="6"/>
      <c r="E610" s="6"/>
      <c r="F610" s="12"/>
      <c r="G610" s="12"/>
      <c r="H610" s="12"/>
      <c r="I610" s="6"/>
      <c r="J610" s="6"/>
      <c r="K610" s="7"/>
      <c r="L610" s="7"/>
      <c r="M610" s="201"/>
    </row>
    <row r="611" spans="1:13" s="181" customFormat="1">
      <c r="B611" s="3"/>
      <c r="C611" s="132"/>
      <c r="D611" s="3"/>
      <c r="E611" s="3"/>
      <c r="F611" s="142"/>
      <c r="G611" s="142"/>
      <c r="H611" s="142"/>
      <c r="I611" s="3"/>
      <c r="J611" s="3"/>
      <c r="K611" s="137"/>
      <c r="L611" s="137"/>
      <c r="M611" s="183"/>
    </row>
    <row r="612" spans="1:13" s="2" customFormat="1">
      <c r="A612" s="1"/>
      <c r="B612" s="41" t="s">
        <v>43</v>
      </c>
      <c r="C612" s="42" t="s">
        <v>44</v>
      </c>
      <c r="D612" s="11"/>
      <c r="E612" s="11"/>
      <c r="F612" s="38"/>
      <c r="G612" s="38"/>
      <c r="H612" s="38"/>
      <c r="I612" s="11"/>
      <c r="J612" s="11"/>
      <c r="K612" s="36"/>
      <c r="L612" s="36"/>
      <c r="M612" s="167">
        <v>0</v>
      </c>
    </row>
    <row r="613" spans="1:13">
      <c r="A613" s="5"/>
      <c r="B613" s="6"/>
      <c r="F613" s="12"/>
      <c r="G613" s="12"/>
      <c r="H613" s="12"/>
      <c r="L613" s="7"/>
      <c r="M613" s="201"/>
    </row>
    <row r="614" spans="1:13">
      <c r="F614" s="13"/>
      <c r="G614" s="13"/>
      <c r="H614" s="13"/>
      <c r="L614" s="7"/>
      <c r="M614" s="201"/>
    </row>
    <row r="615" spans="1:13">
      <c r="F615" s="13"/>
      <c r="G615" s="13"/>
      <c r="H615" s="13"/>
      <c r="L615" s="7"/>
      <c r="M615" s="201"/>
    </row>
    <row r="616" spans="1:13" s="5" customFormat="1">
      <c r="B616" s="130"/>
      <c r="C616" s="191"/>
      <c r="D616" s="130"/>
      <c r="E616" s="130"/>
      <c r="F616" s="192"/>
      <c r="G616" s="192"/>
      <c r="H616" s="192"/>
      <c r="I616" s="130"/>
      <c r="J616" s="130"/>
      <c r="K616" s="191"/>
      <c r="L616" s="137"/>
      <c r="M616" s="138"/>
    </row>
    <row r="617" spans="1:13" s="2" customFormat="1">
      <c r="B617" s="42" t="s">
        <v>731</v>
      </c>
      <c r="C617" s="40"/>
      <c r="D617" s="11"/>
      <c r="E617" s="11"/>
      <c r="F617" s="37"/>
      <c r="G617" s="38"/>
      <c r="H617" s="38"/>
      <c r="I617" s="11"/>
      <c r="J617" s="11"/>
      <c r="K617" s="36"/>
      <c r="L617" s="36"/>
      <c r="M617" s="167">
        <v>0</v>
      </c>
    </row>
    <row r="618" spans="1:13" s="2" customFormat="1">
      <c r="B618" s="41" t="s">
        <v>16</v>
      </c>
      <c r="C618" s="43" t="s">
        <v>770</v>
      </c>
      <c r="D618" s="41"/>
      <c r="E618" s="42"/>
      <c r="F618" s="39"/>
      <c r="G618" s="38"/>
      <c r="H618" s="38"/>
      <c r="I618" s="11"/>
      <c r="J618" s="11"/>
      <c r="K618" s="36"/>
      <c r="L618" s="36"/>
      <c r="M618" s="167">
        <v>0</v>
      </c>
    </row>
    <row r="619" spans="1:13" s="80" customFormat="1">
      <c r="A619" s="2"/>
      <c r="B619" s="79" t="s">
        <v>18</v>
      </c>
      <c r="C619" s="189" t="s">
        <v>19</v>
      </c>
      <c r="D619" s="98"/>
      <c r="E619" s="99"/>
      <c r="F619" s="86"/>
      <c r="G619" s="87"/>
      <c r="H619" s="87"/>
      <c r="I619" s="78"/>
      <c r="J619" s="78"/>
      <c r="K619" s="85"/>
      <c r="L619" s="85"/>
      <c r="M619" s="401">
        <v>0</v>
      </c>
    </row>
    <row r="620" spans="1:13" s="180" customFormat="1">
      <c r="A620" s="2"/>
      <c r="B620" s="6"/>
      <c r="C620" s="7"/>
      <c r="D620" s="6"/>
      <c r="E620" s="33"/>
      <c r="F620" s="35"/>
      <c r="G620" s="12"/>
      <c r="H620" s="12"/>
      <c r="I620" s="6"/>
      <c r="J620" s="6"/>
      <c r="K620" s="7"/>
      <c r="L620" s="7"/>
      <c r="M620" s="201"/>
    </row>
    <row r="621" spans="1:13" s="180" customFormat="1">
      <c r="A621" s="2"/>
      <c r="B621" s="6"/>
      <c r="C621" s="7"/>
      <c r="D621" s="6"/>
      <c r="E621" s="33"/>
      <c r="F621" s="35"/>
      <c r="G621" s="12"/>
      <c r="H621" s="12"/>
      <c r="I621" s="6"/>
      <c r="J621" s="6"/>
      <c r="K621" s="7"/>
      <c r="L621" s="7"/>
      <c r="M621" s="201"/>
    </row>
    <row r="622" spans="1:13" s="180" customFormat="1">
      <c r="A622" s="2"/>
      <c r="B622" s="6"/>
      <c r="C622" s="7"/>
      <c r="D622" s="6"/>
      <c r="E622" s="33"/>
      <c r="F622" s="35"/>
      <c r="G622" s="12"/>
      <c r="H622" s="12"/>
      <c r="I622" s="6"/>
      <c r="J622" s="6"/>
      <c r="K622" s="7"/>
      <c r="L622" s="7"/>
      <c r="M622" s="201"/>
    </row>
    <row r="623" spans="1:13" s="180" customFormat="1">
      <c r="A623" s="2"/>
      <c r="B623" s="6"/>
      <c r="C623" s="7"/>
      <c r="D623" s="6"/>
      <c r="E623" s="33"/>
      <c r="F623" s="35"/>
      <c r="G623" s="12"/>
      <c r="H623" s="12"/>
      <c r="I623" s="6"/>
      <c r="J623" s="6"/>
      <c r="K623" s="7"/>
      <c r="L623" s="7"/>
      <c r="M623" s="201"/>
    </row>
    <row r="624" spans="1:13" s="180" customFormat="1">
      <c r="A624" s="2"/>
      <c r="B624" s="6"/>
      <c r="C624" s="7"/>
      <c r="D624" s="6"/>
      <c r="E624" s="33"/>
      <c r="F624" s="35"/>
      <c r="G624" s="12"/>
      <c r="H624" s="12"/>
      <c r="I624" s="6"/>
      <c r="J624" s="6"/>
      <c r="K624" s="7"/>
      <c r="L624" s="7"/>
      <c r="M624" s="201"/>
    </row>
    <row r="625" spans="1:13" s="180" customFormat="1">
      <c r="A625" s="2"/>
      <c r="B625" s="6"/>
      <c r="C625" s="7"/>
      <c r="D625" s="6"/>
      <c r="E625" s="33"/>
      <c r="F625" s="35"/>
      <c r="G625" s="12"/>
      <c r="H625" s="12"/>
      <c r="I625" s="6"/>
      <c r="J625" s="6"/>
      <c r="K625" s="7"/>
      <c r="L625" s="7"/>
      <c r="M625" s="201"/>
    </row>
    <row r="626" spans="1:13" s="180" customFormat="1">
      <c r="A626" s="2"/>
      <c r="B626" s="6"/>
      <c r="C626" s="7"/>
      <c r="D626" s="6"/>
      <c r="E626" s="33"/>
      <c r="F626" s="35"/>
      <c r="G626" s="12"/>
      <c r="H626" s="12"/>
      <c r="I626" s="6"/>
      <c r="J626" s="6"/>
      <c r="K626" s="7"/>
      <c r="L626" s="7"/>
      <c r="M626" s="201"/>
    </row>
    <row r="627" spans="1:13" s="180" customFormat="1">
      <c r="A627" s="2"/>
      <c r="B627" s="6"/>
      <c r="C627" s="7"/>
      <c r="D627" s="6"/>
      <c r="E627" s="33"/>
      <c r="F627" s="35"/>
      <c r="G627" s="12"/>
      <c r="H627" s="12"/>
      <c r="I627" s="6"/>
      <c r="J627" s="6"/>
      <c r="K627" s="7"/>
      <c r="L627" s="7"/>
      <c r="M627" s="201"/>
    </row>
    <row r="628" spans="1:13" s="180" customFormat="1">
      <c r="A628" s="2"/>
      <c r="B628" s="6"/>
      <c r="C628" s="7"/>
      <c r="D628" s="6"/>
      <c r="E628" s="33"/>
      <c r="F628" s="35"/>
      <c r="G628" s="12"/>
      <c r="H628" s="12"/>
      <c r="I628" s="6"/>
      <c r="J628" s="6"/>
      <c r="K628" s="7"/>
      <c r="L628" s="7"/>
      <c r="M628" s="201"/>
    </row>
    <row r="629" spans="1:13" s="180" customFormat="1">
      <c r="A629" s="2"/>
      <c r="B629" s="6"/>
      <c r="C629" s="7"/>
      <c r="D629" s="6"/>
      <c r="E629" s="33"/>
      <c r="F629" s="35"/>
      <c r="G629" s="12"/>
      <c r="H629" s="12"/>
      <c r="I629" s="6"/>
      <c r="J629" s="6"/>
      <c r="K629" s="7"/>
      <c r="L629" s="7"/>
      <c r="M629" s="201"/>
    </row>
    <row r="630" spans="1:13" s="180" customFormat="1">
      <c r="A630" s="2"/>
      <c r="B630" s="6"/>
      <c r="C630" s="7"/>
      <c r="D630" s="6"/>
      <c r="E630" s="33"/>
      <c r="F630" s="35"/>
      <c r="G630" s="12"/>
      <c r="H630" s="12"/>
      <c r="I630" s="6"/>
      <c r="J630" s="6"/>
      <c r="K630" s="7"/>
      <c r="L630" s="7"/>
      <c r="M630" s="201"/>
    </row>
    <row r="631" spans="1:13" s="180" customFormat="1">
      <c r="A631" s="2"/>
      <c r="B631" s="6"/>
      <c r="C631" s="7"/>
      <c r="D631" s="6"/>
      <c r="E631" s="33"/>
      <c r="F631" s="35"/>
      <c r="G631" s="12"/>
      <c r="H631" s="12"/>
      <c r="I631" s="6"/>
      <c r="J631" s="6"/>
      <c r="K631" s="7"/>
      <c r="L631" s="7"/>
      <c r="M631" s="201"/>
    </row>
    <row r="632" spans="1:13" s="180" customFormat="1">
      <c r="A632" s="2"/>
      <c r="B632" s="6"/>
      <c r="C632" s="7"/>
      <c r="D632" s="6"/>
      <c r="E632" s="33"/>
      <c r="F632" s="35"/>
      <c r="G632" s="12"/>
      <c r="H632" s="12"/>
      <c r="I632" s="6"/>
      <c r="J632" s="6"/>
      <c r="K632" s="7"/>
      <c r="L632" s="7"/>
      <c r="M632" s="201"/>
    </row>
    <row r="633" spans="1:13" s="180" customFormat="1">
      <c r="A633" s="2"/>
      <c r="B633" s="6"/>
      <c r="C633" s="7"/>
      <c r="D633" s="6"/>
      <c r="E633" s="33"/>
      <c r="F633" s="35"/>
      <c r="G633" s="12"/>
      <c r="H633" s="12"/>
      <c r="I633" s="6"/>
      <c r="J633" s="6"/>
      <c r="K633" s="7"/>
      <c r="L633" s="7"/>
      <c r="M633" s="201"/>
    </row>
    <row r="634" spans="1:13" s="180" customFormat="1">
      <c r="A634" s="2"/>
      <c r="B634" s="6"/>
      <c r="C634" s="7"/>
      <c r="D634" s="6"/>
      <c r="E634" s="33"/>
      <c r="F634" s="35"/>
      <c r="G634" s="12"/>
      <c r="H634" s="12"/>
      <c r="I634" s="6"/>
      <c r="J634" s="6"/>
      <c r="K634" s="7"/>
      <c r="L634" s="7"/>
      <c r="M634" s="201"/>
    </row>
    <row r="635" spans="1:13" s="181" customFormat="1">
      <c r="A635" s="5"/>
      <c r="B635" s="3"/>
      <c r="C635" s="137"/>
      <c r="D635" s="3"/>
      <c r="E635" s="132"/>
      <c r="F635" s="143"/>
      <c r="G635" s="142"/>
      <c r="H635" s="142"/>
      <c r="I635" s="3"/>
      <c r="J635" s="3"/>
      <c r="K635" s="137"/>
      <c r="L635" s="137"/>
      <c r="M635" s="183"/>
    </row>
    <row r="636" spans="1:13" s="80" customFormat="1">
      <c r="A636" s="2"/>
      <c r="B636" s="79" t="s">
        <v>26</v>
      </c>
      <c r="C636" s="189" t="s">
        <v>769</v>
      </c>
      <c r="D636" s="98"/>
      <c r="E636" s="99"/>
      <c r="F636" s="86"/>
      <c r="G636" s="87"/>
      <c r="H636" s="87"/>
      <c r="I636" s="78"/>
      <c r="J636" s="78"/>
      <c r="K636" s="85"/>
      <c r="L636" s="85"/>
      <c r="M636" s="401">
        <v>0</v>
      </c>
    </row>
    <row r="637" spans="1:13" s="180" customFormat="1">
      <c r="A637" s="2"/>
      <c r="B637" s="6"/>
      <c r="C637" s="190"/>
      <c r="D637" s="6"/>
      <c r="E637" s="33"/>
      <c r="F637" s="35"/>
      <c r="G637" s="12"/>
      <c r="H637" s="12"/>
      <c r="I637" s="6"/>
      <c r="J637" s="6"/>
      <c r="K637" s="7"/>
      <c r="L637" s="7"/>
      <c r="M637" s="201"/>
    </row>
    <row r="638" spans="1:13" s="180" customFormat="1">
      <c r="A638" s="2"/>
      <c r="B638" s="6"/>
      <c r="C638" s="190"/>
      <c r="D638" s="6"/>
      <c r="E638" s="33"/>
      <c r="F638" s="35"/>
      <c r="G638" s="12"/>
      <c r="H638" s="12"/>
      <c r="I638" s="6"/>
      <c r="J638" s="6"/>
      <c r="K638" s="7"/>
      <c r="L638" s="7"/>
      <c r="M638" s="201"/>
    </row>
    <row r="639" spans="1:13" s="180" customFormat="1">
      <c r="A639" s="2"/>
      <c r="B639" s="6"/>
      <c r="C639" s="190"/>
      <c r="D639" s="6"/>
      <c r="E639" s="33"/>
      <c r="F639" s="35"/>
      <c r="G639" s="12"/>
      <c r="H639" s="12"/>
      <c r="I639" s="6"/>
      <c r="J639" s="6"/>
      <c r="K639" s="7"/>
      <c r="L639" s="7"/>
      <c r="M639" s="201"/>
    </row>
    <row r="640" spans="1:13" s="180" customFormat="1">
      <c r="A640" s="2"/>
      <c r="B640" s="6"/>
      <c r="C640" s="190"/>
      <c r="D640" s="6"/>
      <c r="E640" s="33"/>
      <c r="F640" s="35"/>
      <c r="G640" s="12"/>
      <c r="H640" s="12"/>
      <c r="I640" s="6"/>
      <c r="J640" s="6"/>
      <c r="K640" s="7"/>
      <c r="L640" s="7"/>
      <c r="M640" s="201"/>
    </row>
    <row r="641" spans="1:13" s="180" customFormat="1">
      <c r="A641" s="2"/>
      <c r="B641" s="6"/>
      <c r="C641" s="190"/>
      <c r="D641" s="6"/>
      <c r="E641" s="33"/>
      <c r="F641" s="35"/>
      <c r="G641" s="12"/>
      <c r="H641" s="12"/>
      <c r="I641" s="6"/>
      <c r="J641" s="6"/>
      <c r="K641" s="7"/>
      <c r="L641" s="7"/>
      <c r="M641" s="201"/>
    </row>
    <row r="642" spans="1:13" s="180" customFormat="1">
      <c r="A642" s="2"/>
      <c r="B642" s="6"/>
      <c r="C642" s="190"/>
      <c r="D642" s="6"/>
      <c r="E642" s="33"/>
      <c r="F642" s="35"/>
      <c r="G642" s="12"/>
      <c r="H642" s="12"/>
      <c r="I642" s="6"/>
      <c r="J642" s="6"/>
      <c r="K642" s="7"/>
      <c r="L642" s="7"/>
      <c r="M642" s="201"/>
    </row>
    <row r="643" spans="1:13" s="180" customFormat="1">
      <c r="A643" s="2"/>
      <c r="B643" s="6"/>
      <c r="C643" s="190"/>
      <c r="D643" s="6"/>
      <c r="E643" s="33"/>
      <c r="F643" s="35"/>
      <c r="G643" s="12"/>
      <c r="H643" s="12"/>
      <c r="I643" s="6"/>
      <c r="J643" s="6"/>
      <c r="K643" s="7"/>
      <c r="L643" s="7"/>
      <c r="M643" s="201"/>
    </row>
    <row r="644" spans="1:13" s="180" customFormat="1">
      <c r="A644" s="2"/>
      <c r="B644" s="6"/>
      <c r="C644" s="190"/>
      <c r="D644" s="6"/>
      <c r="E644" s="33"/>
      <c r="F644" s="35"/>
      <c r="G644" s="12"/>
      <c r="H644" s="12"/>
      <c r="I644" s="6"/>
      <c r="J644" s="6"/>
      <c r="K644" s="7"/>
      <c r="L644" s="7"/>
      <c r="M644" s="201"/>
    </row>
    <row r="645" spans="1:13" s="180" customFormat="1">
      <c r="A645" s="2"/>
      <c r="B645" s="6"/>
      <c r="C645" s="190"/>
      <c r="D645" s="6"/>
      <c r="E645" s="33"/>
      <c r="F645" s="35"/>
      <c r="G645" s="12"/>
      <c r="H645" s="12"/>
      <c r="I645" s="6"/>
      <c r="J645" s="6"/>
      <c r="K645" s="7"/>
      <c r="L645" s="7"/>
      <c r="M645" s="201"/>
    </row>
    <row r="646" spans="1:13" s="180" customFormat="1">
      <c r="A646" s="2"/>
      <c r="B646" s="6"/>
      <c r="C646" s="190"/>
      <c r="D646" s="6"/>
      <c r="E646" s="33"/>
      <c r="F646" s="35"/>
      <c r="G646" s="12"/>
      <c r="H646" s="12"/>
      <c r="I646" s="6"/>
      <c r="J646" s="6"/>
      <c r="K646" s="7"/>
      <c r="L646" s="7"/>
      <c r="M646" s="201"/>
    </row>
    <row r="647" spans="1:13" s="181" customFormat="1">
      <c r="A647" s="5"/>
      <c r="B647" s="3"/>
      <c r="C647" s="132"/>
      <c r="D647" s="3"/>
      <c r="E647" s="3"/>
      <c r="F647" s="143"/>
      <c r="G647" s="142"/>
      <c r="H647" s="142"/>
      <c r="I647" s="3"/>
      <c r="J647" s="3"/>
      <c r="K647" s="137"/>
      <c r="L647" s="137"/>
      <c r="M647" s="198"/>
    </row>
    <row r="648" spans="1:13" s="2" customFormat="1">
      <c r="A648" s="1"/>
      <c r="B648" s="41" t="s">
        <v>43</v>
      </c>
      <c r="C648" s="42" t="s">
        <v>44</v>
      </c>
      <c r="D648" s="11"/>
      <c r="E648" s="11"/>
      <c r="F648" s="83"/>
      <c r="G648" s="83"/>
      <c r="H648" s="83"/>
      <c r="I648" s="84"/>
      <c r="J648" s="11"/>
      <c r="K648" s="82"/>
      <c r="L648" s="36"/>
      <c r="M648" s="167">
        <v>0</v>
      </c>
    </row>
    <row r="649" spans="1:13" s="180" customFormat="1">
      <c r="A649" s="1"/>
      <c r="B649" s="68"/>
      <c r="C649" s="58"/>
      <c r="D649" s="57"/>
      <c r="E649" s="6"/>
      <c r="F649" s="56"/>
      <c r="G649" s="56"/>
      <c r="H649" s="56"/>
      <c r="I649" s="57"/>
      <c r="J649" s="6"/>
      <c r="K649" s="51"/>
      <c r="L649" s="7"/>
      <c r="M649" s="201"/>
    </row>
    <row r="650" spans="1:13" s="180" customFormat="1">
      <c r="A650" s="1"/>
      <c r="B650" s="68"/>
      <c r="C650" s="58"/>
      <c r="D650" s="57"/>
      <c r="E650" s="6"/>
      <c r="F650" s="56"/>
      <c r="G650" s="56"/>
      <c r="H650" s="56"/>
      <c r="I650" s="57"/>
      <c r="J650" s="6"/>
      <c r="K650" s="51"/>
      <c r="L650" s="7"/>
      <c r="M650" s="201"/>
    </row>
    <row r="651" spans="1:13" s="180" customFormat="1">
      <c r="A651" s="1"/>
      <c r="B651" s="68"/>
      <c r="C651" s="7"/>
      <c r="D651" s="6"/>
      <c r="E651" s="6"/>
      <c r="F651" s="56"/>
      <c r="G651" s="56"/>
      <c r="H651" s="56"/>
      <c r="I651" s="57"/>
      <c r="J651" s="6"/>
      <c r="K651" s="51"/>
      <c r="L651" s="7"/>
      <c r="M651" s="201"/>
    </row>
    <row r="652" spans="1:13" s="181" customFormat="1">
      <c r="A652" s="5"/>
      <c r="B652" s="214"/>
      <c r="C652" s="137"/>
      <c r="D652" s="3"/>
      <c r="E652" s="3"/>
      <c r="F652" s="237"/>
      <c r="G652" s="237"/>
      <c r="H652" s="237"/>
      <c r="I652" s="238"/>
      <c r="J652" s="3"/>
      <c r="K652" s="185"/>
      <c r="L652" s="137"/>
      <c r="M652" s="183"/>
    </row>
    <row r="653" spans="1:13" s="2" customFormat="1">
      <c r="A653" s="5"/>
      <c r="B653" s="42" t="s">
        <v>732</v>
      </c>
      <c r="C653" s="40"/>
      <c r="D653" s="11"/>
      <c r="E653" s="11"/>
      <c r="F653" s="37"/>
      <c r="G653" s="38"/>
      <c r="H653" s="38"/>
      <c r="I653" s="11"/>
      <c r="J653" s="11"/>
      <c r="K653" s="36"/>
      <c r="L653" s="36"/>
      <c r="M653" s="167">
        <v>0</v>
      </c>
    </row>
    <row r="654" spans="1:13" s="2" customFormat="1">
      <c r="A654" s="5"/>
      <c r="B654" s="41" t="s">
        <v>16</v>
      </c>
      <c r="C654" s="43" t="s">
        <v>770</v>
      </c>
      <c r="D654" s="11"/>
      <c r="E654" s="11"/>
      <c r="F654" s="37"/>
      <c r="G654" s="38"/>
      <c r="H654" s="38"/>
      <c r="I654" s="11"/>
      <c r="J654" s="11"/>
      <c r="K654" s="36"/>
      <c r="L654" s="36"/>
      <c r="M654" s="167">
        <v>0</v>
      </c>
    </row>
    <row r="655" spans="1:13" s="80" customFormat="1">
      <c r="A655" s="5"/>
      <c r="B655" s="79" t="s">
        <v>18</v>
      </c>
      <c r="C655" s="189" t="s">
        <v>19</v>
      </c>
      <c r="D655" s="78"/>
      <c r="E655" s="78"/>
      <c r="F655" s="89"/>
      <c r="G655" s="87"/>
      <c r="H655" s="87"/>
      <c r="I655" s="78"/>
      <c r="J655" s="78"/>
      <c r="K655" s="85"/>
      <c r="L655" s="85"/>
      <c r="M655" s="401">
        <v>0</v>
      </c>
    </row>
    <row r="656" spans="1:13" s="180" customFormat="1">
      <c r="A656" s="181"/>
      <c r="B656" s="6"/>
      <c r="C656" s="7"/>
      <c r="D656" s="6"/>
      <c r="E656" s="6"/>
      <c r="F656" s="12"/>
      <c r="G656" s="12"/>
      <c r="H656" s="12"/>
      <c r="I656" s="6"/>
      <c r="J656" s="6"/>
      <c r="K656" s="7"/>
      <c r="L656" s="7"/>
      <c r="M656" s="201"/>
    </row>
    <row r="657" spans="1:13" s="180" customFormat="1">
      <c r="A657" s="181"/>
      <c r="B657" s="6"/>
      <c r="C657" s="7"/>
      <c r="D657" s="6"/>
      <c r="E657" s="6"/>
      <c r="F657" s="12"/>
      <c r="G657" s="12"/>
      <c r="H657" s="12"/>
      <c r="I657" s="6"/>
      <c r="J657" s="6"/>
      <c r="K657" s="7"/>
      <c r="L657" s="7"/>
      <c r="M657" s="201"/>
    </row>
    <row r="658" spans="1:13" s="181" customFormat="1">
      <c r="B658" s="3"/>
      <c r="C658" s="137"/>
      <c r="D658" s="3"/>
      <c r="E658" s="3"/>
      <c r="F658" s="142"/>
      <c r="G658" s="142"/>
      <c r="H658" s="142"/>
      <c r="I658" s="3"/>
      <c r="J658" s="3"/>
      <c r="K658" s="137"/>
      <c r="L658" s="137"/>
      <c r="M658" s="183"/>
    </row>
    <row r="659" spans="1:13" s="80" customFormat="1">
      <c r="A659" s="5"/>
      <c r="B659" s="79" t="s">
        <v>26</v>
      </c>
      <c r="C659" s="189" t="s">
        <v>769</v>
      </c>
      <c r="D659" s="78"/>
      <c r="E659" s="78"/>
      <c r="F659" s="87"/>
      <c r="G659" s="87"/>
      <c r="H659" s="87"/>
      <c r="I659" s="78"/>
      <c r="J659" s="78"/>
      <c r="K659" s="85"/>
      <c r="L659" s="85"/>
      <c r="M659" s="401">
        <v>0</v>
      </c>
    </row>
    <row r="660" spans="1:13" s="180" customFormat="1">
      <c r="A660" s="181"/>
      <c r="B660" s="6"/>
      <c r="C660" s="190"/>
      <c r="D660" s="6"/>
      <c r="E660" s="33"/>
      <c r="F660" s="35"/>
      <c r="G660" s="12"/>
      <c r="H660" s="12"/>
      <c r="I660" s="6"/>
      <c r="J660" s="6"/>
      <c r="K660" s="7"/>
      <c r="L660" s="7"/>
      <c r="M660" s="201"/>
    </row>
    <row r="661" spans="1:13" s="180" customFormat="1">
      <c r="A661" s="181"/>
      <c r="B661" s="6"/>
      <c r="C661" s="190"/>
      <c r="D661" s="6"/>
      <c r="E661" s="33"/>
      <c r="F661" s="35"/>
      <c r="G661" s="12"/>
      <c r="H661" s="12"/>
      <c r="I661" s="6"/>
      <c r="J661" s="6"/>
      <c r="K661" s="7"/>
      <c r="L661" s="7"/>
      <c r="M661" s="201"/>
    </row>
    <row r="662" spans="1:13" s="180" customFormat="1">
      <c r="A662" s="181"/>
      <c r="B662" s="6"/>
      <c r="C662" s="190"/>
      <c r="D662" s="6"/>
      <c r="E662" s="33"/>
      <c r="F662" s="35"/>
      <c r="G662" s="12"/>
      <c r="H662" s="12"/>
      <c r="I662" s="6"/>
      <c r="J662" s="6"/>
      <c r="K662" s="7"/>
      <c r="L662" s="7"/>
      <c r="M662" s="201"/>
    </row>
    <row r="663" spans="1:13" s="180" customFormat="1">
      <c r="A663" s="181"/>
      <c r="B663" s="6"/>
      <c r="C663" s="190"/>
      <c r="D663" s="6"/>
      <c r="E663" s="33"/>
      <c r="F663" s="35"/>
      <c r="G663" s="12"/>
      <c r="H663" s="12"/>
      <c r="I663" s="6"/>
      <c r="J663" s="6"/>
      <c r="K663" s="7"/>
      <c r="L663" s="7"/>
      <c r="M663" s="201"/>
    </row>
    <row r="664" spans="1:13" s="180" customFormat="1">
      <c r="A664" s="181"/>
      <c r="B664" s="6"/>
      <c r="C664" s="190"/>
      <c r="D664" s="6"/>
      <c r="E664" s="33"/>
      <c r="F664" s="35"/>
      <c r="G664" s="12"/>
      <c r="H664" s="12"/>
      <c r="I664" s="6"/>
      <c r="J664" s="6"/>
      <c r="K664" s="7"/>
      <c r="L664" s="7"/>
      <c r="M664" s="201"/>
    </row>
    <row r="665" spans="1:13" s="180" customFormat="1">
      <c r="A665" s="181"/>
      <c r="B665" s="6"/>
      <c r="C665" s="190"/>
      <c r="D665" s="6"/>
      <c r="E665" s="33"/>
      <c r="F665" s="35"/>
      <c r="G665" s="12"/>
      <c r="H665" s="12"/>
      <c r="I665" s="6"/>
      <c r="J665" s="6"/>
      <c r="K665" s="7"/>
      <c r="L665" s="7"/>
      <c r="M665" s="201"/>
    </row>
    <row r="666" spans="1:13" s="181" customFormat="1">
      <c r="B666" s="3"/>
      <c r="C666" s="132"/>
      <c r="D666" s="3"/>
      <c r="E666" s="137"/>
      <c r="F666" s="143"/>
      <c r="G666" s="142"/>
      <c r="H666" s="142"/>
      <c r="I666" s="3"/>
      <c r="J666" s="3"/>
      <c r="K666" s="137"/>
      <c r="L666" s="137"/>
      <c r="M666" s="183"/>
    </row>
    <row r="667" spans="1:13" s="5" customFormat="1">
      <c r="B667" s="162" t="s">
        <v>43</v>
      </c>
      <c r="C667" s="163" t="s">
        <v>44</v>
      </c>
      <c r="D667" s="3"/>
      <c r="E667" s="137"/>
      <c r="F667" s="143"/>
      <c r="G667" s="142"/>
      <c r="H667" s="142"/>
      <c r="I667" s="3"/>
      <c r="J667" s="3"/>
      <c r="K667" s="137"/>
      <c r="L667" s="137"/>
      <c r="M667" s="138"/>
    </row>
    <row r="668" spans="1:13" s="5" customFormat="1">
      <c r="B668" s="162"/>
      <c r="C668" s="194"/>
      <c r="D668" s="195"/>
      <c r="E668" s="194"/>
      <c r="F668" s="143"/>
      <c r="G668" s="142"/>
      <c r="H668" s="142"/>
      <c r="I668" s="3"/>
      <c r="J668" s="3"/>
      <c r="K668" s="137"/>
      <c r="L668" s="137"/>
      <c r="M668" s="138"/>
    </row>
    <row r="669" spans="1:13" s="5" customFormat="1">
      <c r="B669" s="130"/>
      <c r="C669" s="137"/>
      <c r="D669" s="3"/>
      <c r="E669" s="3"/>
      <c r="F669" s="142"/>
      <c r="G669" s="142"/>
      <c r="H669" s="142"/>
      <c r="I669" s="3"/>
      <c r="J669" s="3"/>
      <c r="K669" s="137"/>
      <c r="L669" s="137"/>
      <c r="M669" s="138"/>
    </row>
    <row r="670" spans="1:13" s="2" customFormat="1">
      <c r="B670" s="42" t="s">
        <v>733</v>
      </c>
      <c r="C670" s="40"/>
      <c r="D670" s="11"/>
      <c r="E670" s="11"/>
      <c r="F670" s="37"/>
      <c r="G670" s="38"/>
      <c r="H670" s="38"/>
      <c r="I670" s="11"/>
      <c r="J670" s="11"/>
      <c r="K670" s="36"/>
      <c r="L670" s="36"/>
      <c r="M670" s="167">
        <v>0</v>
      </c>
    </row>
    <row r="671" spans="1:13" s="2" customFormat="1">
      <c r="B671" s="41" t="s">
        <v>16</v>
      </c>
      <c r="C671" s="43" t="s">
        <v>770</v>
      </c>
      <c r="D671" s="11"/>
      <c r="E671" s="11"/>
      <c r="F671" s="37"/>
      <c r="G671" s="38"/>
      <c r="H671" s="38"/>
      <c r="I671" s="11"/>
      <c r="J671" s="11"/>
      <c r="K671" s="36"/>
      <c r="L671" s="36"/>
      <c r="M671" s="167">
        <v>0</v>
      </c>
    </row>
    <row r="672" spans="1:13" s="80" customFormat="1">
      <c r="A672" s="2"/>
      <c r="B672" s="79" t="s">
        <v>18</v>
      </c>
      <c r="C672" s="189" t="s">
        <v>19</v>
      </c>
      <c r="D672" s="78"/>
      <c r="E672" s="78"/>
      <c r="F672" s="89"/>
      <c r="G672" s="87"/>
      <c r="H672" s="87"/>
      <c r="I672" s="78"/>
      <c r="J672" s="78"/>
      <c r="K672" s="85"/>
      <c r="L672" s="85"/>
      <c r="M672" s="401">
        <v>0</v>
      </c>
    </row>
    <row r="673" spans="1:13" s="180" customFormat="1">
      <c r="A673" s="193"/>
      <c r="B673" s="6"/>
      <c r="C673" s="7"/>
      <c r="D673" s="6"/>
      <c r="E673" s="6"/>
      <c r="F673" s="12"/>
      <c r="G673" s="12"/>
      <c r="H673" s="12"/>
      <c r="I673" s="6"/>
      <c r="J673" s="6"/>
      <c r="K673" s="7"/>
      <c r="L673" s="7"/>
      <c r="M673" s="201"/>
    </row>
    <row r="674" spans="1:13" s="180" customFormat="1">
      <c r="A674" s="193"/>
      <c r="B674" s="6"/>
      <c r="C674" s="7"/>
      <c r="D674" s="6"/>
      <c r="E674" s="6"/>
      <c r="F674" s="12"/>
      <c r="G674" s="12"/>
      <c r="H674" s="12"/>
      <c r="I674" s="6"/>
      <c r="J674" s="6"/>
      <c r="K674" s="7"/>
      <c r="L674" s="7"/>
      <c r="M674" s="201"/>
    </row>
    <row r="675" spans="1:13" s="181" customFormat="1">
      <c r="B675" s="3"/>
      <c r="C675" s="137"/>
      <c r="D675" s="3"/>
      <c r="E675" s="3"/>
      <c r="F675" s="142"/>
      <c r="G675" s="142"/>
      <c r="H675" s="142"/>
      <c r="I675" s="3"/>
      <c r="J675" s="3"/>
      <c r="K675" s="137"/>
      <c r="L675" s="137"/>
      <c r="M675" s="183"/>
    </row>
    <row r="676" spans="1:13" s="80" customFormat="1">
      <c r="A676" s="34"/>
      <c r="B676" s="79" t="s">
        <v>26</v>
      </c>
      <c r="C676" s="189" t="s">
        <v>769</v>
      </c>
      <c r="D676" s="78"/>
      <c r="E676" s="78"/>
      <c r="F676" s="87"/>
      <c r="G676" s="87"/>
      <c r="H676" s="87"/>
      <c r="I676" s="78"/>
      <c r="J676" s="78"/>
      <c r="K676" s="85"/>
      <c r="L676" s="85"/>
      <c r="M676" s="401">
        <v>0</v>
      </c>
    </row>
    <row r="677" spans="1:13">
      <c r="A677" s="2"/>
      <c r="B677" s="6"/>
      <c r="C677" s="190"/>
      <c r="E677" s="33"/>
      <c r="F677" s="35"/>
      <c r="G677" s="12"/>
      <c r="H677" s="12"/>
      <c r="L677" s="7"/>
      <c r="M677" s="201"/>
    </row>
    <row r="678" spans="1:13" s="5" customFormat="1">
      <c r="B678" s="3"/>
      <c r="C678" s="132"/>
      <c r="D678" s="3"/>
      <c r="E678" s="137"/>
      <c r="F678" s="143"/>
      <c r="G678" s="142"/>
      <c r="H678" s="142"/>
      <c r="I678" s="3"/>
      <c r="J678" s="3"/>
      <c r="K678" s="137"/>
      <c r="L678" s="137"/>
      <c r="M678" s="138"/>
    </row>
    <row r="679" spans="1:13" s="2" customFormat="1">
      <c r="A679" s="5"/>
      <c r="B679" s="41" t="s">
        <v>43</v>
      </c>
      <c r="C679" s="42" t="s">
        <v>44</v>
      </c>
      <c r="D679" s="11"/>
      <c r="E679" s="36"/>
      <c r="F679" s="39"/>
      <c r="G679" s="38"/>
      <c r="H679" s="38"/>
      <c r="I679" s="11"/>
      <c r="J679" s="11"/>
      <c r="K679" s="36"/>
      <c r="L679" s="72"/>
      <c r="M679" s="167">
        <v>0</v>
      </c>
    </row>
    <row r="680" spans="1:13">
      <c r="A680" s="5"/>
      <c r="B680" s="6"/>
      <c r="E680" s="7"/>
      <c r="F680" s="35"/>
      <c r="G680" s="12"/>
      <c r="H680" s="12"/>
      <c r="L680" s="69"/>
      <c r="M680" s="201"/>
    </row>
    <row r="681" spans="1:13" s="5" customFormat="1">
      <c r="B681" s="130"/>
      <c r="C681" s="132"/>
      <c r="D681" s="3"/>
      <c r="E681" s="3"/>
      <c r="F681" s="142"/>
      <c r="G681" s="142"/>
      <c r="H681" s="142"/>
      <c r="I681" s="3"/>
      <c r="J681" s="3"/>
      <c r="K681" s="132"/>
      <c r="L681" s="196"/>
      <c r="M681" s="138"/>
    </row>
    <row r="682" spans="1:13" s="2" customFormat="1">
      <c r="B682" s="42" t="s">
        <v>734</v>
      </c>
      <c r="C682" s="40"/>
      <c r="D682" s="11"/>
      <c r="E682" s="11"/>
      <c r="F682" s="37"/>
      <c r="G682" s="38"/>
      <c r="H682" s="38"/>
      <c r="I682" s="11"/>
      <c r="J682" s="11"/>
      <c r="K682" s="36"/>
      <c r="L682" s="36"/>
      <c r="M682" s="167">
        <v>0</v>
      </c>
    </row>
    <row r="683" spans="1:13" s="2" customFormat="1">
      <c r="B683" s="41" t="s">
        <v>16</v>
      </c>
      <c r="C683" s="43" t="s">
        <v>770</v>
      </c>
      <c r="D683" s="11"/>
      <c r="E683" s="11"/>
      <c r="F683" s="38"/>
      <c r="G683" s="38"/>
      <c r="H683" s="38"/>
      <c r="I683" s="11"/>
      <c r="J683" s="11"/>
      <c r="K683" s="36"/>
      <c r="L683" s="36"/>
      <c r="M683" s="167">
        <v>0</v>
      </c>
    </row>
    <row r="684" spans="1:13" s="80" customFormat="1">
      <c r="A684" s="1"/>
      <c r="B684" s="79" t="s">
        <v>18</v>
      </c>
      <c r="C684" s="189" t="s">
        <v>19</v>
      </c>
      <c r="D684" s="78"/>
      <c r="E684" s="78"/>
      <c r="F684" s="87"/>
      <c r="G684" s="87"/>
      <c r="H684" s="87"/>
      <c r="I684" s="78"/>
      <c r="J684" s="78"/>
      <c r="K684" s="85"/>
      <c r="L684" s="85"/>
      <c r="M684" s="401">
        <v>0</v>
      </c>
    </row>
    <row r="685" spans="1:13" s="180" customFormat="1">
      <c r="A685" s="1"/>
      <c r="B685" s="6"/>
      <c r="C685" s="7"/>
      <c r="D685" s="6"/>
      <c r="E685" s="6"/>
      <c r="F685" s="12"/>
      <c r="G685" s="12"/>
      <c r="H685" s="12"/>
      <c r="I685" s="6"/>
      <c r="J685" s="6"/>
      <c r="K685" s="7"/>
      <c r="L685" s="7"/>
      <c r="M685" s="201"/>
    </row>
    <row r="686" spans="1:13" s="181" customFormat="1">
      <c r="A686" s="5"/>
      <c r="B686" s="3"/>
      <c r="C686" s="137"/>
      <c r="D686" s="3"/>
      <c r="E686" s="3"/>
      <c r="F686" s="142"/>
      <c r="G686" s="142"/>
      <c r="H686" s="142"/>
      <c r="I686" s="3"/>
      <c r="J686" s="3"/>
      <c r="K686" s="137"/>
      <c r="L686" s="137"/>
      <c r="M686" s="183"/>
    </row>
    <row r="687" spans="1:13" s="80" customFormat="1">
      <c r="A687" s="1"/>
      <c r="B687" s="79" t="s">
        <v>26</v>
      </c>
      <c r="C687" s="189" t="s">
        <v>769</v>
      </c>
      <c r="D687" s="78"/>
      <c r="E687" s="78"/>
      <c r="F687" s="87"/>
      <c r="G687" s="87"/>
      <c r="H687" s="87"/>
      <c r="I687" s="78"/>
      <c r="J687" s="78"/>
      <c r="K687" s="85"/>
      <c r="L687" s="85"/>
      <c r="M687" s="401">
        <v>0</v>
      </c>
    </row>
    <row r="688" spans="1:13" s="180" customFormat="1">
      <c r="A688" s="1"/>
      <c r="B688" s="6"/>
      <c r="C688" s="190"/>
      <c r="D688" s="6"/>
      <c r="E688" s="6"/>
      <c r="F688" s="12"/>
      <c r="G688" s="12"/>
      <c r="H688" s="12"/>
      <c r="I688" s="6"/>
      <c r="J688" s="6"/>
      <c r="K688" s="7"/>
      <c r="L688" s="7"/>
      <c r="M688" s="201"/>
    </row>
    <row r="689" spans="1:13" s="180" customFormat="1">
      <c r="A689" s="1"/>
      <c r="B689" s="6"/>
      <c r="C689" s="190"/>
      <c r="D689" s="6"/>
      <c r="E689" s="6"/>
      <c r="F689" s="12"/>
      <c r="G689" s="12"/>
      <c r="H689" s="12"/>
      <c r="I689" s="6"/>
      <c r="J689" s="6"/>
      <c r="K689" s="7"/>
      <c r="L689" s="7"/>
      <c r="M689" s="201"/>
    </row>
    <row r="690" spans="1:13" s="180" customFormat="1">
      <c r="A690" s="1"/>
      <c r="B690" s="6"/>
      <c r="C690" s="190"/>
      <c r="D690" s="6"/>
      <c r="E690" s="6"/>
      <c r="F690" s="12"/>
      <c r="G690" s="12"/>
      <c r="H690" s="12"/>
      <c r="I690" s="6"/>
      <c r="J690" s="6"/>
      <c r="K690" s="7"/>
      <c r="L690" s="7"/>
      <c r="M690" s="201"/>
    </row>
    <row r="691" spans="1:13" s="180" customFormat="1">
      <c r="A691" s="1"/>
      <c r="B691" s="6"/>
      <c r="C691" s="190"/>
      <c r="D691" s="6"/>
      <c r="E691" s="6"/>
      <c r="F691" s="12"/>
      <c r="G691" s="12"/>
      <c r="H691" s="12"/>
      <c r="I691" s="6"/>
      <c r="J691" s="6"/>
      <c r="K691" s="7"/>
      <c r="L691" s="7"/>
      <c r="M691" s="201"/>
    </row>
    <row r="692" spans="1:13" s="180" customFormat="1">
      <c r="A692" s="1"/>
      <c r="B692" s="6"/>
      <c r="C692" s="190"/>
      <c r="D692" s="6"/>
      <c r="E692" s="6"/>
      <c r="F692" s="12"/>
      <c r="G692" s="12"/>
      <c r="H692" s="12"/>
      <c r="I692" s="6"/>
      <c r="J692" s="6"/>
      <c r="K692" s="7"/>
      <c r="L692" s="7"/>
      <c r="M692" s="201"/>
    </row>
    <row r="693" spans="1:13" s="180" customFormat="1">
      <c r="A693" s="1"/>
      <c r="B693" s="6"/>
      <c r="C693" s="190"/>
      <c r="D693" s="6"/>
      <c r="E693" s="6"/>
      <c r="F693" s="12"/>
      <c r="G693" s="12"/>
      <c r="H693" s="12"/>
      <c r="I693" s="6"/>
      <c r="J693" s="6"/>
      <c r="K693" s="7"/>
      <c r="L693" s="7"/>
      <c r="M693" s="201"/>
    </row>
    <row r="694" spans="1:13" s="180" customFormat="1">
      <c r="A694" s="1"/>
      <c r="B694" s="6"/>
      <c r="C694" s="190"/>
      <c r="D694" s="6"/>
      <c r="E694" s="6"/>
      <c r="F694" s="12"/>
      <c r="G694" s="12"/>
      <c r="H694" s="12"/>
      <c r="I694" s="6"/>
      <c r="J694" s="6"/>
      <c r="K694" s="7"/>
      <c r="L694" s="7"/>
      <c r="M694" s="201"/>
    </row>
    <row r="695" spans="1:13" s="180" customFormat="1">
      <c r="A695" s="1"/>
      <c r="B695" s="6"/>
      <c r="C695" s="190"/>
      <c r="D695" s="6"/>
      <c r="E695" s="6"/>
      <c r="F695" s="12"/>
      <c r="G695" s="12"/>
      <c r="H695" s="12"/>
      <c r="I695" s="6"/>
      <c r="J695" s="6"/>
      <c r="K695" s="7"/>
      <c r="L695" s="7"/>
      <c r="M695" s="201"/>
    </row>
    <row r="696" spans="1:13" s="180" customFormat="1">
      <c r="A696" s="1"/>
      <c r="B696" s="6"/>
      <c r="C696" s="190"/>
      <c r="D696" s="6"/>
      <c r="E696" s="6"/>
      <c r="F696" s="12"/>
      <c r="G696" s="12"/>
      <c r="H696" s="12"/>
      <c r="I696" s="6"/>
      <c r="J696" s="6"/>
      <c r="K696" s="7"/>
      <c r="L696" s="7"/>
      <c r="M696" s="201"/>
    </row>
    <row r="697" spans="1:13" s="180" customFormat="1">
      <c r="A697" s="1"/>
      <c r="B697" s="6"/>
      <c r="C697" s="190"/>
      <c r="D697" s="6"/>
      <c r="E697" s="6"/>
      <c r="F697" s="12"/>
      <c r="G697" s="12"/>
      <c r="H697" s="12"/>
      <c r="I697" s="6"/>
      <c r="J697" s="6"/>
      <c r="K697" s="7"/>
      <c r="L697" s="7"/>
      <c r="M697" s="201"/>
    </row>
    <row r="698" spans="1:13" s="180" customFormat="1">
      <c r="A698" s="1"/>
      <c r="B698" s="6"/>
      <c r="C698" s="190"/>
      <c r="D698" s="6"/>
      <c r="E698" s="6"/>
      <c r="F698" s="12"/>
      <c r="G698" s="12"/>
      <c r="H698" s="12"/>
      <c r="I698" s="6"/>
      <c r="J698" s="6"/>
      <c r="K698" s="7"/>
      <c r="L698" s="7"/>
      <c r="M698" s="201"/>
    </row>
    <row r="699" spans="1:13" s="180" customFormat="1">
      <c r="A699" s="1"/>
      <c r="B699" s="6"/>
      <c r="C699" s="190"/>
      <c r="D699" s="6"/>
      <c r="E699" s="6"/>
      <c r="F699" s="12"/>
      <c r="G699" s="12"/>
      <c r="H699" s="12"/>
      <c r="I699" s="6"/>
      <c r="J699" s="6"/>
      <c r="K699" s="7"/>
      <c r="L699" s="7"/>
      <c r="M699" s="201"/>
    </row>
    <row r="700" spans="1:13" s="180" customFormat="1">
      <c r="A700" s="1"/>
      <c r="B700" s="6"/>
      <c r="C700" s="190"/>
      <c r="D700" s="6"/>
      <c r="E700" s="6"/>
      <c r="F700" s="12"/>
      <c r="G700" s="12"/>
      <c r="H700" s="12"/>
      <c r="I700" s="6"/>
      <c r="J700" s="6"/>
      <c r="K700" s="7"/>
      <c r="L700" s="7"/>
      <c r="M700" s="201"/>
    </row>
    <row r="701" spans="1:13" s="181" customFormat="1">
      <c r="A701" s="5"/>
      <c r="B701" s="3"/>
      <c r="C701" s="132"/>
      <c r="D701" s="3"/>
      <c r="E701" s="3"/>
      <c r="F701" s="142"/>
      <c r="G701" s="142"/>
      <c r="H701" s="142"/>
      <c r="I701" s="3"/>
      <c r="J701" s="3"/>
      <c r="K701" s="137"/>
      <c r="L701" s="137"/>
      <c r="M701" s="183"/>
    </row>
    <row r="702" spans="1:13" s="2" customFormat="1">
      <c r="A702" s="1"/>
      <c r="B702" s="41" t="s">
        <v>43</v>
      </c>
      <c r="C702" s="42" t="s">
        <v>44</v>
      </c>
      <c r="D702" s="11"/>
      <c r="E702" s="11"/>
      <c r="F702" s="38"/>
      <c r="G702" s="38"/>
      <c r="H702" s="38"/>
      <c r="I702" s="11"/>
      <c r="J702" s="11"/>
      <c r="K702" s="36"/>
      <c r="L702" s="36"/>
      <c r="M702" s="167">
        <v>0</v>
      </c>
    </row>
    <row r="703" spans="1:13" s="180" customFormat="1">
      <c r="A703" s="1"/>
      <c r="B703" s="6"/>
      <c r="C703" s="33"/>
      <c r="D703" s="6"/>
      <c r="E703" s="6"/>
      <c r="F703" s="45"/>
      <c r="G703" s="45"/>
      <c r="H703" s="45"/>
      <c r="I703" s="6"/>
      <c r="J703" s="6"/>
      <c r="K703" s="51"/>
      <c r="L703" s="7"/>
      <c r="M703" s="201"/>
    </row>
    <row r="704" spans="1:13" s="180" customFormat="1">
      <c r="A704" s="1"/>
      <c r="B704" s="6"/>
      <c r="C704" s="33"/>
      <c r="D704" s="6"/>
      <c r="E704" s="6"/>
      <c r="F704" s="45"/>
      <c r="G704" s="45"/>
      <c r="H704" s="45"/>
      <c r="I704" s="6"/>
      <c r="J704" s="6"/>
      <c r="K704" s="51"/>
      <c r="L704" s="69"/>
      <c r="M704" s="201"/>
    </row>
    <row r="705" spans="1:13" s="180" customFormat="1">
      <c r="A705" s="1"/>
      <c r="B705" s="6"/>
      <c r="C705" s="33"/>
      <c r="D705" s="6"/>
      <c r="E705" s="6"/>
      <c r="F705" s="45"/>
      <c r="G705" s="45"/>
      <c r="H705" s="45"/>
      <c r="I705" s="6"/>
      <c r="J705" s="6"/>
      <c r="K705" s="51"/>
      <c r="L705" s="69"/>
      <c r="M705" s="201"/>
    </row>
    <row r="706" spans="1:13" s="180" customFormat="1">
      <c r="A706" s="1"/>
      <c r="B706" s="6"/>
      <c r="C706" s="33"/>
      <c r="D706" s="6"/>
      <c r="E706" s="6"/>
      <c r="F706" s="45"/>
      <c r="G706" s="45"/>
      <c r="H706" s="45"/>
      <c r="I706" s="6"/>
      <c r="J706" s="6"/>
      <c r="K706" s="51"/>
      <c r="L706" s="69"/>
      <c r="M706" s="201"/>
    </row>
    <row r="707" spans="1:13" s="180" customFormat="1">
      <c r="A707" s="1"/>
      <c r="B707" s="6"/>
      <c r="C707" s="33"/>
      <c r="D707" s="6"/>
      <c r="E707" s="6"/>
      <c r="F707" s="45"/>
      <c r="G707" s="45"/>
      <c r="H707" s="45"/>
      <c r="I707" s="6"/>
      <c r="J707" s="6"/>
      <c r="K707" s="51"/>
      <c r="L707" s="69"/>
      <c r="M707" s="201"/>
    </row>
    <row r="708" spans="1:13" s="181" customFormat="1">
      <c r="A708" s="5"/>
      <c r="B708" s="3"/>
      <c r="C708" s="137"/>
      <c r="D708" s="3"/>
      <c r="E708" s="137"/>
      <c r="F708" s="143"/>
      <c r="G708" s="142"/>
      <c r="H708" s="142"/>
      <c r="I708" s="3"/>
      <c r="J708" s="3"/>
      <c r="K708" s="137"/>
      <c r="L708" s="196"/>
      <c r="M708" s="183"/>
    </row>
    <row r="709" spans="1:13" s="2" customFormat="1">
      <c r="A709" s="5"/>
      <c r="B709" s="42" t="s">
        <v>735</v>
      </c>
      <c r="C709" s="40"/>
      <c r="D709" s="11"/>
      <c r="E709" s="11"/>
      <c r="F709" s="37"/>
      <c r="G709" s="38"/>
      <c r="H709" s="38"/>
      <c r="I709" s="11"/>
      <c r="J709" s="11"/>
      <c r="K709" s="36"/>
      <c r="L709" s="72"/>
      <c r="M709" s="167">
        <v>0</v>
      </c>
    </row>
    <row r="710" spans="1:13" s="2" customFormat="1">
      <c r="A710" s="5"/>
      <c r="B710" s="41" t="s">
        <v>16</v>
      </c>
      <c r="C710" s="43" t="s">
        <v>770</v>
      </c>
      <c r="D710" s="11"/>
      <c r="E710" s="11"/>
      <c r="F710" s="38"/>
      <c r="G710" s="38"/>
      <c r="H710" s="38"/>
      <c r="I710" s="11"/>
      <c r="J710" s="11"/>
      <c r="K710" s="36"/>
      <c r="L710" s="72"/>
      <c r="M710" s="167">
        <v>0</v>
      </c>
    </row>
    <row r="711" spans="1:13" s="80" customFormat="1">
      <c r="A711" s="5"/>
      <c r="B711" s="79" t="s">
        <v>18</v>
      </c>
      <c r="C711" s="189" t="s">
        <v>19</v>
      </c>
      <c r="D711" s="78"/>
      <c r="E711" s="78"/>
      <c r="F711" s="87"/>
      <c r="G711" s="87"/>
      <c r="H711" s="87"/>
      <c r="I711" s="78"/>
      <c r="J711" s="78"/>
      <c r="K711" s="85"/>
      <c r="L711" s="102"/>
      <c r="M711" s="401">
        <v>0</v>
      </c>
    </row>
    <row r="712" spans="1:13" s="180" customFormat="1">
      <c r="A712" s="181"/>
      <c r="B712" s="6"/>
      <c r="C712" s="7"/>
      <c r="D712" s="6"/>
      <c r="E712" s="6"/>
      <c r="F712" s="12"/>
      <c r="G712" s="12"/>
      <c r="H712" s="12"/>
      <c r="I712" s="6"/>
      <c r="J712" s="6"/>
      <c r="K712" s="7"/>
      <c r="L712" s="69"/>
      <c r="M712" s="201"/>
    </row>
    <row r="713" spans="1:13" s="180" customFormat="1">
      <c r="A713" s="181"/>
      <c r="B713" s="6"/>
      <c r="C713" s="7"/>
      <c r="D713" s="6"/>
      <c r="E713" s="6"/>
      <c r="F713" s="12"/>
      <c r="G713" s="12"/>
      <c r="H713" s="12"/>
      <c r="I713" s="6"/>
      <c r="J713" s="6"/>
      <c r="K713" s="7"/>
      <c r="L713" s="69"/>
      <c r="M713" s="201"/>
    </row>
    <row r="714" spans="1:13" s="180" customFormat="1">
      <c r="A714" s="181"/>
      <c r="B714" s="6"/>
      <c r="C714" s="7"/>
      <c r="D714" s="6"/>
      <c r="E714" s="6"/>
      <c r="F714" s="12"/>
      <c r="G714" s="12"/>
      <c r="H714" s="12"/>
      <c r="I714" s="6"/>
      <c r="J714" s="6"/>
      <c r="K714" s="7"/>
      <c r="L714" s="69"/>
      <c r="M714" s="201"/>
    </row>
    <row r="715" spans="1:13" s="180" customFormat="1">
      <c r="A715" s="181"/>
      <c r="B715" s="6"/>
      <c r="C715" s="7"/>
      <c r="D715" s="6"/>
      <c r="E715" s="6"/>
      <c r="F715" s="12"/>
      <c r="G715" s="12"/>
      <c r="H715" s="12"/>
      <c r="I715" s="6"/>
      <c r="J715" s="6"/>
      <c r="K715" s="7"/>
      <c r="L715" s="69"/>
      <c r="M715" s="201"/>
    </row>
    <row r="716" spans="1:13" s="180" customFormat="1">
      <c r="A716" s="181"/>
      <c r="B716" s="6"/>
      <c r="C716" s="7"/>
      <c r="D716" s="6"/>
      <c r="E716" s="6"/>
      <c r="F716" s="12"/>
      <c r="G716" s="12"/>
      <c r="H716" s="12"/>
      <c r="I716" s="6"/>
      <c r="J716" s="6"/>
      <c r="K716" s="7"/>
      <c r="L716" s="69"/>
      <c r="M716" s="201"/>
    </row>
    <row r="717" spans="1:13" s="181" customFormat="1">
      <c r="B717" s="3"/>
      <c r="C717" s="137"/>
      <c r="D717" s="3"/>
      <c r="E717" s="3"/>
      <c r="F717" s="142"/>
      <c r="G717" s="142"/>
      <c r="H717" s="142"/>
      <c r="I717" s="3"/>
      <c r="J717" s="3"/>
      <c r="K717" s="137"/>
      <c r="L717" s="196"/>
      <c r="M717" s="183"/>
    </row>
    <row r="718" spans="1:13" s="80" customFormat="1">
      <c r="A718" s="5"/>
      <c r="B718" s="79" t="s">
        <v>26</v>
      </c>
      <c r="C718" s="189" t="s">
        <v>769</v>
      </c>
      <c r="D718" s="78"/>
      <c r="E718" s="78"/>
      <c r="F718" s="87"/>
      <c r="G718" s="87"/>
      <c r="H718" s="87"/>
      <c r="I718" s="78"/>
      <c r="J718" s="78"/>
      <c r="K718" s="85"/>
      <c r="L718" s="102"/>
      <c r="M718" s="401">
        <v>0</v>
      </c>
    </row>
    <row r="719" spans="1:13" s="180" customFormat="1">
      <c r="A719" s="181"/>
      <c r="B719" s="6"/>
      <c r="C719" s="190"/>
      <c r="D719" s="6"/>
      <c r="E719" s="33"/>
      <c r="F719" s="35"/>
      <c r="G719" s="12"/>
      <c r="H719" s="12"/>
      <c r="I719" s="6"/>
      <c r="J719" s="6"/>
      <c r="K719" s="7"/>
      <c r="L719" s="69"/>
      <c r="M719" s="201"/>
    </row>
    <row r="720" spans="1:13" s="180" customFormat="1">
      <c r="A720" s="181"/>
      <c r="B720" s="6"/>
      <c r="C720" s="190"/>
      <c r="D720" s="6"/>
      <c r="E720" s="33"/>
      <c r="F720" s="35"/>
      <c r="G720" s="12"/>
      <c r="H720" s="12"/>
      <c r="I720" s="6"/>
      <c r="J720" s="6"/>
      <c r="K720" s="7"/>
      <c r="L720" s="69"/>
      <c r="M720" s="201"/>
    </row>
    <row r="721" spans="1:13" s="180" customFormat="1">
      <c r="A721" s="181"/>
      <c r="B721" s="6"/>
      <c r="C721" s="190"/>
      <c r="D721" s="6"/>
      <c r="E721" s="33"/>
      <c r="F721" s="35"/>
      <c r="G721" s="12"/>
      <c r="H721" s="12"/>
      <c r="I721" s="6"/>
      <c r="J721" s="6"/>
      <c r="K721" s="7"/>
      <c r="L721" s="69"/>
      <c r="M721" s="201"/>
    </row>
    <row r="722" spans="1:13" s="180" customFormat="1">
      <c r="A722" s="181"/>
      <c r="B722" s="6"/>
      <c r="C722" s="190"/>
      <c r="D722" s="6"/>
      <c r="E722" s="33"/>
      <c r="F722" s="35"/>
      <c r="G722" s="12"/>
      <c r="H722" s="12"/>
      <c r="I722" s="6"/>
      <c r="J722" s="6"/>
      <c r="K722" s="7"/>
      <c r="L722" s="69"/>
      <c r="M722" s="201"/>
    </row>
    <row r="723" spans="1:13" s="180" customFormat="1">
      <c r="A723" s="181"/>
      <c r="B723" s="6"/>
      <c r="C723" s="190"/>
      <c r="D723" s="6"/>
      <c r="E723" s="33"/>
      <c r="F723" s="35"/>
      <c r="G723" s="12"/>
      <c r="H723" s="12"/>
      <c r="I723" s="6"/>
      <c r="J723" s="6"/>
      <c r="K723" s="7"/>
      <c r="L723" s="69"/>
      <c r="M723" s="201"/>
    </row>
    <row r="724" spans="1:13" s="180" customFormat="1">
      <c r="A724" s="181"/>
      <c r="B724" s="6"/>
      <c r="C724" s="190"/>
      <c r="D724" s="6"/>
      <c r="E724" s="33"/>
      <c r="F724" s="35"/>
      <c r="G724" s="12"/>
      <c r="H724" s="12"/>
      <c r="I724" s="6"/>
      <c r="J724" s="6"/>
      <c r="K724" s="7"/>
      <c r="L724" s="69"/>
      <c r="M724" s="201"/>
    </row>
    <row r="725" spans="1:13" s="180" customFormat="1">
      <c r="A725" s="181"/>
      <c r="B725" s="6"/>
      <c r="C725" s="190"/>
      <c r="D725" s="6"/>
      <c r="E725" s="33"/>
      <c r="F725" s="35"/>
      <c r="G725" s="12"/>
      <c r="H725" s="12"/>
      <c r="I725" s="6"/>
      <c r="J725" s="6"/>
      <c r="K725" s="7"/>
      <c r="L725" s="69"/>
      <c r="M725" s="201"/>
    </row>
    <row r="726" spans="1:13" s="180" customFormat="1">
      <c r="A726" s="181"/>
      <c r="B726" s="6"/>
      <c r="C726" s="190"/>
      <c r="D726" s="6"/>
      <c r="E726" s="33"/>
      <c r="F726" s="35"/>
      <c r="G726" s="12"/>
      <c r="H726" s="12"/>
      <c r="I726" s="6"/>
      <c r="J726" s="6"/>
      <c r="K726" s="7"/>
      <c r="L726" s="69"/>
      <c r="M726" s="201"/>
    </row>
    <row r="727" spans="1:13" s="180" customFormat="1">
      <c r="A727" s="181"/>
      <c r="B727" s="6"/>
      <c r="C727" s="190"/>
      <c r="D727" s="6"/>
      <c r="E727" s="33"/>
      <c r="F727" s="35"/>
      <c r="G727" s="12"/>
      <c r="H727" s="12"/>
      <c r="I727" s="6"/>
      <c r="J727" s="6"/>
      <c r="K727" s="7"/>
      <c r="L727" s="69"/>
      <c r="M727" s="201"/>
    </row>
    <row r="728" spans="1:13" s="180" customFormat="1">
      <c r="A728" s="181"/>
      <c r="B728" s="6"/>
      <c r="C728" s="190"/>
      <c r="D728" s="6"/>
      <c r="E728" s="33"/>
      <c r="F728" s="35"/>
      <c r="G728" s="12"/>
      <c r="H728" s="12"/>
      <c r="I728" s="6"/>
      <c r="J728" s="6"/>
      <c r="K728" s="7"/>
      <c r="L728" s="69"/>
      <c r="M728" s="201"/>
    </row>
    <row r="729" spans="1:13" s="180" customFormat="1">
      <c r="A729" s="181"/>
      <c r="B729" s="6"/>
      <c r="C729" s="190"/>
      <c r="D729" s="6"/>
      <c r="E729" s="33"/>
      <c r="F729" s="35"/>
      <c r="G729" s="12"/>
      <c r="H729" s="12"/>
      <c r="I729" s="6"/>
      <c r="J729" s="6"/>
      <c r="K729" s="7"/>
      <c r="L729" s="69"/>
      <c r="M729" s="201"/>
    </row>
    <row r="730" spans="1:13" s="180" customFormat="1">
      <c r="A730" s="181"/>
      <c r="B730" s="6"/>
      <c r="C730" s="190"/>
      <c r="D730" s="6"/>
      <c r="E730" s="33"/>
      <c r="F730" s="35"/>
      <c r="G730" s="12"/>
      <c r="H730" s="12"/>
      <c r="I730" s="6"/>
      <c r="J730" s="6"/>
      <c r="K730" s="7"/>
      <c r="L730" s="69"/>
      <c r="M730" s="201"/>
    </row>
    <row r="731" spans="1:13" s="180" customFormat="1">
      <c r="A731" s="181"/>
      <c r="B731" s="6"/>
      <c r="C731" s="190"/>
      <c r="D731" s="6"/>
      <c r="E731" s="33"/>
      <c r="F731" s="35"/>
      <c r="G731" s="12"/>
      <c r="H731" s="12"/>
      <c r="I731" s="6"/>
      <c r="J731" s="6"/>
      <c r="K731" s="7"/>
      <c r="L731" s="69"/>
      <c r="M731" s="201"/>
    </row>
    <row r="732" spans="1:13" s="180" customFormat="1">
      <c r="A732" s="181"/>
      <c r="B732" s="6"/>
      <c r="C732" s="190"/>
      <c r="D732" s="6"/>
      <c r="E732" s="33"/>
      <c r="F732" s="35"/>
      <c r="G732" s="12"/>
      <c r="H732" s="12"/>
      <c r="I732" s="6"/>
      <c r="J732" s="6"/>
      <c r="K732" s="7"/>
      <c r="L732" s="69"/>
      <c r="M732" s="201"/>
    </row>
    <row r="733" spans="1:13" s="180" customFormat="1">
      <c r="A733" s="181"/>
      <c r="B733" s="6"/>
      <c r="C733" s="190"/>
      <c r="D733" s="6"/>
      <c r="E733" s="33"/>
      <c r="F733" s="35"/>
      <c r="G733" s="12"/>
      <c r="H733" s="12"/>
      <c r="I733" s="6"/>
      <c r="J733" s="6"/>
      <c r="K733" s="7"/>
      <c r="L733" s="69"/>
      <c r="M733" s="201"/>
    </row>
    <row r="734" spans="1:13" s="180" customFormat="1">
      <c r="A734" s="181"/>
      <c r="B734" s="6"/>
      <c r="C734" s="190"/>
      <c r="D734" s="6"/>
      <c r="E734" s="33"/>
      <c r="F734" s="35"/>
      <c r="G734" s="12"/>
      <c r="H734" s="12"/>
      <c r="I734" s="6"/>
      <c r="J734" s="6"/>
      <c r="K734" s="7"/>
      <c r="L734" s="69"/>
      <c r="M734" s="201"/>
    </row>
    <row r="735" spans="1:13" s="180" customFormat="1">
      <c r="A735" s="181"/>
      <c r="B735" s="6"/>
      <c r="C735" s="190"/>
      <c r="D735" s="6"/>
      <c r="E735" s="33"/>
      <c r="F735" s="35"/>
      <c r="G735" s="12"/>
      <c r="H735" s="12"/>
      <c r="I735" s="6"/>
      <c r="J735" s="6"/>
      <c r="K735" s="7"/>
      <c r="L735" s="69"/>
      <c r="M735" s="201"/>
    </row>
    <row r="736" spans="1:13" s="180" customFormat="1">
      <c r="A736" s="181"/>
      <c r="B736" s="6"/>
      <c r="C736" s="190"/>
      <c r="D736" s="6"/>
      <c r="E736" s="33"/>
      <c r="F736" s="35"/>
      <c r="G736" s="12"/>
      <c r="H736" s="12"/>
      <c r="I736" s="6"/>
      <c r="J736" s="6"/>
      <c r="K736" s="7"/>
      <c r="L736" s="69"/>
      <c r="M736" s="201"/>
    </row>
    <row r="737" spans="1:13" s="180" customFormat="1">
      <c r="A737" s="181"/>
      <c r="B737" s="6"/>
      <c r="C737" s="190"/>
      <c r="D737" s="6"/>
      <c r="E737" s="33"/>
      <c r="F737" s="35"/>
      <c r="G737" s="12"/>
      <c r="H737" s="12"/>
      <c r="I737" s="6"/>
      <c r="J737" s="6"/>
      <c r="K737" s="7"/>
      <c r="L737" s="69"/>
      <c r="M737" s="201"/>
    </row>
    <row r="738" spans="1:13" s="181" customFormat="1">
      <c r="B738" s="3"/>
      <c r="C738" s="132"/>
      <c r="D738" s="3"/>
      <c r="E738" s="137"/>
      <c r="F738" s="143"/>
      <c r="G738" s="142"/>
      <c r="H738" s="142"/>
      <c r="I738" s="3"/>
      <c r="J738" s="3"/>
      <c r="K738" s="137"/>
      <c r="L738" s="196"/>
      <c r="M738" s="183"/>
    </row>
    <row r="739" spans="1:13" s="5" customFormat="1">
      <c r="B739" s="162" t="s">
        <v>43</v>
      </c>
      <c r="C739" s="163" t="s">
        <v>44</v>
      </c>
      <c r="D739" s="3"/>
      <c r="E739" s="137"/>
      <c r="F739" s="143"/>
      <c r="G739" s="142"/>
      <c r="H739" s="142"/>
      <c r="I739" s="3"/>
      <c r="J739" s="3"/>
      <c r="K739" s="137"/>
      <c r="L739" s="196"/>
      <c r="M739" s="138"/>
    </row>
    <row r="740" spans="1:13" s="5" customFormat="1">
      <c r="B740" s="130"/>
      <c r="C740" s="137"/>
      <c r="D740" s="3"/>
      <c r="E740" s="137"/>
      <c r="F740" s="143"/>
      <c r="G740" s="142"/>
      <c r="H740" s="142"/>
      <c r="I740" s="3"/>
      <c r="J740" s="3"/>
      <c r="K740" s="137"/>
      <c r="L740" s="196"/>
      <c r="M740" s="138"/>
    </row>
    <row r="741" spans="1:13" s="5" customFormat="1">
      <c r="B741" s="130"/>
      <c r="C741" s="137"/>
      <c r="D741" s="3"/>
      <c r="E741" s="137"/>
      <c r="F741" s="143"/>
      <c r="G741" s="142"/>
      <c r="H741" s="142"/>
      <c r="I741" s="3"/>
      <c r="J741" s="3"/>
      <c r="K741" s="137"/>
      <c r="L741" s="196"/>
      <c r="M741" s="138"/>
    </row>
    <row r="742" spans="1:13" s="5" customFormat="1">
      <c r="B742" s="130"/>
      <c r="C742" s="137"/>
      <c r="D742" s="3"/>
      <c r="E742" s="137"/>
      <c r="F742" s="143"/>
      <c r="G742" s="142"/>
      <c r="H742" s="142"/>
      <c r="I742" s="3"/>
      <c r="J742" s="3"/>
      <c r="K742" s="137"/>
      <c r="L742" s="196"/>
      <c r="M742" s="138"/>
    </row>
    <row r="743" spans="1:13" s="5" customFormat="1">
      <c r="B743" s="130"/>
      <c r="C743" s="132"/>
      <c r="D743" s="3"/>
      <c r="E743" s="3"/>
      <c r="F743" s="142"/>
      <c r="G743" s="142"/>
      <c r="H743" s="142"/>
      <c r="I743" s="3"/>
      <c r="J743" s="3"/>
      <c r="K743" s="132"/>
      <c r="L743" s="196"/>
      <c r="M743" s="138"/>
    </row>
    <row r="744" spans="1:13" s="2" customFormat="1">
      <c r="B744" s="42" t="s">
        <v>736</v>
      </c>
      <c r="C744" s="40"/>
      <c r="D744" s="11"/>
      <c r="E744" s="11"/>
      <c r="F744" s="37"/>
      <c r="G744" s="38"/>
      <c r="H744" s="38"/>
      <c r="I744" s="11"/>
      <c r="J744" s="11"/>
      <c r="K744" s="36"/>
      <c r="L744" s="36"/>
      <c r="M744" s="167">
        <v>0</v>
      </c>
    </row>
    <row r="745" spans="1:13" s="2" customFormat="1">
      <c r="B745" s="41" t="s">
        <v>16</v>
      </c>
      <c r="C745" s="43" t="s">
        <v>770</v>
      </c>
      <c r="D745" s="11"/>
      <c r="E745" s="11"/>
      <c r="F745" s="38"/>
      <c r="G745" s="38"/>
      <c r="H745" s="38"/>
      <c r="I745" s="11"/>
      <c r="J745" s="11"/>
      <c r="K745" s="36"/>
      <c r="L745" s="36"/>
      <c r="M745" s="167">
        <v>0</v>
      </c>
    </row>
    <row r="746" spans="1:13" s="5" customFormat="1">
      <c r="B746" s="161" t="s">
        <v>18</v>
      </c>
      <c r="C746" s="200" t="s">
        <v>19</v>
      </c>
      <c r="D746" s="3"/>
      <c r="E746" s="3"/>
      <c r="F746" s="197"/>
      <c r="G746" s="197"/>
      <c r="H746" s="197"/>
      <c r="I746" s="3"/>
      <c r="J746" s="3"/>
      <c r="K746" s="185"/>
      <c r="L746" s="137"/>
      <c r="M746" s="138"/>
    </row>
    <row r="747" spans="1:13" s="181" customFormat="1">
      <c r="B747" s="3"/>
      <c r="C747" s="137"/>
      <c r="D747" s="3"/>
      <c r="E747" s="132"/>
      <c r="F747" s="143"/>
      <c r="G747" s="142"/>
      <c r="H747" s="142"/>
      <c r="I747" s="3"/>
      <c r="J747" s="3"/>
      <c r="K747" s="137"/>
      <c r="L747" s="137"/>
      <c r="M747" s="198"/>
    </row>
    <row r="748" spans="1:13" s="181" customFormat="1">
      <c r="B748" s="3"/>
      <c r="C748" s="137"/>
      <c r="D748" s="3"/>
      <c r="E748" s="132"/>
      <c r="F748" s="143"/>
      <c r="G748" s="142"/>
      <c r="H748" s="142"/>
      <c r="I748" s="3"/>
      <c r="J748" s="3"/>
      <c r="K748" s="137"/>
      <c r="L748" s="137"/>
      <c r="M748" s="183"/>
    </row>
    <row r="749" spans="1:13" s="181" customFormat="1">
      <c r="B749" s="3"/>
      <c r="C749" s="137"/>
      <c r="D749" s="3"/>
      <c r="E749" s="132"/>
      <c r="F749" s="143"/>
      <c r="G749" s="142"/>
      <c r="H749" s="142"/>
      <c r="I749" s="3"/>
      <c r="J749" s="3"/>
      <c r="K749" s="137"/>
      <c r="L749" s="137"/>
      <c r="M749" s="183"/>
    </row>
    <row r="750" spans="1:13" s="181" customFormat="1">
      <c r="B750" s="3"/>
      <c r="C750" s="137"/>
      <c r="D750" s="3"/>
      <c r="E750" s="132"/>
      <c r="F750" s="143"/>
      <c r="G750" s="142"/>
      <c r="H750" s="142"/>
      <c r="I750" s="3"/>
      <c r="J750" s="3"/>
      <c r="K750" s="137"/>
      <c r="L750" s="137"/>
      <c r="M750" s="183"/>
    </row>
    <row r="751" spans="1:13" s="181" customFormat="1">
      <c r="B751" s="3"/>
      <c r="C751" s="137"/>
      <c r="D751" s="3"/>
      <c r="E751" s="132"/>
      <c r="F751" s="143"/>
      <c r="G751" s="142"/>
      <c r="H751" s="142"/>
      <c r="I751" s="3"/>
      <c r="J751" s="3"/>
      <c r="K751" s="137"/>
      <c r="L751" s="137"/>
      <c r="M751" s="183"/>
    </row>
    <row r="752" spans="1:13" s="80" customFormat="1">
      <c r="A752" s="2"/>
      <c r="B752" s="79" t="s">
        <v>26</v>
      </c>
      <c r="C752" s="189" t="s">
        <v>769</v>
      </c>
      <c r="D752" s="98"/>
      <c r="E752" s="99"/>
      <c r="F752" s="86"/>
      <c r="G752" s="87"/>
      <c r="H752" s="87"/>
      <c r="I752" s="78"/>
      <c r="J752" s="78"/>
      <c r="K752" s="85"/>
      <c r="L752" s="85"/>
      <c r="M752" s="401">
        <v>0</v>
      </c>
    </row>
    <row r="753" spans="1:13" s="180" customFormat="1">
      <c r="A753" s="193"/>
      <c r="B753" s="6"/>
      <c r="C753" s="190"/>
      <c r="D753" s="6"/>
      <c r="E753" s="33"/>
      <c r="F753" s="35"/>
      <c r="G753" s="12"/>
      <c r="H753" s="12"/>
      <c r="I753" s="6"/>
      <c r="J753" s="6"/>
      <c r="K753" s="51"/>
      <c r="L753" s="7"/>
      <c r="M753" s="201"/>
    </row>
    <row r="754" spans="1:13" s="180" customFormat="1">
      <c r="A754" s="193"/>
      <c r="B754" s="6"/>
      <c r="C754" s="190"/>
      <c r="D754" s="6"/>
      <c r="E754" s="33"/>
      <c r="F754" s="35"/>
      <c r="G754" s="12"/>
      <c r="H754" s="12"/>
      <c r="I754" s="6"/>
      <c r="J754" s="6"/>
      <c r="K754" s="7"/>
      <c r="L754" s="7"/>
      <c r="M754" s="201"/>
    </row>
    <row r="755" spans="1:13" s="180" customFormat="1">
      <c r="A755" s="193"/>
      <c r="B755" s="6"/>
      <c r="C755" s="190"/>
      <c r="D755" s="6"/>
      <c r="E755" s="33"/>
      <c r="F755" s="35"/>
      <c r="G755" s="12"/>
      <c r="H755" s="12"/>
      <c r="I755" s="6"/>
      <c r="J755" s="6"/>
      <c r="K755" s="7"/>
      <c r="L755" s="7"/>
      <c r="M755" s="201"/>
    </row>
    <row r="756" spans="1:13" s="180" customFormat="1">
      <c r="A756" s="193"/>
      <c r="B756" s="6"/>
      <c r="C756" s="190"/>
      <c r="D756" s="6"/>
      <c r="E756" s="33"/>
      <c r="F756" s="35"/>
      <c r="G756" s="12"/>
      <c r="H756" s="12"/>
      <c r="I756" s="6"/>
      <c r="J756" s="6"/>
      <c r="K756" s="7"/>
      <c r="L756" s="7"/>
      <c r="M756" s="201"/>
    </row>
    <row r="757" spans="1:13" s="180" customFormat="1">
      <c r="A757" s="193"/>
      <c r="B757" s="6"/>
      <c r="C757" s="190"/>
      <c r="D757" s="6"/>
      <c r="E757" s="33"/>
      <c r="F757" s="35"/>
      <c r="G757" s="12"/>
      <c r="H757" s="12"/>
      <c r="I757" s="6"/>
      <c r="J757" s="6"/>
      <c r="K757" s="7"/>
      <c r="L757" s="7"/>
      <c r="M757" s="201"/>
    </row>
    <row r="758" spans="1:13" s="180" customFormat="1">
      <c r="A758" s="193"/>
      <c r="B758" s="6"/>
      <c r="C758" s="190"/>
      <c r="D758" s="6"/>
      <c r="E758" s="33"/>
      <c r="F758" s="35"/>
      <c r="G758" s="12"/>
      <c r="H758" s="12"/>
      <c r="I758" s="6"/>
      <c r="J758" s="6"/>
      <c r="K758" s="7"/>
      <c r="L758" s="7"/>
      <c r="M758" s="201"/>
    </row>
    <row r="759" spans="1:13" s="180" customFormat="1">
      <c r="A759" s="193"/>
      <c r="B759" s="6"/>
      <c r="C759" s="190"/>
      <c r="D759" s="6"/>
      <c r="E759" s="33"/>
      <c r="F759" s="35"/>
      <c r="G759" s="12"/>
      <c r="H759" s="12"/>
      <c r="I759" s="6"/>
      <c r="J759" s="6"/>
      <c r="K759" s="7"/>
      <c r="L759" s="7"/>
      <c r="M759" s="201"/>
    </row>
    <row r="760" spans="1:13" s="180" customFormat="1">
      <c r="A760" s="193"/>
      <c r="B760" s="6"/>
      <c r="C760" s="190"/>
      <c r="D760" s="6"/>
      <c r="E760" s="33"/>
      <c r="F760" s="35"/>
      <c r="G760" s="12"/>
      <c r="H760" s="12"/>
      <c r="I760" s="6"/>
      <c r="J760" s="6"/>
      <c r="K760" s="7"/>
      <c r="L760" s="7"/>
      <c r="M760" s="201"/>
    </row>
    <row r="761" spans="1:13" s="180" customFormat="1">
      <c r="A761" s="193"/>
      <c r="B761" s="6"/>
      <c r="C761" s="190"/>
      <c r="D761" s="6"/>
      <c r="E761" s="33"/>
      <c r="F761" s="35"/>
      <c r="G761" s="12"/>
      <c r="H761" s="12"/>
      <c r="I761" s="6"/>
      <c r="J761" s="6"/>
      <c r="K761" s="7"/>
      <c r="L761" s="7"/>
      <c r="M761" s="201"/>
    </row>
    <row r="762" spans="1:13" s="180" customFormat="1">
      <c r="A762" s="193"/>
      <c r="B762" s="6"/>
      <c r="C762" s="190"/>
      <c r="D762" s="6"/>
      <c r="E762" s="33"/>
      <c r="F762" s="35"/>
      <c r="G762" s="12"/>
      <c r="H762" s="12"/>
      <c r="I762" s="6"/>
      <c r="J762" s="6"/>
      <c r="K762" s="7"/>
      <c r="L762" s="7"/>
      <c r="M762" s="201"/>
    </row>
    <row r="763" spans="1:13" s="180" customFormat="1">
      <c r="A763" s="193"/>
      <c r="B763" s="6"/>
      <c r="C763" s="190"/>
      <c r="D763" s="6"/>
      <c r="E763" s="33"/>
      <c r="F763" s="35"/>
      <c r="G763" s="12"/>
      <c r="H763" s="12"/>
      <c r="I763" s="6"/>
      <c r="J763" s="6"/>
      <c r="K763" s="7"/>
      <c r="L763" s="7"/>
      <c r="M763" s="201"/>
    </row>
    <row r="764" spans="1:13" s="181" customFormat="1">
      <c r="B764" s="3"/>
      <c r="C764" s="132"/>
      <c r="D764" s="3"/>
      <c r="E764" s="132"/>
      <c r="F764" s="143"/>
      <c r="G764" s="142"/>
      <c r="H764" s="142"/>
      <c r="I764" s="3"/>
      <c r="J764" s="3"/>
      <c r="K764" s="137"/>
      <c r="L764" s="137"/>
      <c r="M764" s="183"/>
    </row>
    <row r="765" spans="1:13" s="2" customFormat="1">
      <c r="B765" s="41" t="s">
        <v>43</v>
      </c>
      <c r="C765" s="42" t="s">
        <v>44</v>
      </c>
      <c r="D765" s="41"/>
      <c r="E765" s="42"/>
      <c r="F765" s="39"/>
      <c r="G765" s="38"/>
      <c r="H765" s="38"/>
      <c r="I765" s="11"/>
      <c r="J765" s="11"/>
      <c r="K765" s="36"/>
      <c r="L765" s="36"/>
      <c r="M765" s="167">
        <v>0</v>
      </c>
    </row>
    <row r="766" spans="1:13">
      <c r="A766" s="2"/>
      <c r="B766" s="6"/>
      <c r="C766" s="33"/>
      <c r="E766" s="33"/>
      <c r="F766" s="35"/>
      <c r="G766" s="12"/>
      <c r="H766" s="12"/>
      <c r="L766" s="7"/>
      <c r="M766" s="201"/>
    </row>
    <row r="767" spans="1:13">
      <c r="A767" s="2"/>
      <c r="B767" s="6"/>
      <c r="C767" s="33"/>
      <c r="E767" s="33"/>
      <c r="F767" s="35"/>
      <c r="G767" s="12"/>
      <c r="H767" s="12"/>
      <c r="L767" s="7"/>
      <c r="M767" s="201"/>
    </row>
    <row r="768" spans="1:13">
      <c r="B768" s="6"/>
      <c r="E768" s="7"/>
      <c r="F768" s="35"/>
      <c r="G768" s="12"/>
      <c r="H768" s="12"/>
      <c r="L768" s="7"/>
      <c r="M768" s="201"/>
    </row>
    <row r="769" spans="1:13" s="180" customFormat="1">
      <c r="A769" s="193"/>
      <c r="B769" s="6"/>
      <c r="C769" s="190"/>
      <c r="D769" s="6"/>
      <c r="E769" s="33"/>
      <c r="F769" s="35"/>
      <c r="G769" s="12"/>
      <c r="H769" s="12"/>
      <c r="I769" s="6"/>
      <c r="J769" s="6"/>
      <c r="K769" s="51"/>
      <c r="L769" s="7"/>
      <c r="M769" s="201"/>
    </row>
    <row r="770" spans="1:13" s="181" customFormat="1">
      <c r="B770" s="3"/>
      <c r="C770" s="137"/>
      <c r="D770" s="3"/>
      <c r="E770" s="137"/>
      <c r="F770" s="143"/>
      <c r="G770" s="142"/>
      <c r="H770" s="142"/>
      <c r="I770" s="3"/>
      <c r="J770" s="3"/>
      <c r="K770" s="137"/>
      <c r="L770" s="137"/>
      <c r="M770" s="183"/>
    </row>
    <row r="771" spans="1:13" s="5" customFormat="1">
      <c r="B771" s="163" t="s">
        <v>268</v>
      </c>
      <c r="C771" s="186"/>
      <c r="D771" s="3"/>
      <c r="E771" s="3"/>
      <c r="F771" s="187"/>
      <c r="G771" s="142"/>
      <c r="H771" s="142"/>
      <c r="I771" s="3"/>
      <c r="J771" s="3"/>
      <c r="K771" s="137"/>
      <c r="L771" s="196"/>
      <c r="M771" s="138"/>
    </row>
    <row r="772" spans="1:13" s="5" customFormat="1">
      <c r="B772" s="162" t="s">
        <v>16</v>
      </c>
      <c r="C772" s="188" t="s">
        <v>17</v>
      </c>
      <c r="D772" s="162"/>
      <c r="E772" s="163"/>
      <c r="F772" s="143"/>
      <c r="G772" s="142"/>
      <c r="H772" s="142"/>
      <c r="I772" s="3"/>
      <c r="J772" s="3"/>
      <c r="K772" s="137"/>
      <c r="L772" s="196"/>
      <c r="M772" s="138"/>
    </row>
    <row r="773" spans="1:13" s="5" customFormat="1">
      <c r="B773" s="161" t="s">
        <v>18</v>
      </c>
      <c r="C773" s="200" t="s">
        <v>19</v>
      </c>
      <c r="D773" s="130"/>
      <c r="E773" s="130"/>
      <c r="F773" s="192"/>
      <c r="G773" s="192"/>
      <c r="H773" s="192"/>
      <c r="I773" s="130"/>
      <c r="J773" s="130"/>
      <c r="K773" s="191"/>
      <c r="L773" s="196"/>
      <c r="M773" s="138"/>
    </row>
    <row r="774" spans="1:13" s="181" customFormat="1">
      <c r="A774" s="5"/>
      <c r="B774" s="3"/>
      <c r="C774" s="137"/>
      <c r="D774" s="3"/>
      <c r="E774" s="3"/>
      <c r="F774" s="142"/>
      <c r="G774" s="142"/>
      <c r="H774" s="142"/>
      <c r="I774" s="3"/>
      <c r="J774" s="3"/>
      <c r="K774" s="132"/>
      <c r="L774" s="196"/>
      <c r="M774" s="183"/>
    </row>
    <row r="775" spans="1:13" s="181" customFormat="1">
      <c r="A775" s="5"/>
      <c r="B775" s="3"/>
      <c r="C775" s="137"/>
      <c r="D775" s="3"/>
      <c r="E775" s="3"/>
      <c r="F775" s="142"/>
      <c r="G775" s="142"/>
      <c r="H775" s="142"/>
      <c r="I775" s="3"/>
      <c r="J775" s="3"/>
      <c r="K775" s="132"/>
      <c r="L775" s="196"/>
      <c r="M775" s="183"/>
    </row>
    <row r="776" spans="1:13" s="181" customFormat="1">
      <c r="A776" s="5"/>
      <c r="B776" s="3"/>
      <c r="C776" s="137"/>
      <c r="D776" s="3"/>
      <c r="E776" s="3"/>
      <c r="F776" s="142"/>
      <c r="G776" s="142"/>
      <c r="H776" s="142"/>
      <c r="I776" s="3"/>
      <c r="J776" s="3"/>
      <c r="K776" s="132"/>
      <c r="L776" s="196"/>
      <c r="M776" s="183"/>
    </row>
    <row r="777" spans="1:13" s="181" customFormat="1">
      <c r="A777" s="5"/>
      <c r="B777" s="3"/>
      <c r="C777" s="137"/>
      <c r="D777" s="3"/>
      <c r="E777" s="3"/>
      <c r="F777" s="142"/>
      <c r="G777" s="142"/>
      <c r="H777" s="142"/>
      <c r="I777" s="3"/>
      <c r="J777" s="3"/>
      <c r="K777" s="132"/>
      <c r="L777" s="196"/>
      <c r="M777" s="183"/>
    </row>
    <row r="778" spans="1:13" s="181" customFormat="1">
      <c r="A778" s="5"/>
      <c r="B778" s="3"/>
      <c r="C778" s="137"/>
      <c r="D778" s="3"/>
      <c r="E778" s="3"/>
      <c r="F778" s="142"/>
      <c r="G778" s="142"/>
      <c r="H778" s="142"/>
      <c r="I778" s="3"/>
      <c r="J778" s="3"/>
      <c r="K778" s="132"/>
      <c r="L778" s="196"/>
      <c r="M778" s="183"/>
    </row>
    <row r="779" spans="1:13" s="5" customFormat="1">
      <c r="B779" s="161" t="s">
        <v>26</v>
      </c>
      <c r="C779" s="200" t="s">
        <v>27</v>
      </c>
      <c r="D779" s="130"/>
      <c r="E779" s="130"/>
      <c r="F779" s="192"/>
      <c r="G779" s="192"/>
      <c r="H779" s="192"/>
      <c r="I779" s="130"/>
      <c r="J779" s="130"/>
      <c r="K779" s="191"/>
      <c r="L779" s="196"/>
      <c r="M779" s="138"/>
    </row>
    <row r="780" spans="1:13" s="181" customFormat="1">
      <c r="A780" s="5"/>
      <c r="B780" s="3"/>
      <c r="C780" s="229"/>
      <c r="D780" s="3"/>
      <c r="E780" s="3"/>
      <c r="F780" s="142"/>
      <c r="G780" s="142"/>
      <c r="H780" s="142"/>
      <c r="I780" s="3"/>
      <c r="J780" s="3"/>
      <c r="K780" s="132"/>
      <c r="L780" s="196"/>
      <c r="M780" s="183"/>
    </row>
    <row r="781" spans="1:13" s="181" customFormat="1">
      <c r="A781" s="5"/>
      <c r="B781" s="3"/>
      <c r="C781" s="132"/>
      <c r="D781" s="3"/>
      <c r="E781" s="3"/>
      <c r="F781" s="142"/>
      <c r="G781" s="142"/>
      <c r="H781" s="142"/>
      <c r="I781" s="3"/>
      <c r="J781" s="3"/>
      <c r="K781" s="132"/>
      <c r="L781" s="196"/>
      <c r="M781" s="183"/>
    </row>
    <row r="782" spans="1:13" s="181" customFormat="1">
      <c r="A782" s="5"/>
      <c r="B782" s="3"/>
      <c r="C782" s="132"/>
      <c r="D782" s="3"/>
      <c r="E782" s="3"/>
      <c r="F782" s="142"/>
      <c r="G782" s="142"/>
      <c r="H782" s="142"/>
      <c r="I782" s="3"/>
      <c r="J782" s="3"/>
      <c r="K782" s="132"/>
      <c r="L782" s="196"/>
      <c r="M782" s="183"/>
    </row>
    <row r="783" spans="1:13" s="5" customFormat="1">
      <c r="B783" s="162" t="s">
        <v>43</v>
      </c>
      <c r="C783" s="163" t="s">
        <v>44</v>
      </c>
      <c r="D783" s="130"/>
      <c r="E783" s="130"/>
      <c r="F783" s="192"/>
      <c r="G783" s="192"/>
      <c r="H783" s="192"/>
      <c r="I783" s="130"/>
      <c r="J783" s="130"/>
      <c r="K783" s="191"/>
      <c r="L783" s="196"/>
      <c r="M783" s="138"/>
    </row>
    <row r="784" spans="1:13" s="181" customFormat="1">
      <c r="A784" s="5"/>
      <c r="B784" s="3"/>
      <c r="C784" s="132"/>
      <c r="D784" s="3"/>
      <c r="E784" s="3"/>
      <c r="F784" s="142"/>
      <c r="G784" s="142"/>
      <c r="H784" s="142"/>
      <c r="I784" s="3"/>
      <c r="J784" s="3"/>
      <c r="K784" s="132"/>
      <c r="L784" s="196"/>
      <c r="M784" s="183"/>
    </row>
    <row r="785" spans="1:13" s="181" customFormat="1">
      <c r="A785" s="5"/>
      <c r="B785" s="3"/>
      <c r="C785" s="132"/>
      <c r="D785" s="3"/>
      <c r="E785" s="3"/>
      <c r="F785" s="142"/>
      <c r="G785" s="142"/>
      <c r="H785" s="142"/>
      <c r="I785" s="3"/>
      <c r="J785" s="3"/>
      <c r="K785" s="132"/>
      <c r="L785" s="196"/>
      <c r="M785" s="183"/>
    </row>
    <row r="786" spans="1:13" s="181" customFormat="1">
      <c r="A786" s="5"/>
      <c r="B786" s="3"/>
      <c r="C786" s="137"/>
      <c r="D786" s="3"/>
      <c r="E786" s="3"/>
      <c r="F786" s="142"/>
      <c r="G786" s="142"/>
      <c r="H786" s="142"/>
      <c r="I786" s="3"/>
      <c r="J786" s="3"/>
      <c r="K786" s="137"/>
      <c r="L786" s="196"/>
      <c r="M786" s="183"/>
    </row>
    <row r="787" spans="1:13" s="2" customFormat="1">
      <c r="B787" s="42" t="s">
        <v>737</v>
      </c>
      <c r="C787" s="40"/>
      <c r="D787" s="11"/>
      <c r="E787" s="11"/>
      <c r="F787" s="37"/>
      <c r="G787" s="38"/>
      <c r="H787" s="38"/>
      <c r="I787" s="11"/>
      <c r="J787" s="11"/>
      <c r="K787" s="36"/>
      <c r="L787" s="36"/>
      <c r="M787" s="167">
        <v>0</v>
      </c>
    </row>
    <row r="788" spans="1:13" s="2" customFormat="1">
      <c r="B788" s="41" t="s">
        <v>16</v>
      </c>
      <c r="C788" s="43" t="s">
        <v>770</v>
      </c>
      <c r="D788" s="41"/>
      <c r="E788" s="42"/>
      <c r="F788" s="39"/>
      <c r="G788" s="38"/>
      <c r="H788" s="38"/>
      <c r="I788" s="11"/>
      <c r="J788" s="11"/>
      <c r="K788" s="36"/>
      <c r="L788" s="36"/>
      <c r="M788" s="167">
        <v>0</v>
      </c>
    </row>
    <row r="789" spans="1:13" s="80" customFormat="1">
      <c r="A789" s="1"/>
      <c r="B789" s="79" t="s">
        <v>18</v>
      </c>
      <c r="C789" s="189" t="s">
        <v>19</v>
      </c>
      <c r="D789" s="78"/>
      <c r="E789" s="78"/>
      <c r="F789" s="86"/>
      <c r="G789" s="87"/>
      <c r="H789" s="87"/>
      <c r="I789" s="78"/>
      <c r="J789" s="78"/>
      <c r="K789" s="85"/>
      <c r="L789" s="85"/>
      <c r="M789" s="401">
        <v>0</v>
      </c>
    </row>
    <row r="790" spans="1:13" s="180" customFormat="1">
      <c r="A790" s="1"/>
      <c r="B790" s="6"/>
      <c r="C790" s="7"/>
      <c r="D790" s="6"/>
      <c r="E790" s="6"/>
      <c r="F790" s="35"/>
      <c r="G790" s="12"/>
      <c r="H790" s="12"/>
      <c r="I790" s="6"/>
      <c r="J790" s="6"/>
      <c r="K790" s="7"/>
      <c r="L790" s="7"/>
      <c r="M790" s="201"/>
    </row>
    <row r="791" spans="1:13" s="180" customFormat="1">
      <c r="A791" s="1"/>
      <c r="B791" s="6"/>
      <c r="C791" s="7"/>
      <c r="D791" s="6"/>
      <c r="E791" s="6"/>
      <c r="F791" s="35"/>
      <c r="G791" s="12"/>
      <c r="H791" s="12"/>
      <c r="I791" s="6"/>
      <c r="J791" s="6"/>
      <c r="K791" s="7"/>
      <c r="L791" s="7"/>
      <c r="M791" s="201"/>
    </row>
    <row r="792" spans="1:13" s="180" customFormat="1">
      <c r="A792" s="1"/>
      <c r="B792" s="6"/>
      <c r="C792" s="7"/>
      <c r="D792" s="6"/>
      <c r="E792" s="6"/>
      <c r="F792" s="35"/>
      <c r="G792" s="12"/>
      <c r="H792" s="12"/>
      <c r="I792" s="6"/>
      <c r="J792" s="6"/>
      <c r="K792" s="7"/>
      <c r="L792" s="7"/>
      <c r="M792" s="201"/>
    </row>
    <row r="793" spans="1:13" s="180" customFormat="1">
      <c r="A793" s="1"/>
      <c r="B793" s="6"/>
      <c r="C793" s="7"/>
      <c r="D793" s="6"/>
      <c r="E793" s="6"/>
      <c r="F793" s="35"/>
      <c r="G793" s="12"/>
      <c r="H793" s="12"/>
      <c r="I793" s="6"/>
      <c r="J793" s="6"/>
      <c r="K793" s="7"/>
      <c r="L793" s="7"/>
      <c r="M793" s="201"/>
    </row>
    <row r="794" spans="1:13" s="180" customFormat="1">
      <c r="A794" s="1"/>
      <c r="B794" s="6"/>
      <c r="C794" s="7"/>
      <c r="D794" s="6"/>
      <c r="E794" s="6"/>
      <c r="F794" s="35"/>
      <c r="G794" s="12"/>
      <c r="H794" s="12"/>
      <c r="I794" s="6"/>
      <c r="J794" s="6"/>
      <c r="K794" s="7"/>
      <c r="L794" s="7"/>
      <c r="M794" s="201"/>
    </row>
    <row r="795" spans="1:13" s="180" customFormat="1">
      <c r="A795" s="1"/>
      <c r="B795" s="6"/>
      <c r="C795" s="7"/>
      <c r="D795" s="6"/>
      <c r="E795" s="6"/>
      <c r="F795" s="35"/>
      <c r="G795" s="12"/>
      <c r="H795" s="12"/>
      <c r="I795" s="6"/>
      <c r="J795" s="6"/>
      <c r="K795" s="7"/>
      <c r="L795" s="7"/>
      <c r="M795" s="201"/>
    </row>
    <row r="796" spans="1:13" s="180" customFormat="1">
      <c r="A796" s="1"/>
      <c r="B796" s="6"/>
      <c r="C796" s="7"/>
      <c r="D796" s="6"/>
      <c r="E796" s="6"/>
      <c r="F796" s="35"/>
      <c r="G796" s="12"/>
      <c r="H796" s="12"/>
      <c r="I796" s="6"/>
      <c r="J796" s="6"/>
      <c r="K796" s="7"/>
      <c r="L796" s="7"/>
      <c r="M796" s="201"/>
    </row>
    <row r="797" spans="1:13" s="180" customFormat="1">
      <c r="A797" s="1"/>
      <c r="B797" s="6"/>
      <c r="C797" s="7"/>
      <c r="D797" s="6"/>
      <c r="E797" s="6"/>
      <c r="F797" s="35"/>
      <c r="G797" s="12"/>
      <c r="H797" s="12"/>
      <c r="I797" s="6"/>
      <c r="J797" s="6"/>
      <c r="K797" s="7"/>
      <c r="L797" s="7"/>
      <c r="M797" s="201"/>
    </row>
    <row r="798" spans="1:13" s="180" customFormat="1">
      <c r="A798" s="1"/>
      <c r="B798" s="6"/>
      <c r="C798" s="7"/>
      <c r="D798" s="6"/>
      <c r="E798" s="6"/>
      <c r="F798" s="35"/>
      <c r="G798" s="12"/>
      <c r="H798" s="12"/>
      <c r="I798" s="6"/>
      <c r="J798" s="6"/>
      <c r="K798" s="7"/>
      <c r="L798" s="7"/>
      <c r="M798" s="201"/>
    </row>
    <row r="799" spans="1:13" s="180" customFormat="1">
      <c r="A799" s="1"/>
      <c r="B799" s="6"/>
      <c r="C799" s="7"/>
      <c r="D799" s="6"/>
      <c r="E799" s="6"/>
      <c r="F799" s="35"/>
      <c r="G799" s="12"/>
      <c r="H799" s="12"/>
      <c r="I799" s="6"/>
      <c r="J799" s="6"/>
      <c r="K799" s="7"/>
      <c r="L799" s="7"/>
      <c r="M799" s="201"/>
    </row>
    <row r="800" spans="1:13" s="180" customFormat="1">
      <c r="A800" s="1"/>
      <c r="B800" s="6"/>
      <c r="C800" s="7"/>
      <c r="D800" s="6"/>
      <c r="E800" s="6"/>
      <c r="F800" s="35"/>
      <c r="G800" s="12"/>
      <c r="H800" s="12"/>
      <c r="I800" s="6"/>
      <c r="J800" s="6"/>
      <c r="K800" s="7"/>
      <c r="L800" s="7"/>
      <c r="M800" s="201"/>
    </row>
    <row r="801" spans="1:13" s="180" customFormat="1">
      <c r="A801" s="1"/>
      <c r="B801" s="6"/>
      <c r="C801" s="7"/>
      <c r="D801" s="6"/>
      <c r="E801" s="6"/>
      <c r="F801" s="35"/>
      <c r="G801" s="12"/>
      <c r="H801" s="12"/>
      <c r="I801" s="6"/>
      <c r="J801" s="6"/>
      <c r="K801" s="7"/>
      <c r="L801" s="7"/>
      <c r="M801" s="201"/>
    </row>
    <row r="802" spans="1:13" s="180" customFormat="1">
      <c r="A802" s="1"/>
      <c r="B802" s="6"/>
      <c r="C802" s="7"/>
      <c r="D802" s="6"/>
      <c r="E802" s="6"/>
      <c r="F802" s="35"/>
      <c r="G802" s="12"/>
      <c r="H802" s="12"/>
      <c r="I802" s="6"/>
      <c r="J802" s="6"/>
      <c r="K802" s="7"/>
      <c r="L802" s="7"/>
      <c r="M802" s="201"/>
    </row>
    <row r="803" spans="1:13" s="180" customFormat="1">
      <c r="A803" s="1"/>
      <c r="B803" s="6"/>
      <c r="C803" s="7"/>
      <c r="D803" s="6"/>
      <c r="E803" s="6"/>
      <c r="F803" s="35"/>
      <c r="G803" s="12"/>
      <c r="H803" s="12"/>
      <c r="I803" s="6"/>
      <c r="J803" s="6"/>
      <c r="K803" s="7"/>
      <c r="L803" s="7"/>
      <c r="M803" s="201"/>
    </row>
    <row r="804" spans="1:13" s="180" customFormat="1">
      <c r="A804" s="1"/>
      <c r="B804" s="6"/>
      <c r="C804" s="7"/>
      <c r="D804" s="6"/>
      <c r="E804" s="6"/>
      <c r="F804" s="35"/>
      <c r="G804" s="12"/>
      <c r="H804" s="12"/>
      <c r="I804" s="6"/>
      <c r="J804" s="6"/>
      <c r="K804" s="7"/>
      <c r="L804" s="7"/>
      <c r="M804" s="201"/>
    </row>
    <row r="805" spans="1:13" s="180" customFormat="1">
      <c r="A805" s="1"/>
      <c r="B805" s="6"/>
      <c r="C805" s="7"/>
      <c r="D805" s="6"/>
      <c r="E805" s="6"/>
      <c r="F805" s="35"/>
      <c r="G805" s="12"/>
      <c r="H805" s="12"/>
      <c r="I805" s="6"/>
      <c r="J805" s="6"/>
      <c r="K805" s="7"/>
      <c r="L805" s="7"/>
      <c r="M805" s="201"/>
    </row>
    <row r="806" spans="1:13" s="180" customFormat="1">
      <c r="A806" s="1"/>
      <c r="B806" s="6"/>
      <c r="C806" s="7"/>
      <c r="D806" s="6"/>
      <c r="E806" s="6"/>
      <c r="F806" s="35"/>
      <c r="G806" s="12"/>
      <c r="H806" s="12"/>
      <c r="I806" s="6"/>
      <c r="J806" s="6"/>
      <c r="K806" s="7"/>
      <c r="L806" s="7"/>
      <c r="M806" s="201"/>
    </row>
    <row r="807" spans="1:13" s="180" customFormat="1">
      <c r="A807" s="1"/>
      <c r="B807" s="6"/>
      <c r="C807" s="7"/>
      <c r="D807" s="6"/>
      <c r="E807" s="6"/>
      <c r="F807" s="35"/>
      <c r="G807" s="12"/>
      <c r="H807" s="12"/>
      <c r="I807" s="6"/>
      <c r="J807" s="6"/>
      <c r="K807" s="7"/>
      <c r="L807" s="7"/>
      <c r="M807" s="201"/>
    </row>
    <row r="808" spans="1:13" s="180" customFormat="1">
      <c r="A808" s="1"/>
      <c r="B808" s="6"/>
      <c r="C808" s="7"/>
      <c r="D808" s="6"/>
      <c r="E808" s="6"/>
      <c r="F808" s="35"/>
      <c r="G808" s="12"/>
      <c r="H808" s="12"/>
      <c r="I808" s="6"/>
      <c r="J808" s="6"/>
      <c r="K808" s="7"/>
      <c r="L808" s="7"/>
      <c r="M808" s="201"/>
    </row>
    <row r="809" spans="1:13" s="180" customFormat="1">
      <c r="A809" s="1"/>
      <c r="B809" s="6"/>
      <c r="C809" s="7"/>
      <c r="D809" s="6"/>
      <c r="E809" s="6"/>
      <c r="F809" s="35"/>
      <c r="G809" s="12"/>
      <c r="H809" s="12"/>
      <c r="I809" s="6"/>
      <c r="J809" s="6"/>
      <c r="K809" s="7"/>
      <c r="L809" s="7"/>
      <c r="M809" s="201"/>
    </row>
    <row r="810" spans="1:13" s="180" customFormat="1">
      <c r="A810" s="1"/>
      <c r="B810" s="6"/>
      <c r="C810" s="7"/>
      <c r="D810" s="6"/>
      <c r="E810" s="6"/>
      <c r="F810" s="35"/>
      <c r="G810" s="12"/>
      <c r="H810" s="12"/>
      <c r="I810" s="6"/>
      <c r="J810" s="6"/>
      <c r="K810" s="7"/>
      <c r="L810" s="7"/>
      <c r="M810" s="201"/>
    </row>
    <row r="811" spans="1:13" s="180" customFormat="1">
      <c r="A811" s="1"/>
      <c r="B811" s="6"/>
      <c r="C811" s="7"/>
      <c r="D811" s="6"/>
      <c r="E811" s="6"/>
      <c r="F811" s="35"/>
      <c r="G811" s="12"/>
      <c r="H811" s="12"/>
      <c r="I811" s="6"/>
      <c r="J811" s="6"/>
      <c r="K811" s="7"/>
      <c r="L811" s="7"/>
      <c r="M811" s="201"/>
    </row>
    <row r="812" spans="1:13" s="180" customFormat="1">
      <c r="A812" s="1"/>
      <c r="B812" s="6"/>
      <c r="C812" s="7"/>
      <c r="D812" s="6"/>
      <c r="E812" s="6"/>
      <c r="F812" s="35"/>
      <c r="G812" s="12"/>
      <c r="H812" s="12"/>
      <c r="I812" s="6"/>
      <c r="J812" s="6"/>
      <c r="K812" s="7"/>
      <c r="L812" s="7"/>
      <c r="M812" s="201"/>
    </row>
    <row r="813" spans="1:13" s="180" customFormat="1">
      <c r="A813" s="1"/>
      <c r="B813" s="6"/>
      <c r="C813" s="7"/>
      <c r="D813" s="6"/>
      <c r="E813" s="6"/>
      <c r="F813" s="35"/>
      <c r="G813" s="12"/>
      <c r="H813" s="12"/>
      <c r="I813" s="6"/>
      <c r="J813" s="6"/>
      <c r="K813" s="7"/>
      <c r="L813" s="7"/>
      <c r="M813" s="201"/>
    </row>
    <row r="814" spans="1:13" s="180" customFormat="1">
      <c r="A814" s="1"/>
      <c r="B814" s="6"/>
      <c r="C814" s="7"/>
      <c r="D814" s="6"/>
      <c r="E814" s="6"/>
      <c r="F814" s="35"/>
      <c r="G814" s="12"/>
      <c r="H814" s="12"/>
      <c r="I814" s="6"/>
      <c r="J814" s="6"/>
      <c r="K814" s="7"/>
      <c r="L814" s="7"/>
      <c r="M814" s="201"/>
    </row>
    <row r="815" spans="1:13" s="180" customFormat="1">
      <c r="A815" s="1"/>
      <c r="B815" s="6"/>
      <c r="C815" s="7"/>
      <c r="D815" s="6"/>
      <c r="E815" s="6"/>
      <c r="F815" s="35"/>
      <c r="G815" s="12"/>
      <c r="H815" s="12"/>
      <c r="I815" s="6"/>
      <c r="J815" s="6"/>
      <c r="K815" s="7"/>
      <c r="L815" s="7"/>
      <c r="M815" s="201"/>
    </row>
    <row r="816" spans="1:13" s="180" customFormat="1">
      <c r="A816" s="1"/>
      <c r="B816" s="6"/>
      <c r="C816" s="7"/>
      <c r="D816" s="6"/>
      <c r="E816" s="6"/>
      <c r="F816" s="35"/>
      <c r="G816" s="12"/>
      <c r="H816" s="12"/>
      <c r="I816" s="6"/>
      <c r="J816" s="6"/>
      <c r="K816" s="7"/>
      <c r="L816" s="7"/>
      <c r="M816" s="201"/>
    </row>
    <row r="817" spans="1:13" s="180" customFormat="1">
      <c r="A817" s="1"/>
      <c r="B817" s="6"/>
      <c r="C817" s="7"/>
      <c r="D817" s="6"/>
      <c r="E817" s="6"/>
      <c r="F817" s="35"/>
      <c r="G817" s="12"/>
      <c r="H817" s="12"/>
      <c r="I817" s="6"/>
      <c r="J817" s="6"/>
      <c r="K817" s="7"/>
      <c r="L817" s="7"/>
      <c r="M817" s="201"/>
    </row>
    <row r="818" spans="1:13" s="180" customFormat="1">
      <c r="A818" s="1"/>
      <c r="B818" s="6"/>
      <c r="C818" s="7"/>
      <c r="D818" s="6"/>
      <c r="E818" s="6"/>
      <c r="F818" s="35"/>
      <c r="G818" s="12"/>
      <c r="H818" s="12"/>
      <c r="I818" s="6"/>
      <c r="J818" s="6"/>
      <c r="K818" s="7"/>
      <c r="L818" s="7"/>
      <c r="M818" s="201"/>
    </row>
    <row r="819" spans="1:13" s="180" customFormat="1">
      <c r="A819" s="1"/>
      <c r="B819" s="6"/>
      <c r="C819" s="7"/>
      <c r="D819" s="6"/>
      <c r="E819" s="6"/>
      <c r="F819" s="35"/>
      <c r="G819" s="12"/>
      <c r="H819" s="12"/>
      <c r="I819" s="6"/>
      <c r="J819" s="6"/>
      <c r="K819" s="7"/>
      <c r="L819" s="7"/>
      <c r="M819" s="201"/>
    </row>
    <row r="820" spans="1:13" s="180" customFormat="1">
      <c r="A820" s="1"/>
      <c r="B820" s="6"/>
      <c r="C820" s="7"/>
      <c r="D820" s="6"/>
      <c r="E820" s="6"/>
      <c r="F820" s="35"/>
      <c r="G820" s="12"/>
      <c r="H820" s="12"/>
      <c r="I820" s="6"/>
      <c r="J820" s="6"/>
      <c r="K820" s="7"/>
      <c r="L820" s="7"/>
      <c r="M820" s="201"/>
    </row>
    <row r="821" spans="1:13" s="181" customFormat="1">
      <c r="A821" s="5"/>
      <c r="B821" s="3"/>
      <c r="C821" s="137"/>
      <c r="D821" s="3"/>
      <c r="E821" s="3"/>
      <c r="F821" s="143"/>
      <c r="G821" s="142"/>
      <c r="H821" s="142"/>
      <c r="I821" s="3"/>
      <c r="J821" s="3"/>
      <c r="K821" s="137"/>
      <c r="L821" s="137"/>
      <c r="M821" s="183"/>
    </row>
    <row r="822" spans="1:13" s="80" customFormat="1">
      <c r="A822" s="1"/>
      <c r="B822" s="79" t="s">
        <v>26</v>
      </c>
      <c r="C822" s="189" t="s">
        <v>769</v>
      </c>
      <c r="D822" s="78"/>
      <c r="E822" s="78"/>
      <c r="F822" s="86"/>
      <c r="G822" s="87"/>
      <c r="H822" s="87"/>
      <c r="I822" s="78"/>
      <c r="J822" s="78"/>
      <c r="K822" s="85"/>
      <c r="L822" s="85"/>
      <c r="M822" s="401">
        <v>0</v>
      </c>
    </row>
    <row r="823" spans="1:13" s="180" customFormat="1">
      <c r="A823" s="1"/>
      <c r="B823" s="6"/>
      <c r="C823" s="190"/>
      <c r="D823" s="6"/>
      <c r="E823" s="6"/>
      <c r="F823" s="35"/>
      <c r="G823" s="12"/>
      <c r="H823" s="12"/>
      <c r="I823" s="6"/>
      <c r="J823" s="6"/>
      <c r="K823" s="7"/>
      <c r="L823" s="7"/>
      <c r="M823" s="201"/>
    </row>
    <row r="824" spans="1:13" s="180" customFormat="1">
      <c r="A824" s="1"/>
      <c r="B824" s="6"/>
      <c r="C824" s="190"/>
      <c r="D824" s="6"/>
      <c r="E824" s="6"/>
      <c r="F824" s="35"/>
      <c r="G824" s="12"/>
      <c r="H824" s="12"/>
      <c r="I824" s="6"/>
      <c r="J824" s="6"/>
      <c r="K824" s="7"/>
      <c r="L824" s="7"/>
      <c r="M824" s="201"/>
    </row>
    <row r="825" spans="1:13" s="180" customFormat="1">
      <c r="A825" s="1"/>
      <c r="B825" s="6"/>
      <c r="C825" s="190"/>
      <c r="D825" s="6"/>
      <c r="E825" s="6"/>
      <c r="F825" s="35"/>
      <c r="G825" s="12"/>
      <c r="H825" s="12"/>
      <c r="I825" s="6"/>
      <c r="J825" s="6"/>
      <c r="K825" s="7"/>
      <c r="L825" s="7"/>
      <c r="M825" s="201"/>
    </row>
    <row r="826" spans="1:13" s="180" customFormat="1">
      <c r="A826" s="1"/>
      <c r="B826" s="6"/>
      <c r="C826" s="190"/>
      <c r="D826" s="6"/>
      <c r="E826" s="6"/>
      <c r="F826" s="35"/>
      <c r="G826" s="12"/>
      <c r="H826" s="12"/>
      <c r="I826" s="6"/>
      <c r="J826" s="6"/>
      <c r="K826" s="7"/>
      <c r="L826" s="7"/>
      <c r="M826" s="201"/>
    </row>
    <row r="827" spans="1:13" s="180" customFormat="1">
      <c r="A827" s="1"/>
      <c r="B827" s="6"/>
      <c r="C827" s="190"/>
      <c r="D827" s="6"/>
      <c r="E827" s="6"/>
      <c r="F827" s="35"/>
      <c r="G827" s="12"/>
      <c r="H827" s="12"/>
      <c r="I827" s="6"/>
      <c r="J827" s="6"/>
      <c r="K827" s="7"/>
      <c r="L827" s="7"/>
      <c r="M827" s="201"/>
    </row>
    <row r="828" spans="1:13" s="180" customFormat="1">
      <c r="A828" s="1"/>
      <c r="B828" s="6"/>
      <c r="C828" s="190"/>
      <c r="D828" s="6"/>
      <c r="E828" s="6"/>
      <c r="F828" s="35"/>
      <c r="G828" s="12"/>
      <c r="H828" s="12"/>
      <c r="I828" s="6"/>
      <c r="J828" s="6"/>
      <c r="K828" s="7"/>
      <c r="L828" s="7"/>
      <c r="M828" s="201"/>
    </row>
    <row r="829" spans="1:13" s="180" customFormat="1">
      <c r="A829" s="1"/>
      <c r="B829" s="6"/>
      <c r="C829" s="190"/>
      <c r="D829" s="6"/>
      <c r="E829" s="6"/>
      <c r="F829" s="35"/>
      <c r="G829" s="12"/>
      <c r="H829" s="12"/>
      <c r="I829" s="6"/>
      <c r="J829" s="6"/>
      <c r="K829" s="7"/>
      <c r="L829" s="7"/>
      <c r="M829" s="201"/>
    </row>
    <row r="830" spans="1:13" s="180" customFormat="1">
      <c r="A830" s="1"/>
      <c r="B830" s="6"/>
      <c r="C830" s="190"/>
      <c r="D830" s="6"/>
      <c r="E830" s="6"/>
      <c r="F830" s="35"/>
      <c r="G830" s="12"/>
      <c r="H830" s="12"/>
      <c r="I830" s="6"/>
      <c r="J830" s="6"/>
      <c r="K830" s="7"/>
      <c r="L830" s="7"/>
      <c r="M830" s="201"/>
    </row>
    <row r="831" spans="1:13" s="180" customFormat="1">
      <c r="A831" s="1"/>
      <c r="B831" s="6"/>
      <c r="C831" s="190"/>
      <c r="D831" s="6"/>
      <c r="E831" s="6"/>
      <c r="F831" s="35"/>
      <c r="G831" s="12"/>
      <c r="H831" s="12"/>
      <c r="I831" s="6"/>
      <c r="J831" s="6"/>
      <c r="K831" s="7"/>
      <c r="L831" s="7"/>
      <c r="M831" s="201"/>
    </row>
    <row r="832" spans="1:13" s="180" customFormat="1">
      <c r="A832" s="1"/>
      <c r="B832" s="6"/>
      <c r="C832" s="190"/>
      <c r="D832" s="6"/>
      <c r="E832" s="6"/>
      <c r="F832" s="35"/>
      <c r="G832" s="12"/>
      <c r="H832" s="12"/>
      <c r="I832" s="6"/>
      <c r="J832" s="6"/>
      <c r="K832" s="7"/>
      <c r="L832" s="7"/>
      <c r="M832" s="201"/>
    </row>
    <row r="833" spans="1:13" s="180" customFormat="1">
      <c r="A833" s="1"/>
      <c r="B833" s="6"/>
      <c r="C833" s="190"/>
      <c r="D833" s="6"/>
      <c r="E833" s="6"/>
      <c r="F833" s="35"/>
      <c r="G833" s="12"/>
      <c r="H833" s="12"/>
      <c r="I833" s="6"/>
      <c r="J833" s="6"/>
      <c r="K833" s="7"/>
      <c r="L833" s="7"/>
      <c r="M833" s="201"/>
    </row>
    <row r="834" spans="1:13" s="180" customFormat="1">
      <c r="A834" s="1"/>
      <c r="B834" s="6"/>
      <c r="C834" s="190"/>
      <c r="D834" s="6"/>
      <c r="E834" s="6"/>
      <c r="F834" s="35"/>
      <c r="G834" s="12"/>
      <c r="H834" s="12"/>
      <c r="I834" s="6"/>
      <c r="J834" s="6"/>
      <c r="K834" s="7"/>
      <c r="L834" s="7"/>
      <c r="M834" s="201"/>
    </row>
    <row r="835" spans="1:13" s="180" customFormat="1">
      <c r="A835" s="1"/>
      <c r="B835" s="6"/>
      <c r="C835" s="190"/>
      <c r="D835" s="6"/>
      <c r="E835" s="6"/>
      <c r="F835" s="35"/>
      <c r="G835" s="12"/>
      <c r="H835" s="12"/>
      <c r="I835" s="6"/>
      <c r="J835" s="6"/>
      <c r="K835" s="7"/>
      <c r="L835" s="7"/>
      <c r="M835" s="201"/>
    </row>
    <row r="836" spans="1:13" s="180" customFormat="1">
      <c r="A836" s="1"/>
      <c r="B836" s="6"/>
      <c r="C836" s="190"/>
      <c r="D836" s="6"/>
      <c r="E836" s="6"/>
      <c r="F836" s="35"/>
      <c r="G836" s="12"/>
      <c r="H836" s="12"/>
      <c r="I836" s="6"/>
      <c r="J836" s="6"/>
      <c r="K836" s="7"/>
      <c r="L836" s="7"/>
      <c r="M836" s="201"/>
    </row>
    <row r="837" spans="1:13" s="180" customFormat="1">
      <c r="A837" s="1"/>
      <c r="B837" s="6"/>
      <c r="C837" s="190"/>
      <c r="D837" s="6"/>
      <c r="E837" s="6"/>
      <c r="F837" s="35"/>
      <c r="G837" s="12"/>
      <c r="H837" s="12"/>
      <c r="I837" s="6"/>
      <c r="J837" s="6"/>
      <c r="K837" s="7"/>
      <c r="L837" s="7"/>
      <c r="M837" s="201"/>
    </row>
    <row r="838" spans="1:13" s="180" customFormat="1">
      <c r="A838" s="1"/>
      <c r="B838" s="6"/>
      <c r="C838" s="190"/>
      <c r="D838" s="6"/>
      <c r="E838" s="6"/>
      <c r="F838" s="35"/>
      <c r="G838" s="12"/>
      <c r="H838" s="12"/>
      <c r="I838" s="6"/>
      <c r="J838" s="6"/>
      <c r="K838" s="7"/>
      <c r="L838" s="7"/>
      <c r="M838" s="201"/>
    </row>
    <row r="839" spans="1:13" s="180" customFormat="1">
      <c r="A839" s="1"/>
      <c r="B839" s="6"/>
      <c r="C839" s="190"/>
      <c r="D839" s="6"/>
      <c r="E839" s="6"/>
      <c r="F839" s="35"/>
      <c r="G839" s="12"/>
      <c r="H839" s="12"/>
      <c r="I839" s="6"/>
      <c r="J839" s="6"/>
      <c r="K839" s="7"/>
      <c r="L839" s="7"/>
      <c r="M839" s="201"/>
    </row>
    <row r="840" spans="1:13" s="181" customFormat="1">
      <c r="A840" s="5"/>
      <c r="B840" s="3"/>
      <c r="C840" s="132"/>
      <c r="D840" s="3"/>
      <c r="E840" s="3"/>
      <c r="F840" s="143"/>
      <c r="G840" s="142"/>
      <c r="H840" s="142"/>
      <c r="I840" s="3"/>
      <c r="J840" s="3"/>
      <c r="K840" s="137"/>
      <c r="L840" s="137"/>
      <c r="M840" s="183"/>
    </row>
    <row r="841" spans="1:13" s="2" customFormat="1">
      <c r="A841" s="1"/>
      <c r="B841" s="41" t="s">
        <v>43</v>
      </c>
      <c r="C841" s="42" t="s">
        <v>44</v>
      </c>
      <c r="D841" s="11"/>
      <c r="E841" s="11"/>
      <c r="F841" s="39"/>
      <c r="G841" s="38"/>
      <c r="H841" s="38"/>
      <c r="I841" s="11"/>
      <c r="J841" s="11"/>
      <c r="K841" s="36"/>
      <c r="L841" s="36"/>
      <c r="M841" s="167">
        <v>0</v>
      </c>
    </row>
    <row r="842" spans="1:13" s="180" customFormat="1">
      <c r="A842" s="1"/>
      <c r="B842" s="6"/>
      <c r="C842" s="7"/>
      <c r="D842" s="6"/>
      <c r="E842" s="6"/>
      <c r="F842" s="35"/>
      <c r="G842" s="12"/>
      <c r="H842" s="12"/>
      <c r="I842" s="6"/>
      <c r="J842" s="6"/>
      <c r="K842" s="7"/>
      <c r="L842" s="7"/>
      <c r="M842" s="201"/>
    </row>
    <row r="843" spans="1:13" s="180" customFormat="1">
      <c r="A843" s="1"/>
      <c r="B843" s="6"/>
      <c r="C843" s="7"/>
      <c r="D843" s="6"/>
      <c r="E843" s="6"/>
      <c r="F843" s="35"/>
      <c r="G843" s="12"/>
      <c r="H843" s="12"/>
      <c r="I843" s="6"/>
      <c r="J843" s="6"/>
      <c r="K843" s="7"/>
      <c r="L843" s="7"/>
      <c r="M843" s="201"/>
    </row>
    <row r="844" spans="1:13" s="181" customFormat="1">
      <c r="A844" s="5"/>
      <c r="B844" s="3"/>
      <c r="C844" s="137"/>
      <c r="D844" s="3"/>
      <c r="E844" s="3"/>
      <c r="F844" s="142"/>
      <c r="G844" s="142"/>
      <c r="H844" s="142"/>
      <c r="I844" s="3"/>
      <c r="J844" s="3"/>
      <c r="K844" s="137"/>
      <c r="L844" s="137"/>
      <c r="M844" s="183"/>
    </row>
    <row r="845" spans="1:13" s="2" customFormat="1">
      <c r="A845" s="5"/>
      <c r="B845" s="42" t="s">
        <v>738</v>
      </c>
      <c r="C845" s="40"/>
      <c r="D845" s="11"/>
      <c r="E845" s="11"/>
      <c r="F845" s="37"/>
      <c r="G845" s="38"/>
      <c r="H845" s="38"/>
      <c r="I845" s="11"/>
      <c r="J845" s="11"/>
      <c r="K845" s="36"/>
      <c r="L845" s="72"/>
      <c r="M845" s="167">
        <v>0</v>
      </c>
    </row>
    <row r="846" spans="1:13" s="2" customFormat="1">
      <c r="A846" s="5"/>
      <c r="B846" s="41" t="s">
        <v>16</v>
      </c>
      <c r="C846" s="43" t="s">
        <v>770</v>
      </c>
      <c r="D846" s="11"/>
      <c r="E846" s="11"/>
      <c r="F846" s="38"/>
      <c r="G846" s="38"/>
      <c r="H846" s="38"/>
      <c r="I846" s="11"/>
      <c r="J846" s="11"/>
      <c r="K846" s="36"/>
      <c r="L846" s="72"/>
      <c r="M846" s="167">
        <v>0</v>
      </c>
    </row>
    <row r="847" spans="1:13" s="80" customFormat="1">
      <c r="A847" s="5"/>
      <c r="B847" s="79" t="s">
        <v>18</v>
      </c>
      <c r="C847" s="189" t="s">
        <v>19</v>
      </c>
      <c r="D847" s="78"/>
      <c r="E847" s="91"/>
      <c r="F847" s="106"/>
      <c r="G847" s="106"/>
      <c r="H847" s="106"/>
      <c r="I847" s="91"/>
      <c r="J847" s="78"/>
      <c r="K847" s="91"/>
      <c r="L847" s="102"/>
      <c r="M847" s="401">
        <v>0</v>
      </c>
    </row>
    <row r="848" spans="1:13" s="180" customFormat="1">
      <c r="A848" s="5"/>
      <c r="B848" s="6"/>
      <c r="C848" s="7"/>
      <c r="D848" s="6"/>
      <c r="E848" s="33"/>
      <c r="F848" s="70"/>
      <c r="G848" s="70"/>
      <c r="H848" s="70"/>
      <c r="I848" s="33"/>
      <c r="J848" s="6"/>
      <c r="K848" s="33"/>
      <c r="L848" s="69"/>
      <c r="M848" s="201"/>
    </row>
    <row r="849" spans="1:13" s="180" customFormat="1">
      <c r="A849" s="5"/>
      <c r="B849" s="6"/>
      <c r="C849" s="7"/>
      <c r="D849" s="6"/>
      <c r="E849" s="33"/>
      <c r="F849" s="70"/>
      <c r="G849" s="70"/>
      <c r="H849" s="70"/>
      <c r="I849" s="33"/>
      <c r="J849" s="6"/>
      <c r="K849" s="33"/>
      <c r="L849" s="69"/>
      <c r="M849" s="201"/>
    </row>
    <row r="850" spans="1:13" s="180" customFormat="1">
      <c r="A850" s="5"/>
      <c r="B850" s="6"/>
      <c r="C850" s="7"/>
      <c r="D850" s="6"/>
      <c r="E850" s="33"/>
      <c r="F850" s="70"/>
      <c r="G850" s="70"/>
      <c r="H850" s="70"/>
      <c r="I850" s="33"/>
      <c r="J850" s="6"/>
      <c r="K850" s="33"/>
      <c r="L850" s="69"/>
      <c r="M850" s="201"/>
    </row>
    <row r="851" spans="1:13" s="180" customFormat="1">
      <c r="A851" s="5"/>
      <c r="B851" s="6"/>
      <c r="C851" s="7"/>
      <c r="D851" s="6"/>
      <c r="E851" s="33"/>
      <c r="F851" s="70"/>
      <c r="G851" s="70"/>
      <c r="H851" s="70"/>
      <c r="I851" s="33"/>
      <c r="J851" s="6"/>
      <c r="K851" s="33"/>
      <c r="L851" s="69"/>
      <c r="M851" s="201"/>
    </row>
    <row r="852" spans="1:13" s="180" customFormat="1">
      <c r="A852" s="5"/>
      <c r="B852" s="6"/>
      <c r="C852" s="7"/>
      <c r="D852" s="6"/>
      <c r="E852" s="33"/>
      <c r="F852" s="70"/>
      <c r="G852" s="70"/>
      <c r="H852" s="70"/>
      <c r="I852" s="33"/>
      <c r="J852" s="6"/>
      <c r="K852" s="33"/>
      <c r="L852" s="69"/>
      <c r="M852" s="201"/>
    </row>
    <row r="853" spans="1:13" s="180" customFormat="1">
      <c r="A853" s="5"/>
      <c r="B853" s="6"/>
      <c r="C853" s="7"/>
      <c r="D853" s="6"/>
      <c r="E853" s="33"/>
      <c r="F853" s="70"/>
      <c r="G853" s="70"/>
      <c r="H853" s="70"/>
      <c r="I853" s="33"/>
      <c r="J853" s="6"/>
      <c r="K853" s="33"/>
      <c r="L853" s="69"/>
      <c r="M853" s="201"/>
    </row>
    <row r="854" spans="1:13" s="180" customFormat="1">
      <c r="A854" s="5"/>
      <c r="B854" s="6"/>
      <c r="C854" s="7"/>
      <c r="D854" s="6"/>
      <c r="E854" s="33"/>
      <c r="F854" s="70"/>
      <c r="G854" s="70"/>
      <c r="H854" s="70"/>
      <c r="I854" s="33"/>
      <c r="J854" s="6"/>
      <c r="K854" s="33"/>
      <c r="L854" s="69"/>
      <c r="M854" s="201"/>
    </row>
    <row r="855" spans="1:13" s="181" customFormat="1">
      <c r="A855" s="5"/>
      <c r="B855" s="3"/>
      <c r="C855" s="137"/>
      <c r="D855" s="3"/>
      <c r="E855" s="132"/>
      <c r="F855" s="225"/>
      <c r="G855" s="225"/>
      <c r="H855" s="225"/>
      <c r="I855" s="132"/>
      <c r="J855" s="3"/>
      <c r="K855" s="132"/>
      <c r="L855" s="196"/>
      <c r="M855" s="183"/>
    </row>
    <row r="856" spans="1:13" s="80" customFormat="1">
      <c r="A856" s="5"/>
      <c r="B856" s="79" t="s">
        <v>26</v>
      </c>
      <c r="C856" s="189" t="s">
        <v>769</v>
      </c>
      <c r="D856" s="78"/>
      <c r="E856" s="91"/>
      <c r="F856" s="106"/>
      <c r="G856" s="106"/>
      <c r="H856" s="106"/>
      <c r="I856" s="91"/>
      <c r="J856" s="78"/>
      <c r="K856" s="91"/>
      <c r="L856" s="102"/>
      <c r="M856" s="401">
        <v>0</v>
      </c>
    </row>
    <row r="857" spans="1:13" s="180" customFormat="1">
      <c r="A857" s="5"/>
      <c r="B857" s="6"/>
      <c r="C857" s="190"/>
      <c r="D857" s="6"/>
      <c r="E857" s="33"/>
      <c r="F857" s="70"/>
      <c r="G857" s="70"/>
      <c r="H857" s="70"/>
      <c r="I857" s="33"/>
      <c r="J857" s="6"/>
      <c r="K857" s="33"/>
      <c r="L857" s="69"/>
      <c r="M857" s="201"/>
    </row>
    <row r="858" spans="1:13" s="180" customFormat="1">
      <c r="A858" s="5"/>
      <c r="B858" s="6"/>
      <c r="C858" s="190"/>
      <c r="D858" s="6"/>
      <c r="E858" s="33"/>
      <c r="F858" s="70"/>
      <c r="G858" s="70"/>
      <c r="H858" s="70"/>
      <c r="I858" s="33"/>
      <c r="J858" s="6"/>
      <c r="K858" s="33"/>
      <c r="L858" s="69"/>
      <c r="M858" s="201"/>
    </row>
    <row r="859" spans="1:13" s="180" customFormat="1">
      <c r="A859" s="5"/>
      <c r="B859" s="6"/>
      <c r="C859" s="190"/>
      <c r="D859" s="6"/>
      <c r="E859" s="33"/>
      <c r="F859" s="70"/>
      <c r="G859" s="70"/>
      <c r="H859" s="70"/>
      <c r="I859" s="33"/>
      <c r="J859" s="6"/>
      <c r="K859" s="33"/>
      <c r="L859" s="69"/>
      <c r="M859" s="201"/>
    </row>
    <row r="860" spans="1:13" s="180" customFormat="1">
      <c r="A860" s="5"/>
      <c r="B860" s="6"/>
      <c r="C860" s="190"/>
      <c r="D860" s="6"/>
      <c r="E860" s="33"/>
      <c r="F860" s="70"/>
      <c r="G860" s="70"/>
      <c r="H860" s="70"/>
      <c r="I860" s="33"/>
      <c r="J860" s="6"/>
      <c r="K860" s="33"/>
      <c r="L860" s="69"/>
      <c r="M860" s="201"/>
    </row>
    <row r="861" spans="1:13" s="180" customFormat="1">
      <c r="A861" s="5"/>
      <c r="B861" s="6"/>
      <c r="C861" s="190"/>
      <c r="D861" s="6"/>
      <c r="E861" s="33"/>
      <c r="F861" s="70"/>
      <c r="G861" s="70"/>
      <c r="H861" s="70"/>
      <c r="I861" s="33"/>
      <c r="J861" s="6"/>
      <c r="K861" s="33"/>
      <c r="L861" s="69"/>
      <c r="M861" s="201"/>
    </row>
    <row r="862" spans="1:13" s="180" customFormat="1">
      <c r="A862" s="5"/>
      <c r="B862" s="6"/>
      <c r="C862" s="190"/>
      <c r="D862" s="6"/>
      <c r="E862" s="33"/>
      <c r="F862" s="70"/>
      <c r="G862" s="70"/>
      <c r="H862" s="70"/>
      <c r="I862" s="33"/>
      <c r="J862" s="6"/>
      <c r="K862" s="33"/>
      <c r="L862" s="69"/>
      <c r="M862" s="201"/>
    </row>
    <row r="863" spans="1:13" s="180" customFormat="1">
      <c r="A863" s="5"/>
      <c r="B863" s="6"/>
      <c r="C863" s="190"/>
      <c r="D863" s="6"/>
      <c r="E863" s="33"/>
      <c r="F863" s="70"/>
      <c r="G863" s="70"/>
      <c r="H863" s="70"/>
      <c r="I863" s="33"/>
      <c r="J863" s="6"/>
      <c r="K863" s="33"/>
      <c r="L863" s="69"/>
      <c r="M863" s="201"/>
    </row>
    <row r="864" spans="1:13" s="180" customFormat="1">
      <c r="A864" s="5"/>
      <c r="B864" s="6"/>
      <c r="C864" s="190"/>
      <c r="D864" s="6"/>
      <c r="E864" s="33"/>
      <c r="F864" s="70"/>
      <c r="G864" s="70"/>
      <c r="H864" s="70"/>
      <c r="I864" s="33"/>
      <c r="J864" s="6"/>
      <c r="K864" s="33"/>
      <c r="L864" s="69"/>
      <c r="M864" s="201"/>
    </row>
    <row r="865" spans="1:14" s="180" customFormat="1">
      <c r="A865" s="5"/>
      <c r="B865" s="6"/>
      <c r="C865" s="190"/>
      <c r="D865" s="6"/>
      <c r="E865" s="33"/>
      <c r="F865" s="70"/>
      <c r="G865" s="70"/>
      <c r="H865" s="70"/>
      <c r="I865" s="33"/>
      <c r="J865" s="6"/>
      <c r="K865" s="33"/>
      <c r="L865" s="69"/>
      <c r="M865" s="201"/>
    </row>
    <row r="866" spans="1:14" s="180" customFormat="1">
      <c r="A866" s="5"/>
      <c r="B866" s="6"/>
      <c r="C866" s="190"/>
      <c r="D866" s="6"/>
      <c r="E866" s="33"/>
      <c r="F866" s="70"/>
      <c r="G866" s="70"/>
      <c r="H866" s="70"/>
      <c r="I866" s="33"/>
      <c r="J866" s="6"/>
      <c r="K866" s="33"/>
      <c r="L866" s="69"/>
      <c r="M866" s="201"/>
    </row>
    <row r="867" spans="1:14" s="180" customFormat="1">
      <c r="A867" s="5"/>
      <c r="B867" s="6"/>
      <c r="C867" s="190"/>
      <c r="D867" s="6"/>
      <c r="E867" s="33"/>
      <c r="F867" s="70"/>
      <c r="G867" s="70"/>
      <c r="H867" s="70"/>
      <c r="I867" s="33"/>
      <c r="J867" s="6"/>
      <c r="K867" s="33"/>
      <c r="L867" s="69"/>
      <c r="M867" s="201"/>
    </row>
    <row r="868" spans="1:14" s="181" customFormat="1">
      <c r="A868" s="5"/>
      <c r="B868" s="3"/>
      <c r="C868" s="132"/>
      <c r="D868" s="3"/>
      <c r="E868" s="132"/>
      <c r="F868" s="143"/>
      <c r="G868" s="142"/>
      <c r="H868" s="142"/>
      <c r="I868" s="3"/>
      <c r="J868" s="3"/>
      <c r="K868" s="137"/>
      <c r="L868" s="228"/>
      <c r="M868" s="183"/>
    </row>
    <row r="869" spans="1:14" s="2" customFormat="1">
      <c r="A869" s="5"/>
      <c r="B869" s="41" t="s">
        <v>43</v>
      </c>
      <c r="C869" s="42" t="s">
        <v>44</v>
      </c>
      <c r="D869" s="11"/>
      <c r="E869" s="36"/>
      <c r="F869" s="39"/>
      <c r="G869" s="38"/>
      <c r="H869" s="38"/>
      <c r="I869" s="11"/>
      <c r="J869" s="11"/>
      <c r="K869" s="36"/>
      <c r="L869" s="74"/>
      <c r="M869" s="167">
        <v>0</v>
      </c>
    </row>
    <row r="870" spans="1:14" s="180" customFormat="1">
      <c r="A870" s="5"/>
      <c r="B870" s="6"/>
      <c r="C870" s="7"/>
      <c r="D870" s="6"/>
      <c r="E870" s="7"/>
      <c r="F870" s="35"/>
      <c r="G870" s="12"/>
      <c r="H870" s="12"/>
      <c r="I870" s="6"/>
      <c r="J870" s="6"/>
      <c r="K870" s="7"/>
      <c r="L870" s="71"/>
      <c r="M870" s="201"/>
    </row>
    <row r="871" spans="1:14" s="181" customFormat="1">
      <c r="A871" s="5"/>
      <c r="B871" s="3"/>
      <c r="C871" s="137"/>
      <c r="D871" s="3"/>
      <c r="E871" s="3"/>
      <c r="F871" s="142"/>
      <c r="G871" s="142"/>
      <c r="H871" s="142"/>
      <c r="I871" s="3"/>
      <c r="J871" s="3"/>
      <c r="K871" s="137"/>
      <c r="L871" s="228"/>
      <c r="M871" s="183"/>
    </row>
    <row r="872" spans="1:14" s="180" customFormat="1" ht="51" customHeight="1">
      <c r="A872" s="1"/>
      <c r="B872" s="479" t="s">
        <v>771</v>
      </c>
      <c r="C872" s="479"/>
      <c r="D872" s="479"/>
      <c r="E872" s="479"/>
      <c r="F872" s="479"/>
      <c r="G872" s="479"/>
      <c r="H872" s="479"/>
      <c r="I872" s="479"/>
      <c r="J872" s="479"/>
      <c r="K872" s="479"/>
      <c r="L872" s="479"/>
      <c r="M872" s="375">
        <v>0</v>
      </c>
    </row>
    <row r="873" spans="1:14">
      <c r="B873" s="9"/>
      <c r="C873" s="21"/>
      <c r="D873" s="9"/>
      <c r="E873" s="9"/>
      <c r="F873" s="22"/>
      <c r="G873" s="22"/>
      <c r="H873" s="22"/>
      <c r="I873" s="9"/>
      <c r="J873" s="9"/>
      <c r="K873" s="21"/>
      <c r="M873" s="63"/>
    </row>
    <row r="874" spans="1:14">
      <c r="B874" s="9"/>
      <c r="C874" s="480" t="s">
        <v>281</v>
      </c>
      <c r="D874" s="481"/>
      <c r="E874" s="482"/>
      <c r="F874" s="174">
        <f>COUNTA(F6:F871)</f>
        <v>0</v>
      </c>
      <c r="G874" s="174">
        <f>COUNTA(G6:G871)</f>
        <v>0</v>
      </c>
      <c r="H874" s="174">
        <f>COUNTA(H6:H871)</f>
        <v>0</v>
      </c>
      <c r="I874" s="9"/>
      <c r="J874" s="9"/>
      <c r="K874"/>
      <c r="L874"/>
      <c r="M874">
        <f>SUBTOTAL(9,M6:M871)</f>
        <v>0</v>
      </c>
      <c r="N874"/>
    </row>
    <row r="875" spans="1:14">
      <c r="B875" s="9"/>
      <c r="C875" s="491"/>
      <c r="D875" s="492"/>
      <c r="E875" s="493"/>
      <c r="F875" s="175">
        <f>SUM(F6:F871)</f>
        <v>0</v>
      </c>
      <c r="G875" s="176">
        <f>SUM(G6:G871)</f>
        <v>0</v>
      </c>
      <c r="H875" s="176">
        <f>SUM(H6:H871)</f>
        <v>0</v>
      </c>
      <c r="I875" s="9"/>
      <c r="J875" s="9"/>
      <c r="K875"/>
      <c r="L875"/>
      <c r="M875">
        <v>0</v>
      </c>
      <c r="N875"/>
    </row>
    <row r="876" spans="1:14">
      <c r="B876" s="9"/>
      <c r="C876" s="21"/>
      <c r="D876" s="9"/>
      <c r="E876" s="9"/>
      <c r="F876" s="22"/>
      <c r="G876" s="22"/>
      <c r="H876" s="22"/>
      <c r="I876" s="9"/>
      <c r="J876" s="9"/>
      <c r="K876"/>
      <c r="L876"/>
      <c r="M876"/>
      <c r="N876"/>
    </row>
    <row r="877" spans="1:14">
      <c r="B877" s="9"/>
      <c r="C877" s="21"/>
      <c r="D877" s="9"/>
      <c r="E877" s="9"/>
      <c r="F877" s="22"/>
      <c r="G877" s="22"/>
      <c r="H877" s="22"/>
      <c r="I877" s="9"/>
      <c r="J877" s="9"/>
      <c r="K877"/>
      <c r="L877"/>
      <c r="M877"/>
      <c r="N877"/>
    </row>
    <row r="878" spans="1:14">
      <c r="B878" s="9"/>
      <c r="C878" s="21"/>
      <c r="D878" s="9"/>
      <c r="E878" s="9"/>
      <c r="F878" s="22"/>
      <c r="G878" s="22"/>
      <c r="H878" s="22"/>
      <c r="I878" s="9"/>
      <c r="J878" s="9"/>
      <c r="K878"/>
      <c r="L878"/>
      <c r="M878"/>
      <c r="N878"/>
    </row>
    <row r="879" spans="1:14">
      <c r="B879" s="9"/>
      <c r="C879" s="21"/>
      <c r="D879" s="9"/>
      <c r="E879" s="9"/>
      <c r="F879" s="22"/>
      <c r="G879" s="22"/>
      <c r="H879" s="22"/>
      <c r="I879" s="9"/>
      <c r="J879" s="9"/>
      <c r="K879"/>
      <c r="L879"/>
      <c r="M879"/>
      <c r="N879"/>
    </row>
    <row r="880" spans="1:14">
      <c r="B880" s="9"/>
      <c r="C880" s="21"/>
      <c r="D880" s="9"/>
      <c r="E880" s="9"/>
      <c r="F880" s="22"/>
      <c r="G880" s="22"/>
      <c r="H880" s="22"/>
      <c r="I880" s="9"/>
      <c r="J880" s="9"/>
      <c r="K880"/>
      <c r="L880"/>
      <c r="M880"/>
      <c r="N880"/>
    </row>
    <row r="881" spans="2:14">
      <c r="B881" s="9"/>
      <c r="C881" s="21"/>
      <c r="D881" s="9"/>
      <c r="E881" s="9"/>
      <c r="F881" s="22"/>
      <c r="G881" s="22"/>
      <c r="H881" s="22"/>
      <c r="I881" s="9"/>
      <c r="J881" s="9"/>
      <c r="K881"/>
      <c r="L881"/>
      <c r="M881"/>
      <c r="N881"/>
    </row>
    <row r="882" spans="2:14">
      <c r="B882" s="9"/>
      <c r="C882" s="21"/>
      <c r="D882" s="9"/>
      <c r="E882" s="9"/>
      <c r="F882" s="22"/>
      <c r="G882" s="22"/>
      <c r="H882" s="22"/>
      <c r="I882" s="9"/>
      <c r="J882" s="9"/>
      <c r="K882"/>
      <c r="L882"/>
      <c r="M882"/>
      <c r="N882"/>
    </row>
    <row r="883" spans="2:14">
      <c r="B883" s="9"/>
      <c r="C883" s="21"/>
      <c r="D883" s="9"/>
      <c r="E883" s="9"/>
      <c r="F883" s="22"/>
      <c r="G883" s="22"/>
      <c r="H883" s="22"/>
      <c r="I883" s="9"/>
      <c r="J883" s="9"/>
      <c r="K883" s="21"/>
      <c r="M883" s="63"/>
    </row>
    <row r="884" spans="2:14">
      <c r="B884" s="9"/>
      <c r="C884" s="21"/>
      <c r="D884" s="9"/>
      <c r="E884" s="9"/>
      <c r="F884" s="22"/>
      <c r="G884" s="22"/>
      <c r="H884" s="22"/>
      <c r="I884" s="9"/>
      <c r="J884" s="9"/>
      <c r="K884" s="21"/>
      <c r="M884" s="63"/>
    </row>
    <row r="885" spans="2:14">
      <c r="B885" s="9"/>
      <c r="C885" s="21"/>
      <c r="D885" s="9"/>
      <c r="E885" s="9"/>
      <c r="F885" s="22"/>
      <c r="G885" s="22"/>
      <c r="H885" s="22"/>
      <c r="I885" s="9"/>
      <c r="J885" s="9"/>
      <c r="K885" s="21"/>
      <c r="M885" s="63"/>
    </row>
    <row r="886" spans="2:14">
      <c r="B886" s="9"/>
      <c r="C886" s="21"/>
      <c r="D886" s="9"/>
      <c r="E886" s="9"/>
      <c r="F886" s="22"/>
      <c r="G886" s="22"/>
      <c r="H886" s="22"/>
      <c r="I886" s="9"/>
      <c r="J886" s="9"/>
      <c r="K886" s="21"/>
      <c r="M886" s="63"/>
    </row>
    <row r="887" spans="2:14">
      <c r="B887" s="9"/>
      <c r="C887" s="21"/>
      <c r="D887" s="9"/>
      <c r="E887" s="9"/>
      <c r="F887" s="22"/>
      <c r="G887" s="22"/>
      <c r="H887" s="22"/>
      <c r="I887" s="9"/>
      <c r="J887" s="9"/>
      <c r="K887" s="21"/>
      <c r="M887" s="63"/>
    </row>
    <row r="888" spans="2:14">
      <c r="B888" s="9"/>
      <c r="C888" s="21"/>
      <c r="D888" s="9"/>
      <c r="E888" s="9"/>
      <c r="F888" s="22"/>
      <c r="G888" s="22"/>
      <c r="H888" s="22"/>
      <c r="I888" s="9"/>
      <c r="J888" s="9"/>
      <c r="K888" s="21"/>
      <c r="M888" s="63"/>
    </row>
    <row r="889" spans="2:14">
      <c r="B889" s="9"/>
      <c r="C889" s="21"/>
      <c r="D889" s="9"/>
      <c r="E889" s="9"/>
      <c r="F889" s="22"/>
      <c r="G889" s="22"/>
      <c r="H889" s="22"/>
      <c r="I889" s="9"/>
      <c r="J889" s="9"/>
      <c r="K889" s="21"/>
      <c r="M889" s="63"/>
    </row>
    <row r="890" spans="2:14">
      <c r="B890" s="9"/>
      <c r="C890" s="21"/>
      <c r="D890" s="9"/>
      <c r="E890" s="9"/>
      <c r="F890" s="22"/>
      <c r="G890" s="22"/>
      <c r="H890" s="22"/>
      <c r="I890" s="9"/>
      <c r="J890" s="9"/>
      <c r="K890" s="21"/>
      <c r="M890" s="63"/>
    </row>
    <row r="891" spans="2:14">
      <c r="B891" s="9"/>
      <c r="C891" s="21"/>
      <c r="D891" s="9"/>
      <c r="E891" s="9"/>
      <c r="F891" s="22"/>
      <c r="G891" s="22"/>
      <c r="H891" s="22"/>
      <c r="I891" s="9"/>
      <c r="J891" s="9"/>
      <c r="K891" s="21"/>
      <c r="M891" s="63"/>
    </row>
    <row r="892" spans="2:14">
      <c r="B892" s="9"/>
      <c r="C892" s="21"/>
      <c r="D892" s="9"/>
      <c r="E892" s="9"/>
      <c r="F892" s="22"/>
      <c r="G892" s="22"/>
      <c r="H892" s="22"/>
      <c r="I892" s="9"/>
      <c r="J892" s="9"/>
      <c r="K892" s="21"/>
      <c r="M892" s="63"/>
    </row>
    <row r="893" spans="2:14">
      <c r="B893" s="9"/>
      <c r="C893" s="21"/>
      <c r="D893" s="9"/>
      <c r="E893" s="9"/>
      <c r="F893" s="22"/>
      <c r="G893" s="22"/>
      <c r="H893" s="22"/>
      <c r="I893" s="9"/>
      <c r="J893" s="9"/>
      <c r="K893" s="21"/>
      <c r="M893" s="63"/>
    </row>
    <row r="894" spans="2:14">
      <c r="B894" s="9"/>
      <c r="C894" s="21"/>
      <c r="D894" s="9"/>
      <c r="E894" s="9"/>
      <c r="F894" s="22"/>
      <c r="G894" s="22"/>
      <c r="H894" s="22"/>
      <c r="I894" s="9"/>
      <c r="J894" s="9"/>
      <c r="K894" s="21"/>
      <c r="M894" s="63"/>
    </row>
    <row r="895" spans="2:14">
      <c r="B895" s="9"/>
      <c r="C895" s="21"/>
      <c r="D895" s="9"/>
      <c r="E895" s="9"/>
      <c r="F895" s="22"/>
      <c r="G895" s="22"/>
      <c r="H895" s="22"/>
      <c r="I895" s="9"/>
      <c r="J895" s="9"/>
      <c r="K895" s="21"/>
      <c r="M895" s="63"/>
    </row>
    <row r="896" spans="2:14">
      <c r="B896" s="9"/>
      <c r="C896" s="21"/>
      <c r="D896" s="9"/>
      <c r="E896" s="9"/>
      <c r="F896" s="22"/>
      <c r="G896" s="22"/>
      <c r="H896" s="22"/>
      <c r="I896" s="9"/>
      <c r="J896" s="9"/>
      <c r="K896" s="21"/>
      <c r="M896" s="63"/>
    </row>
    <row r="897" spans="2:13">
      <c r="B897" s="9"/>
      <c r="C897" s="21"/>
      <c r="D897" s="9"/>
      <c r="E897" s="9"/>
      <c r="F897" s="22"/>
      <c r="G897" s="22"/>
      <c r="H897" s="22"/>
      <c r="I897" s="9"/>
      <c r="J897" s="9"/>
      <c r="K897" s="21"/>
      <c r="M897" s="63"/>
    </row>
    <row r="898" spans="2:13">
      <c r="B898" s="9"/>
      <c r="C898" s="21"/>
      <c r="D898" s="9"/>
      <c r="E898" s="9"/>
      <c r="F898" s="22"/>
      <c r="G898" s="22"/>
      <c r="H898" s="22"/>
      <c r="I898" s="9"/>
      <c r="J898" s="9"/>
      <c r="K898" s="21"/>
      <c r="M898" s="63"/>
    </row>
    <row r="899" spans="2:13">
      <c r="B899" s="9"/>
      <c r="C899" s="21"/>
      <c r="D899" s="9"/>
      <c r="E899" s="9"/>
      <c r="F899" s="22"/>
      <c r="G899" s="22"/>
      <c r="H899" s="22"/>
      <c r="I899" s="9"/>
      <c r="J899" s="9"/>
      <c r="K899" s="21"/>
      <c r="M899" s="63"/>
    </row>
    <row r="900" spans="2:13">
      <c r="B900" s="9"/>
      <c r="C900" s="21"/>
      <c r="D900" s="9"/>
      <c r="E900" s="9"/>
      <c r="F900" s="22"/>
      <c r="G900" s="22"/>
      <c r="H900" s="22"/>
      <c r="I900" s="9"/>
      <c r="J900" s="9"/>
      <c r="K900" s="21"/>
      <c r="M900" s="63"/>
    </row>
    <row r="901" spans="2:13">
      <c r="B901" s="9"/>
      <c r="C901" s="21"/>
      <c r="D901" s="9"/>
      <c r="E901" s="9"/>
      <c r="F901" s="22"/>
      <c r="G901" s="22"/>
      <c r="H901" s="22"/>
      <c r="I901" s="9"/>
      <c r="J901" s="9"/>
      <c r="K901" s="21"/>
      <c r="M901" s="63"/>
    </row>
    <row r="902" spans="2:13">
      <c r="B902" s="9"/>
      <c r="C902" s="21"/>
      <c r="D902" s="9"/>
      <c r="E902" s="9"/>
      <c r="F902" s="22"/>
      <c r="G902" s="22"/>
      <c r="H902" s="22"/>
      <c r="I902" s="9"/>
      <c r="J902" s="9"/>
      <c r="K902" s="21"/>
      <c r="M902" s="63"/>
    </row>
    <row r="903" spans="2:13">
      <c r="B903" s="9"/>
      <c r="C903" s="21"/>
      <c r="D903" s="9"/>
      <c r="E903" s="9"/>
      <c r="F903" s="22"/>
      <c r="G903" s="22"/>
      <c r="H903" s="22"/>
      <c r="I903" s="9"/>
      <c r="J903" s="9"/>
      <c r="K903" s="21"/>
      <c r="M903" s="63"/>
    </row>
    <row r="904" spans="2:13">
      <c r="B904" s="9"/>
      <c r="C904" s="21"/>
      <c r="D904" s="9"/>
      <c r="E904" s="9"/>
      <c r="F904" s="22"/>
      <c r="G904" s="22"/>
      <c r="H904" s="22"/>
      <c r="I904" s="9"/>
      <c r="J904" s="9"/>
      <c r="K904" s="21"/>
      <c r="M904" s="63"/>
    </row>
    <row r="905" spans="2:13">
      <c r="B905" s="9"/>
      <c r="C905" s="21"/>
      <c r="D905" s="9"/>
      <c r="E905" s="9"/>
      <c r="F905" s="22"/>
      <c r="G905" s="22"/>
      <c r="H905" s="22"/>
      <c r="I905" s="9"/>
      <c r="J905" s="9"/>
      <c r="K905" s="21"/>
      <c r="M905" s="63"/>
    </row>
    <row r="906" spans="2:13">
      <c r="B906" s="9"/>
      <c r="C906" s="21"/>
      <c r="D906" s="9"/>
      <c r="E906" s="9"/>
      <c r="F906" s="22"/>
      <c r="G906" s="22"/>
      <c r="H906" s="22"/>
      <c r="I906" s="9"/>
      <c r="J906" s="9"/>
      <c r="K906" s="21"/>
      <c r="M906" s="63"/>
    </row>
    <row r="907" spans="2:13">
      <c r="B907" s="9"/>
      <c r="C907" s="21"/>
      <c r="D907" s="9"/>
      <c r="E907" s="9"/>
      <c r="F907" s="22"/>
      <c r="G907" s="22"/>
      <c r="H907" s="22"/>
      <c r="I907" s="9"/>
      <c r="J907" s="9"/>
      <c r="K907" s="21"/>
      <c r="M907" s="63"/>
    </row>
    <row r="908" spans="2:13">
      <c r="B908" s="9"/>
      <c r="C908" s="21"/>
      <c r="D908" s="9"/>
      <c r="E908" s="9"/>
      <c r="F908" s="22"/>
      <c r="G908" s="22"/>
      <c r="H908" s="22"/>
      <c r="I908" s="9"/>
      <c r="J908" s="9"/>
      <c r="K908" s="21"/>
      <c r="M908" s="63"/>
    </row>
    <row r="909" spans="2:13">
      <c r="B909" s="9"/>
      <c r="C909" s="21"/>
      <c r="D909" s="9"/>
      <c r="E909" s="9"/>
      <c r="F909" s="22"/>
      <c r="G909" s="22"/>
      <c r="H909" s="22"/>
      <c r="I909" s="9"/>
      <c r="J909" s="9"/>
      <c r="K909" s="21"/>
      <c r="M909" s="63"/>
    </row>
    <row r="910" spans="2:13">
      <c r="B910" s="9"/>
      <c r="C910" s="21"/>
      <c r="D910" s="9"/>
      <c r="E910" s="9"/>
      <c r="F910" s="22"/>
      <c r="G910" s="22"/>
      <c r="H910" s="22"/>
      <c r="I910" s="9"/>
      <c r="J910" s="9"/>
      <c r="K910" s="21"/>
      <c r="M910" s="63"/>
    </row>
    <row r="911" spans="2:13">
      <c r="B911" s="9"/>
      <c r="C911" s="21"/>
      <c r="D911" s="9"/>
      <c r="E911" s="9"/>
      <c r="F911" s="22"/>
      <c r="G911" s="22"/>
      <c r="H911" s="22"/>
      <c r="I911" s="9"/>
      <c r="J911" s="9"/>
      <c r="K911" s="21"/>
      <c r="M911" s="63"/>
    </row>
    <row r="912" spans="2:13">
      <c r="B912" s="9"/>
      <c r="C912" s="21"/>
      <c r="D912" s="9"/>
      <c r="E912" s="9"/>
      <c r="F912" s="22"/>
      <c r="G912" s="22"/>
      <c r="H912" s="22"/>
      <c r="I912" s="9"/>
      <c r="J912" s="9"/>
      <c r="K912" s="21"/>
      <c r="M912" s="63"/>
    </row>
    <row r="913" spans="2:13">
      <c r="B913" s="9"/>
      <c r="C913" s="21"/>
      <c r="D913" s="9"/>
      <c r="E913" s="9"/>
      <c r="F913" s="22"/>
      <c r="G913" s="22"/>
      <c r="H913" s="22"/>
      <c r="I913" s="9"/>
      <c r="J913" s="9"/>
      <c r="K913" s="21"/>
      <c r="M913" s="63"/>
    </row>
    <row r="914" spans="2:13">
      <c r="B914" s="9"/>
      <c r="C914" s="21"/>
      <c r="D914" s="9"/>
      <c r="E914" s="9"/>
      <c r="F914" s="22"/>
      <c r="G914" s="22"/>
      <c r="H914" s="22"/>
      <c r="I914" s="9"/>
      <c r="J914" s="9"/>
      <c r="K914" s="21"/>
      <c r="M914" s="63"/>
    </row>
    <row r="915" spans="2:13">
      <c r="B915" s="9"/>
      <c r="C915" s="21"/>
      <c r="D915" s="9"/>
      <c r="E915" s="9"/>
      <c r="F915" s="22"/>
      <c r="G915" s="22"/>
      <c r="H915" s="22"/>
      <c r="I915" s="9"/>
      <c r="J915" s="9"/>
      <c r="K915" s="21"/>
      <c r="M915" s="63"/>
    </row>
    <row r="916" spans="2:13">
      <c r="B916" s="9"/>
      <c r="C916" s="21"/>
      <c r="D916" s="9"/>
      <c r="E916" s="9"/>
      <c r="F916" s="22"/>
      <c r="G916" s="22"/>
      <c r="H916" s="22"/>
      <c r="I916" s="9"/>
      <c r="J916" s="9"/>
      <c r="K916" s="21"/>
      <c r="M916" s="63"/>
    </row>
    <row r="917" spans="2:13">
      <c r="B917" s="9"/>
      <c r="C917" s="21"/>
      <c r="D917" s="9"/>
      <c r="E917" s="9"/>
      <c r="F917" s="22"/>
      <c r="G917" s="22"/>
      <c r="H917" s="22"/>
      <c r="I917" s="9"/>
      <c r="J917" s="9"/>
      <c r="K917" s="21"/>
      <c r="M917" s="63"/>
    </row>
    <row r="918" spans="2:13">
      <c r="B918" s="9"/>
      <c r="C918" s="21"/>
      <c r="D918" s="9"/>
      <c r="E918" s="9"/>
      <c r="F918" s="22"/>
      <c r="G918" s="22"/>
      <c r="H918" s="22"/>
      <c r="I918" s="9"/>
      <c r="J918" s="9"/>
      <c r="K918" s="21"/>
      <c r="M918" s="63"/>
    </row>
    <row r="919" spans="2:13">
      <c r="B919" s="9"/>
      <c r="C919" s="21"/>
      <c r="D919" s="9"/>
      <c r="E919" s="9"/>
      <c r="F919" s="22"/>
      <c r="G919" s="22"/>
      <c r="H919" s="22"/>
      <c r="I919" s="9"/>
      <c r="J919" s="9"/>
      <c r="K919" s="21"/>
      <c r="M919" s="63"/>
    </row>
    <row r="920" spans="2:13">
      <c r="B920" s="9"/>
      <c r="C920" s="21"/>
      <c r="D920" s="9"/>
      <c r="E920" s="9"/>
      <c r="F920" s="22"/>
      <c r="G920" s="22"/>
      <c r="H920" s="22"/>
      <c r="I920" s="9"/>
      <c r="J920" s="9"/>
      <c r="K920" s="21"/>
      <c r="M920" s="63"/>
    </row>
    <row r="921" spans="2:13">
      <c r="B921" s="9"/>
      <c r="C921" s="21"/>
      <c r="D921" s="9"/>
      <c r="E921" s="9"/>
      <c r="F921" s="22"/>
      <c r="G921" s="22"/>
      <c r="H921" s="22"/>
      <c r="I921" s="9"/>
      <c r="J921" s="9"/>
      <c r="K921" s="21"/>
      <c r="M921" s="63"/>
    </row>
    <row r="922" spans="2:13">
      <c r="B922" s="9"/>
      <c r="C922" s="21"/>
      <c r="D922" s="9"/>
      <c r="E922" s="9"/>
      <c r="F922" s="22"/>
      <c r="G922" s="22"/>
      <c r="H922" s="22"/>
      <c r="I922" s="9"/>
      <c r="J922" s="9"/>
      <c r="K922" s="21"/>
      <c r="M922" s="63"/>
    </row>
    <row r="923" spans="2:13">
      <c r="B923" s="9"/>
      <c r="C923" s="21"/>
      <c r="D923" s="9"/>
      <c r="E923" s="9"/>
      <c r="F923" s="22"/>
      <c r="G923" s="22"/>
      <c r="H923" s="22"/>
      <c r="I923" s="9"/>
      <c r="J923" s="9"/>
      <c r="K923" s="21"/>
      <c r="M923" s="63"/>
    </row>
    <row r="924" spans="2:13">
      <c r="B924" s="9"/>
      <c r="C924" s="21"/>
      <c r="D924" s="9"/>
      <c r="E924" s="9"/>
      <c r="F924" s="22"/>
      <c r="G924" s="22"/>
      <c r="H924" s="22"/>
      <c r="I924" s="9"/>
      <c r="J924" s="9"/>
      <c r="K924" s="21"/>
      <c r="M924" s="63"/>
    </row>
    <row r="925" spans="2:13">
      <c r="B925" s="9"/>
      <c r="C925" s="21"/>
      <c r="D925" s="9"/>
      <c r="E925" s="9"/>
      <c r="F925" s="22"/>
      <c r="G925" s="22"/>
      <c r="H925" s="22"/>
      <c r="I925" s="9"/>
      <c r="J925" s="9"/>
      <c r="K925" s="21"/>
      <c r="M925" s="63"/>
    </row>
    <row r="926" spans="2:13">
      <c r="B926" s="9"/>
      <c r="C926" s="21"/>
      <c r="D926" s="9"/>
      <c r="E926" s="9"/>
      <c r="F926" s="22"/>
      <c r="G926" s="22"/>
      <c r="H926" s="22"/>
      <c r="I926" s="9"/>
      <c r="J926" s="9"/>
      <c r="K926" s="21"/>
      <c r="M926" s="63"/>
    </row>
    <row r="927" spans="2:13">
      <c r="B927" s="9"/>
      <c r="C927" s="21"/>
      <c r="D927" s="9"/>
      <c r="E927" s="9"/>
      <c r="F927" s="22"/>
      <c r="G927" s="22"/>
      <c r="H927" s="22"/>
      <c r="I927" s="9"/>
      <c r="J927" s="9"/>
      <c r="K927" s="21"/>
      <c r="M927" s="63"/>
    </row>
    <row r="928" spans="2:13">
      <c r="B928" s="9"/>
      <c r="C928" s="21"/>
      <c r="D928" s="9"/>
      <c r="E928" s="9"/>
      <c r="F928" s="22"/>
      <c r="G928" s="22"/>
      <c r="H928" s="22"/>
      <c r="I928" s="9"/>
      <c r="J928" s="9"/>
      <c r="K928" s="21"/>
      <c r="M928" s="63"/>
    </row>
    <row r="929" spans="2:13">
      <c r="B929" s="9"/>
      <c r="C929" s="21"/>
      <c r="D929" s="9"/>
      <c r="E929" s="9"/>
      <c r="F929" s="22"/>
      <c r="G929" s="22"/>
      <c r="H929" s="22"/>
      <c r="I929" s="9"/>
      <c r="J929" s="9"/>
      <c r="K929" s="21"/>
      <c r="M929" s="63"/>
    </row>
    <row r="930" spans="2:13">
      <c r="B930" s="9"/>
      <c r="C930" s="21"/>
      <c r="D930" s="9"/>
      <c r="E930" s="9"/>
      <c r="F930" s="22"/>
      <c r="G930" s="22"/>
      <c r="H930" s="22"/>
      <c r="I930" s="9"/>
      <c r="J930" s="9"/>
      <c r="K930" s="21"/>
      <c r="M930" s="63"/>
    </row>
    <row r="931" spans="2:13">
      <c r="B931" s="9"/>
      <c r="C931" s="21"/>
      <c r="D931" s="9"/>
      <c r="E931" s="9"/>
      <c r="F931" s="22"/>
      <c r="G931" s="22"/>
      <c r="H931" s="22"/>
      <c r="I931" s="9"/>
      <c r="J931" s="9"/>
      <c r="K931" s="21"/>
      <c r="M931" s="63"/>
    </row>
    <row r="932" spans="2:13">
      <c r="B932" s="9"/>
      <c r="C932" s="21"/>
      <c r="D932" s="9"/>
      <c r="E932" s="9"/>
      <c r="F932" s="22"/>
      <c r="G932" s="22"/>
      <c r="H932" s="22"/>
      <c r="I932" s="9"/>
      <c r="J932" s="9"/>
      <c r="K932" s="21"/>
      <c r="M932" s="63"/>
    </row>
    <row r="933" spans="2:13">
      <c r="B933" s="9"/>
      <c r="C933" s="21"/>
      <c r="D933" s="9"/>
      <c r="E933" s="9"/>
      <c r="F933" s="22"/>
      <c r="G933" s="22"/>
      <c r="H933" s="22"/>
      <c r="I933" s="9"/>
      <c r="J933" s="9"/>
      <c r="K933" s="21"/>
      <c r="M933" s="63"/>
    </row>
    <row r="934" spans="2:13">
      <c r="B934" s="9"/>
      <c r="C934" s="21"/>
      <c r="D934" s="9"/>
      <c r="E934" s="9"/>
      <c r="F934" s="22"/>
      <c r="G934" s="22"/>
      <c r="H934" s="22"/>
      <c r="I934" s="9"/>
      <c r="J934" s="9"/>
      <c r="K934" s="21"/>
      <c r="M934" s="63"/>
    </row>
    <row r="935" spans="2:13">
      <c r="B935" s="9"/>
      <c r="C935" s="21"/>
      <c r="D935" s="9"/>
      <c r="E935" s="9"/>
      <c r="F935" s="22"/>
      <c r="G935" s="22"/>
      <c r="H935" s="22"/>
      <c r="I935" s="9"/>
      <c r="J935" s="9"/>
      <c r="K935" s="21"/>
      <c r="M935" s="63"/>
    </row>
    <row r="936" spans="2:13">
      <c r="B936" s="9"/>
      <c r="C936" s="21"/>
      <c r="D936" s="9"/>
      <c r="E936" s="9"/>
      <c r="F936" s="22"/>
      <c r="G936" s="22"/>
      <c r="H936" s="22"/>
      <c r="I936" s="9"/>
      <c r="J936" s="9"/>
      <c r="K936" s="21"/>
      <c r="M936" s="63"/>
    </row>
    <row r="937" spans="2:13">
      <c r="B937" s="9"/>
      <c r="C937" s="21"/>
      <c r="D937" s="9"/>
      <c r="E937" s="9"/>
      <c r="F937" s="22"/>
      <c r="G937" s="22"/>
      <c r="H937" s="22"/>
      <c r="I937" s="9"/>
      <c r="J937" s="9"/>
      <c r="K937" s="21"/>
      <c r="M937" s="63"/>
    </row>
    <row r="938" spans="2:13">
      <c r="B938" s="9"/>
      <c r="C938" s="21"/>
      <c r="D938" s="9"/>
      <c r="E938" s="9"/>
      <c r="F938" s="22"/>
      <c r="G938" s="22"/>
      <c r="H938" s="22"/>
      <c r="I938" s="9"/>
      <c r="J938" s="9"/>
      <c r="K938" s="21"/>
      <c r="M938" s="63"/>
    </row>
    <row r="939" spans="2:13">
      <c r="B939" s="9"/>
      <c r="C939" s="21"/>
      <c r="D939" s="9"/>
      <c r="E939" s="9"/>
      <c r="F939" s="22"/>
      <c r="G939" s="22"/>
      <c r="H939" s="22"/>
      <c r="I939" s="9"/>
      <c r="J939" s="9"/>
      <c r="K939" s="21"/>
      <c r="M939" s="63"/>
    </row>
    <row r="940" spans="2:13">
      <c r="B940" s="9"/>
      <c r="C940" s="21"/>
      <c r="D940" s="9"/>
      <c r="E940" s="9"/>
      <c r="F940" s="22"/>
      <c r="G940" s="22"/>
      <c r="H940" s="22"/>
      <c r="I940" s="9"/>
      <c r="J940" s="9"/>
      <c r="K940" s="21"/>
      <c r="M940" s="63"/>
    </row>
    <row r="941" spans="2:13">
      <c r="B941" s="9"/>
      <c r="C941" s="21"/>
      <c r="D941" s="9"/>
      <c r="E941" s="9"/>
      <c r="F941" s="22"/>
      <c r="G941" s="22"/>
      <c r="H941" s="22"/>
      <c r="I941" s="9"/>
      <c r="J941" s="9"/>
      <c r="K941" s="21"/>
      <c r="M941" s="63"/>
    </row>
    <row r="942" spans="2:13">
      <c r="B942" s="9"/>
      <c r="C942" s="21"/>
      <c r="D942" s="9"/>
      <c r="E942" s="9"/>
      <c r="F942" s="22"/>
      <c r="G942" s="22"/>
      <c r="H942" s="22"/>
      <c r="I942" s="9"/>
      <c r="J942" s="9"/>
      <c r="K942" s="21"/>
      <c r="M942" s="63"/>
    </row>
    <row r="943" spans="2:13">
      <c r="B943" s="9"/>
      <c r="C943" s="21"/>
      <c r="D943" s="9"/>
      <c r="E943" s="9"/>
      <c r="F943" s="22"/>
      <c r="G943" s="22"/>
      <c r="H943" s="22"/>
      <c r="I943" s="9"/>
      <c r="J943" s="9"/>
      <c r="K943" s="21"/>
      <c r="M943" s="63"/>
    </row>
    <row r="944" spans="2:13">
      <c r="B944" s="9"/>
      <c r="C944" s="21"/>
      <c r="D944" s="9"/>
      <c r="E944" s="9"/>
      <c r="F944" s="22"/>
      <c r="G944" s="22"/>
      <c r="H944" s="22"/>
      <c r="I944" s="9"/>
      <c r="J944" s="9"/>
      <c r="K944" s="21"/>
      <c r="M944" s="63"/>
    </row>
    <row r="945" spans="2:13">
      <c r="B945" s="9"/>
      <c r="C945" s="21"/>
      <c r="D945" s="9"/>
      <c r="E945" s="9"/>
      <c r="F945" s="22"/>
      <c r="G945" s="22"/>
      <c r="H945" s="22"/>
      <c r="I945" s="9"/>
      <c r="J945" s="9"/>
      <c r="K945" s="21"/>
      <c r="M945" s="63"/>
    </row>
    <row r="946" spans="2:13">
      <c r="B946" s="9"/>
      <c r="C946" s="21"/>
      <c r="D946" s="9"/>
      <c r="E946" s="9"/>
      <c r="F946" s="22"/>
      <c r="G946" s="22"/>
      <c r="H946" s="22"/>
      <c r="I946" s="9"/>
      <c r="J946" s="9"/>
      <c r="K946" s="21"/>
      <c r="M946" s="63"/>
    </row>
    <row r="947" spans="2:13">
      <c r="B947" s="9"/>
      <c r="C947" s="21"/>
      <c r="D947" s="9"/>
      <c r="E947" s="9"/>
      <c r="F947" s="22"/>
      <c r="G947" s="22"/>
      <c r="H947" s="22"/>
      <c r="I947" s="9"/>
      <c r="J947" s="9"/>
      <c r="K947" s="21"/>
      <c r="M947" s="63"/>
    </row>
    <row r="948" spans="2:13">
      <c r="B948" s="9"/>
      <c r="C948" s="21"/>
      <c r="D948" s="9"/>
      <c r="E948" s="9"/>
      <c r="F948" s="22"/>
      <c r="G948" s="22"/>
      <c r="H948" s="22"/>
      <c r="I948" s="9"/>
      <c r="J948" s="9"/>
      <c r="K948" s="21"/>
      <c r="M948" s="63"/>
    </row>
    <row r="949" spans="2:13">
      <c r="B949" s="9"/>
      <c r="C949" s="21"/>
      <c r="D949" s="9"/>
      <c r="E949" s="9"/>
      <c r="F949" s="22"/>
      <c r="G949" s="22"/>
      <c r="H949" s="22"/>
      <c r="I949" s="9"/>
      <c r="J949" s="9"/>
      <c r="K949" s="21"/>
      <c r="M949" s="63"/>
    </row>
    <row r="950" spans="2:13">
      <c r="B950" s="9"/>
      <c r="C950" s="21"/>
      <c r="D950" s="9"/>
      <c r="E950" s="9"/>
      <c r="F950" s="22"/>
      <c r="G950" s="22"/>
      <c r="H950" s="22"/>
      <c r="I950" s="9"/>
      <c r="J950" s="9"/>
      <c r="K950" s="21"/>
      <c r="M950" s="63"/>
    </row>
    <row r="951" spans="2:13">
      <c r="B951" s="9"/>
      <c r="C951" s="21"/>
      <c r="D951" s="9"/>
      <c r="E951" s="9"/>
      <c r="F951" s="22"/>
      <c r="G951" s="22"/>
      <c r="H951" s="22"/>
      <c r="I951" s="9"/>
      <c r="J951" s="9"/>
      <c r="K951" s="21"/>
      <c r="M951" s="63"/>
    </row>
    <row r="952" spans="2:13">
      <c r="B952" s="9"/>
      <c r="C952" s="21"/>
      <c r="D952" s="9"/>
      <c r="E952" s="9"/>
      <c r="F952" s="22"/>
      <c r="G952" s="22"/>
      <c r="H952" s="22"/>
      <c r="I952" s="9"/>
      <c r="J952" s="9"/>
      <c r="K952" s="21"/>
      <c r="M952" s="63"/>
    </row>
    <row r="953" spans="2:13">
      <c r="B953" s="9"/>
      <c r="C953" s="21"/>
      <c r="D953" s="9"/>
      <c r="E953" s="9"/>
      <c r="F953" s="22"/>
      <c r="G953" s="22"/>
      <c r="H953" s="22"/>
      <c r="I953" s="9"/>
      <c r="J953" s="9"/>
      <c r="K953" s="21"/>
      <c r="M953" s="63"/>
    </row>
    <row r="954" spans="2:13">
      <c r="B954" s="9"/>
      <c r="C954" s="21"/>
      <c r="D954" s="9"/>
      <c r="E954" s="9"/>
      <c r="F954" s="22"/>
      <c r="G954" s="22"/>
      <c r="H954" s="22"/>
      <c r="I954" s="9"/>
      <c r="J954" s="9"/>
      <c r="K954" s="21"/>
      <c r="M954" s="63"/>
    </row>
    <row r="955" spans="2:13">
      <c r="B955" s="9"/>
      <c r="C955" s="21"/>
      <c r="D955" s="9"/>
      <c r="E955" s="9"/>
      <c r="F955" s="22"/>
      <c r="G955" s="22"/>
      <c r="H955" s="22"/>
      <c r="I955" s="9"/>
      <c r="J955" s="9"/>
      <c r="K955" s="21"/>
      <c r="M955" s="63"/>
    </row>
    <row r="956" spans="2:13">
      <c r="B956" s="9"/>
      <c r="C956" s="21"/>
      <c r="D956" s="9"/>
      <c r="E956" s="9"/>
      <c r="F956" s="22"/>
      <c r="G956" s="22"/>
      <c r="H956" s="22"/>
      <c r="I956" s="9"/>
      <c r="J956" s="9"/>
      <c r="K956" s="21"/>
      <c r="M956" s="63"/>
    </row>
    <row r="957" spans="2:13">
      <c r="B957" s="9"/>
      <c r="C957" s="21"/>
      <c r="D957" s="9"/>
      <c r="E957" s="9"/>
      <c r="F957" s="22"/>
      <c r="G957" s="22"/>
      <c r="H957" s="22"/>
      <c r="I957" s="9"/>
      <c r="J957" s="9"/>
      <c r="K957" s="21"/>
      <c r="M957" s="63"/>
    </row>
    <row r="958" spans="2:13">
      <c r="B958" s="9"/>
      <c r="C958" s="21"/>
      <c r="D958" s="9"/>
      <c r="E958" s="9"/>
      <c r="F958" s="22"/>
      <c r="G958" s="22"/>
      <c r="H958" s="22"/>
      <c r="I958" s="9"/>
      <c r="J958" s="9"/>
      <c r="K958" s="21"/>
      <c r="M958" s="63"/>
    </row>
    <row r="959" spans="2:13">
      <c r="B959" s="9"/>
      <c r="C959" s="21"/>
      <c r="D959" s="9"/>
      <c r="E959" s="9"/>
      <c r="F959" s="22"/>
      <c r="G959" s="22"/>
      <c r="H959" s="22"/>
      <c r="I959" s="9"/>
      <c r="J959" s="9"/>
      <c r="K959" s="21"/>
      <c r="M959" s="63"/>
    </row>
    <row r="960" spans="2:13">
      <c r="B960" s="9"/>
      <c r="C960" s="21"/>
      <c r="D960" s="9"/>
      <c r="E960" s="9"/>
      <c r="F960" s="22"/>
      <c r="G960" s="22"/>
      <c r="H960" s="22"/>
      <c r="I960" s="9"/>
      <c r="J960" s="9"/>
      <c r="K960" s="21"/>
      <c r="M960" s="63"/>
    </row>
    <row r="961" spans="2:13">
      <c r="B961" s="9"/>
      <c r="C961" s="21"/>
      <c r="D961" s="9"/>
      <c r="E961" s="9"/>
      <c r="F961" s="22"/>
      <c r="G961" s="22"/>
      <c r="H961" s="22"/>
      <c r="I961" s="9"/>
      <c r="J961" s="9"/>
      <c r="K961" s="21"/>
      <c r="M961" s="63"/>
    </row>
    <row r="962" spans="2:13">
      <c r="B962" s="9"/>
      <c r="C962" s="21"/>
      <c r="D962" s="9"/>
      <c r="E962" s="9"/>
      <c r="F962" s="22"/>
      <c r="G962" s="22"/>
      <c r="H962" s="22"/>
      <c r="I962" s="9"/>
      <c r="J962" s="9"/>
      <c r="K962" s="21"/>
      <c r="M962" s="63"/>
    </row>
    <row r="963" spans="2:13">
      <c r="B963" s="9"/>
      <c r="C963" s="21"/>
      <c r="D963" s="9"/>
      <c r="E963" s="9"/>
      <c r="F963" s="22"/>
      <c r="G963" s="22"/>
      <c r="H963" s="22"/>
      <c r="I963" s="9"/>
      <c r="J963" s="9"/>
      <c r="K963" s="21"/>
      <c r="M963" s="63"/>
    </row>
    <row r="964" spans="2:13">
      <c r="B964" s="9"/>
      <c r="C964" s="21"/>
      <c r="D964" s="9"/>
      <c r="E964" s="9"/>
      <c r="F964" s="22"/>
      <c r="G964" s="22"/>
      <c r="H964" s="22"/>
      <c r="I964" s="9"/>
      <c r="J964" s="9"/>
      <c r="K964" s="21"/>
      <c r="M964" s="63"/>
    </row>
    <row r="965" spans="2:13">
      <c r="B965" s="9"/>
      <c r="C965" s="21"/>
      <c r="D965" s="9"/>
      <c r="E965" s="9"/>
      <c r="F965" s="22"/>
      <c r="G965" s="22"/>
      <c r="H965" s="22"/>
      <c r="I965" s="9"/>
      <c r="J965" s="9"/>
      <c r="K965" s="21"/>
      <c r="M965" s="63"/>
    </row>
    <row r="966" spans="2:13">
      <c r="B966" s="9"/>
      <c r="C966" s="21"/>
      <c r="D966" s="9"/>
      <c r="E966" s="9"/>
      <c r="F966" s="22"/>
      <c r="G966" s="22"/>
      <c r="H966" s="22"/>
      <c r="I966" s="9"/>
      <c r="J966" s="9"/>
      <c r="K966" s="21"/>
      <c r="M966" s="63"/>
    </row>
    <row r="967" spans="2:13">
      <c r="B967" s="9"/>
      <c r="C967" s="21"/>
      <c r="D967" s="9"/>
      <c r="E967" s="9"/>
      <c r="F967" s="22"/>
      <c r="G967" s="22"/>
      <c r="H967" s="22"/>
      <c r="I967" s="9"/>
      <c r="J967" s="9"/>
      <c r="K967" s="21"/>
      <c r="M967" s="63"/>
    </row>
    <row r="968" spans="2:13">
      <c r="B968" s="9"/>
      <c r="C968" s="21"/>
      <c r="D968" s="9"/>
      <c r="E968" s="9"/>
      <c r="F968" s="22"/>
      <c r="G968" s="22"/>
      <c r="H968" s="22"/>
      <c r="I968" s="9"/>
      <c r="J968" s="9"/>
      <c r="K968" s="21"/>
      <c r="M968" s="63"/>
    </row>
    <row r="969" spans="2:13">
      <c r="B969" s="9"/>
      <c r="C969" s="21"/>
      <c r="D969" s="9"/>
      <c r="E969" s="9"/>
      <c r="F969" s="22"/>
      <c r="G969" s="22"/>
      <c r="H969" s="22"/>
      <c r="I969" s="9"/>
      <c r="J969" s="9"/>
      <c r="K969" s="21"/>
      <c r="M969" s="63"/>
    </row>
    <row r="970" spans="2:13">
      <c r="B970" s="9"/>
      <c r="C970" s="21"/>
      <c r="D970" s="9"/>
      <c r="E970" s="9"/>
      <c r="F970" s="22"/>
      <c r="G970" s="22"/>
      <c r="H970" s="22"/>
      <c r="I970" s="9"/>
      <c r="J970" s="9"/>
      <c r="K970" s="21"/>
      <c r="M970" s="63"/>
    </row>
    <row r="971" spans="2:13">
      <c r="B971" s="9"/>
      <c r="C971" s="21"/>
      <c r="D971" s="9"/>
      <c r="E971" s="9"/>
      <c r="F971" s="22"/>
      <c r="G971" s="22"/>
      <c r="H971" s="22"/>
      <c r="I971" s="9"/>
      <c r="J971" s="9"/>
      <c r="K971" s="21"/>
      <c r="M971" s="63"/>
    </row>
    <row r="972" spans="2:13">
      <c r="B972" s="9"/>
      <c r="C972" s="21"/>
      <c r="D972" s="9"/>
      <c r="E972" s="9"/>
      <c r="F972" s="22"/>
      <c r="G972" s="22"/>
      <c r="H972" s="22"/>
      <c r="I972" s="9"/>
      <c r="J972" s="9"/>
      <c r="K972" s="21"/>
      <c r="M972" s="63"/>
    </row>
    <row r="973" spans="2:13">
      <c r="B973" s="9"/>
      <c r="C973" s="21"/>
      <c r="D973" s="9"/>
      <c r="E973" s="9"/>
      <c r="F973" s="22"/>
      <c r="G973" s="22"/>
      <c r="H973" s="22"/>
      <c r="I973" s="9"/>
      <c r="J973" s="9"/>
      <c r="K973" s="21"/>
      <c r="M973" s="63"/>
    </row>
    <row r="974" spans="2:13">
      <c r="B974" s="9"/>
      <c r="C974" s="21"/>
      <c r="D974" s="9"/>
      <c r="E974" s="9"/>
      <c r="F974" s="22"/>
      <c r="G974" s="22"/>
      <c r="H974" s="22"/>
      <c r="I974" s="9"/>
      <c r="J974" s="9"/>
      <c r="K974" s="21"/>
      <c r="M974" s="63"/>
    </row>
    <row r="975" spans="2:13">
      <c r="B975" s="9"/>
      <c r="C975" s="21"/>
      <c r="D975" s="9"/>
      <c r="E975" s="9"/>
      <c r="F975" s="22"/>
      <c r="G975" s="22"/>
      <c r="H975" s="22"/>
      <c r="I975" s="9"/>
      <c r="J975" s="9"/>
      <c r="K975" s="21"/>
      <c r="M975" s="63"/>
    </row>
    <row r="976" spans="2:13">
      <c r="B976" s="9"/>
      <c r="C976" s="21"/>
      <c r="D976" s="9"/>
      <c r="E976" s="9"/>
      <c r="F976" s="22"/>
      <c r="G976" s="22"/>
      <c r="H976" s="22"/>
      <c r="I976" s="9"/>
      <c r="J976" s="9"/>
      <c r="K976" s="21"/>
      <c r="M976" s="63"/>
    </row>
    <row r="977" spans="2:13">
      <c r="B977" s="9"/>
      <c r="C977" s="21"/>
      <c r="D977" s="9"/>
      <c r="E977" s="9"/>
      <c r="F977" s="22"/>
      <c r="G977" s="22"/>
      <c r="H977" s="22"/>
      <c r="I977" s="9"/>
      <c r="J977" s="9"/>
      <c r="K977" s="21"/>
      <c r="M977" s="63"/>
    </row>
    <row r="978" spans="2:13">
      <c r="B978" s="9"/>
      <c r="C978" s="21"/>
      <c r="D978" s="9"/>
      <c r="E978" s="9"/>
      <c r="F978" s="22"/>
      <c r="G978" s="22"/>
      <c r="H978" s="22"/>
      <c r="I978" s="9"/>
      <c r="J978" s="9"/>
      <c r="K978" s="21"/>
      <c r="M978" s="63"/>
    </row>
    <row r="979" spans="2:13">
      <c r="B979" s="9"/>
      <c r="C979" s="21"/>
      <c r="D979" s="9"/>
      <c r="E979" s="9"/>
      <c r="F979" s="22"/>
      <c r="G979" s="22"/>
      <c r="H979" s="22"/>
      <c r="I979" s="9"/>
      <c r="J979" s="9"/>
      <c r="K979" s="21"/>
      <c r="M979" s="63"/>
    </row>
    <row r="980" spans="2:13">
      <c r="B980" s="9"/>
      <c r="C980" s="21"/>
      <c r="D980" s="9"/>
      <c r="E980" s="9"/>
      <c r="F980" s="22"/>
      <c r="G980" s="22"/>
      <c r="H980" s="22"/>
      <c r="I980" s="9"/>
      <c r="J980" s="9"/>
      <c r="K980" s="21"/>
      <c r="M980" s="63"/>
    </row>
    <row r="981" spans="2:13">
      <c r="B981" s="9"/>
      <c r="C981" s="21"/>
      <c r="D981" s="9"/>
      <c r="E981" s="9"/>
      <c r="F981" s="22"/>
      <c r="G981" s="22"/>
      <c r="H981" s="22"/>
      <c r="I981" s="9"/>
      <c r="J981" s="9"/>
      <c r="K981" s="21"/>
      <c r="M981" s="63"/>
    </row>
    <row r="982" spans="2:13">
      <c r="B982" s="9"/>
      <c r="C982" s="21"/>
      <c r="D982" s="9"/>
      <c r="E982" s="9"/>
      <c r="F982" s="22"/>
      <c r="G982" s="22"/>
      <c r="H982" s="22"/>
      <c r="I982" s="9"/>
      <c r="J982" s="9"/>
      <c r="K982" s="21"/>
      <c r="M982" s="63"/>
    </row>
    <row r="983" spans="2:13">
      <c r="B983" s="9"/>
      <c r="C983" s="21"/>
      <c r="D983" s="9"/>
      <c r="E983" s="9"/>
      <c r="F983" s="22"/>
      <c r="G983" s="22"/>
      <c r="H983" s="22"/>
      <c r="I983" s="9"/>
      <c r="J983" s="9"/>
      <c r="K983" s="21"/>
      <c r="M983" s="63"/>
    </row>
    <row r="984" spans="2:13">
      <c r="B984" s="9"/>
      <c r="C984" s="21"/>
      <c r="D984" s="9"/>
      <c r="E984" s="9"/>
      <c r="F984" s="22"/>
      <c r="G984" s="22"/>
      <c r="H984" s="22"/>
      <c r="I984" s="9"/>
      <c r="J984" s="9"/>
      <c r="K984" s="21"/>
      <c r="M984" s="63"/>
    </row>
    <row r="985" spans="2:13">
      <c r="B985" s="9"/>
      <c r="C985" s="21"/>
      <c r="D985" s="9"/>
      <c r="E985" s="9"/>
      <c r="F985" s="22"/>
      <c r="G985" s="22"/>
      <c r="H985" s="22"/>
      <c r="I985" s="9"/>
      <c r="J985" s="9"/>
      <c r="K985" s="21"/>
      <c r="M985" s="63"/>
    </row>
    <row r="986" spans="2:13">
      <c r="B986" s="9"/>
      <c r="C986" s="21"/>
      <c r="D986" s="9"/>
      <c r="E986" s="9"/>
      <c r="F986" s="22"/>
      <c r="G986" s="22"/>
      <c r="H986" s="22"/>
      <c r="I986" s="9"/>
      <c r="J986" s="9"/>
      <c r="K986" s="21"/>
      <c r="M986" s="63"/>
    </row>
    <row r="987" spans="2:13">
      <c r="B987" s="9"/>
      <c r="C987" s="21"/>
      <c r="D987" s="9"/>
      <c r="E987" s="9"/>
      <c r="F987" s="22"/>
      <c r="G987" s="22"/>
      <c r="H987" s="22"/>
      <c r="I987" s="9"/>
      <c r="J987" s="9"/>
      <c r="K987" s="21"/>
      <c r="M987" s="63"/>
    </row>
    <row r="988" spans="2:13">
      <c r="B988" s="9"/>
      <c r="C988" s="21"/>
      <c r="D988" s="9"/>
      <c r="E988" s="9"/>
      <c r="F988" s="22"/>
      <c r="G988" s="22"/>
      <c r="H988" s="22"/>
      <c r="I988" s="9"/>
      <c r="J988" s="9"/>
      <c r="K988" s="21"/>
      <c r="M988" s="63"/>
    </row>
    <row r="989" spans="2:13">
      <c r="B989" s="9"/>
      <c r="C989" s="21"/>
      <c r="D989" s="9"/>
      <c r="E989" s="9"/>
      <c r="F989" s="22"/>
      <c r="G989" s="22"/>
      <c r="H989" s="22"/>
      <c r="I989" s="9"/>
      <c r="J989" s="9"/>
      <c r="K989" s="21"/>
      <c r="M989" s="63"/>
    </row>
    <row r="990" spans="2:13">
      <c r="B990" s="9"/>
      <c r="C990" s="21"/>
      <c r="D990" s="9"/>
      <c r="E990" s="9"/>
      <c r="F990" s="22"/>
      <c r="G990" s="22"/>
      <c r="H990" s="22"/>
      <c r="I990" s="9"/>
      <c r="J990" s="9"/>
      <c r="K990" s="21"/>
      <c r="M990" s="63"/>
    </row>
    <row r="991" spans="2:13">
      <c r="B991" s="9"/>
      <c r="C991" s="21"/>
      <c r="D991" s="9"/>
      <c r="E991" s="9"/>
      <c r="F991" s="22"/>
      <c r="G991" s="22"/>
      <c r="H991" s="22"/>
      <c r="I991" s="9"/>
      <c r="J991" s="9"/>
      <c r="K991" s="21"/>
      <c r="M991" s="63"/>
    </row>
    <row r="992" spans="2:13">
      <c r="B992" s="9"/>
      <c r="C992" s="21"/>
      <c r="D992" s="9"/>
      <c r="E992" s="9"/>
      <c r="F992" s="22"/>
      <c r="G992" s="22"/>
      <c r="H992" s="22"/>
      <c r="I992" s="9"/>
      <c r="J992" s="9"/>
      <c r="K992" s="21"/>
      <c r="M992" s="63"/>
    </row>
    <row r="993" spans="2:13">
      <c r="B993" s="9"/>
      <c r="C993" s="21"/>
      <c r="D993" s="9"/>
      <c r="E993" s="9"/>
      <c r="F993" s="22"/>
      <c r="G993" s="22"/>
      <c r="H993" s="22"/>
      <c r="I993" s="9"/>
      <c r="J993" s="9"/>
      <c r="K993" s="21"/>
      <c r="M993" s="63"/>
    </row>
    <row r="994" spans="2:13">
      <c r="B994" s="9"/>
      <c r="C994" s="21"/>
      <c r="D994" s="9"/>
      <c r="E994" s="9"/>
      <c r="F994" s="22"/>
      <c r="G994" s="22"/>
      <c r="H994" s="22"/>
      <c r="I994" s="9"/>
      <c r="J994" s="9"/>
      <c r="K994" s="21"/>
      <c r="M994" s="63"/>
    </row>
    <row r="995" spans="2:13">
      <c r="B995" s="9"/>
      <c r="C995" s="21"/>
      <c r="D995" s="9"/>
      <c r="E995" s="9"/>
      <c r="F995" s="22"/>
      <c r="G995" s="22"/>
      <c r="H995" s="22"/>
      <c r="I995" s="9"/>
      <c r="J995" s="9"/>
      <c r="K995" s="21"/>
      <c r="M995" s="63"/>
    </row>
    <row r="996" spans="2:13">
      <c r="B996" s="9"/>
      <c r="C996" s="21"/>
      <c r="D996" s="9"/>
      <c r="E996" s="9"/>
      <c r="F996" s="22"/>
      <c r="G996" s="22"/>
      <c r="H996" s="22"/>
      <c r="I996" s="9"/>
      <c r="J996" s="9"/>
      <c r="K996" s="21"/>
      <c r="M996" s="63"/>
    </row>
    <row r="997" spans="2:13">
      <c r="B997" s="9"/>
      <c r="C997" s="21"/>
      <c r="D997" s="9"/>
      <c r="E997" s="9"/>
      <c r="F997" s="22"/>
      <c r="G997" s="22"/>
      <c r="H997" s="22"/>
      <c r="I997" s="9"/>
      <c r="J997" s="9"/>
      <c r="K997" s="21"/>
      <c r="M997" s="63"/>
    </row>
    <row r="998" spans="2:13">
      <c r="B998" s="9"/>
      <c r="C998" s="21"/>
      <c r="D998" s="9"/>
      <c r="E998" s="9"/>
      <c r="F998" s="22"/>
      <c r="G998" s="22"/>
      <c r="H998" s="22"/>
      <c r="I998" s="9"/>
      <c r="J998" s="9"/>
      <c r="K998" s="21"/>
      <c r="M998" s="63"/>
    </row>
    <row r="999" spans="2:13">
      <c r="B999" s="9"/>
      <c r="C999" s="21"/>
      <c r="D999" s="9"/>
      <c r="E999" s="9"/>
      <c r="F999" s="22"/>
      <c r="G999" s="22"/>
      <c r="H999" s="22"/>
      <c r="I999" s="9"/>
      <c r="J999" s="9"/>
      <c r="K999" s="21"/>
      <c r="M999" s="63"/>
    </row>
    <row r="1000" spans="2:13">
      <c r="B1000" s="9"/>
      <c r="C1000" s="21"/>
      <c r="D1000" s="9"/>
      <c r="E1000" s="9"/>
      <c r="F1000" s="22"/>
      <c r="G1000" s="22"/>
      <c r="H1000" s="22"/>
      <c r="I1000" s="9"/>
      <c r="J1000" s="9"/>
      <c r="K1000" s="21"/>
      <c r="M1000" s="63"/>
    </row>
    <row r="1001" spans="2:13">
      <c r="B1001" s="9"/>
      <c r="C1001" s="21"/>
      <c r="D1001" s="9"/>
      <c r="E1001" s="9"/>
      <c r="F1001" s="22"/>
      <c r="G1001" s="22"/>
      <c r="H1001" s="22"/>
      <c r="I1001" s="9"/>
      <c r="J1001" s="9"/>
      <c r="K1001" s="21"/>
      <c r="M1001" s="63"/>
    </row>
    <row r="1002" spans="2:13">
      <c r="B1002" s="9"/>
      <c r="C1002" s="21"/>
      <c r="D1002" s="9"/>
      <c r="E1002" s="9"/>
      <c r="F1002" s="22"/>
      <c r="G1002" s="22"/>
      <c r="H1002" s="22"/>
      <c r="I1002" s="9"/>
      <c r="J1002" s="9"/>
      <c r="K1002" s="21"/>
      <c r="M1002" s="63"/>
    </row>
    <row r="1003" spans="2:13">
      <c r="B1003" s="9"/>
      <c r="C1003" s="21"/>
      <c r="D1003" s="9"/>
      <c r="E1003" s="9"/>
      <c r="F1003" s="22"/>
      <c r="G1003" s="22"/>
      <c r="H1003" s="22"/>
      <c r="I1003" s="9"/>
      <c r="J1003" s="9"/>
      <c r="K1003" s="21"/>
      <c r="M1003" s="63"/>
    </row>
    <row r="1004" spans="2:13">
      <c r="B1004" s="9"/>
      <c r="C1004" s="21"/>
      <c r="D1004" s="9"/>
      <c r="E1004" s="9"/>
      <c r="F1004" s="22"/>
      <c r="G1004" s="22"/>
      <c r="H1004" s="22"/>
      <c r="I1004" s="9"/>
      <c r="J1004" s="9"/>
      <c r="K1004" s="21"/>
      <c r="M1004" s="63"/>
    </row>
    <row r="1005" spans="2:13">
      <c r="B1005" s="9"/>
      <c r="C1005" s="21"/>
      <c r="D1005" s="9"/>
      <c r="E1005" s="9"/>
      <c r="F1005" s="22"/>
      <c r="G1005" s="22"/>
      <c r="H1005" s="22"/>
      <c r="I1005" s="9"/>
      <c r="J1005" s="9"/>
      <c r="K1005" s="21"/>
      <c r="M1005" s="63"/>
    </row>
    <row r="1006" spans="2:13">
      <c r="B1006" s="9"/>
      <c r="C1006" s="21"/>
      <c r="D1006" s="9"/>
      <c r="E1006" s="9"/>
      <c r="F1006" s="22"/>
      <c r="G1006" s="22"/>
      <c r="H1006" s="22"/>
      <c r="I1006" s="9"/>
      <c r="J1006" s="9"/>
      <c r="K1006" s="21"/>
      <c r="M1006" s="63"/>
    </row>
    <row r="1007" spans="2:13">
      <c r="B1007" s="9"/>
      <c r="C1007" s="21"/>
      <c r="D1007" s="9"/>
      <c r="E1007" s="9"/>
      <c r="F1007" s="22"/>
      <c r="G1007" s="22"/>
      <c r="H1007" s="22"/>
      <c r="I1007" s="9"/>
      <c r="J1007" s="9"/>
      <c r="K1007" s="21"/>
      <c r="M1007" s="63"/>
    </row>
    <row r="1008" spans="2:13">
      <c r="B1008" s="9"/>
      <c r="C1008" s="21"/>
      <c r="D1008" s="9"/>
      <c r="E1008" s="9"/>
      <c r="F1008" s="22"/>
      <c r="G1008" s="22"/>
      <c r="H1008" s="22"/>
      <c r="I1008" s="9"/>
      <c r="J1008" s="9"/>
      <c r="K1008" s="21"/>
      <c r="M1008" s="63"/>
    </row>
    <row r="1009" spans="2:13">
      <c r="B1009" s="9"/>
      <c r="C1009" s="21"/>
      <c r="D1009" s="9"/>
      <c r="E1009" s="9"/>
      <c r="F1009" s="22"/>
      <c r="G1009" s="22"/>
      <c r="H1009" s="22"/>
      <c r="I1009" s="9"/>
      <c r="J1009" s="9"/>
      <c r="K1009" s="21"/>
      <c r="M1009" s="63"/>
    </row>
    <row r="1010" spans="2:13">
      <c r="B1010" s="9"/>
      <c r="C1010" s="21"/>
      <c r="D1010" s="9"/>
      <c r="E1010" s="9"/>
      <c r="F1010" s="22"/>
      <c r="G1010" s="22"/>
      <c r="H1010" s="22"/>
      <c r="I1010" s="9"/>
      <c r="J1010" s="9"/>
      <c r="K1010" s="21"/>
      <c r="M1010" s="63"/>
    </row>
    <row r="1011" spans="2:13">
      <c r="B1011" s="9"/>
      <c r="C1011" s="21"/>
      <c r="D1011" s="9"/>
      <c r="E1011" s="9"/>
      <c r="F1011" s="22"/>
      <c r="G1011" s="22"/>
      <c r="H1011" s="22"/>
      <c r="I1011" s="9"/>
      <c r="J1011" s="9"/>
      <c r="K1011" s="21"/>
      <c r="M1011" s="63"/>
    </row>
    <row r="1012" spans="2:13">
      <c r="B1012" s="9"/>
      <c r="C1012" s="21"/>
      <c r="D1012" s="9"/>
      <c r="E1012" s="9"/>
      <c r="F1012" s="22"/>
      <c r="G1012" s="22"/>
      <c r="H1012" s="22"/>
      <c r="I1012" s="9"/>
      <c r="J1012" s="9"/>
      <c r="K1012" s="21"/>
      <c r="M1012" s="63"/>
    </row>
    <row r="1013" spans="2:13">
      <c r="B1013" s="9"/>
      <c r="C1013" s="21"/>
      <c r="D1013" s="9"/>
      <c r="E1013" s="9"/>
      <c r="F1013" s="22"/>
      <c r="G1013" s="22"/>
      <c r="H1013" s="22"/>
      <c r="I1013" s="9"/>
      <c r="J1013" s="9"/>
      <c r="K1013" s="21"/>
      <c r="M1013" s="63"/>
    </row>
    <row r="1014" spans="2:13">
      <c r="B1014" s="9"/>
      <c r="C1014" s="21"/>
      <c r="D1014" s="9"/>
      <c r="E1014" s="9"/>
      <c r="F1014" s="22"/>
      <c r="G1014" s="22"/>
      <c r="H1014" s="22"/>
      <c r="I1014" s="9"/>
      <c r="J1014" s="9"/>
      <c r="K1014" s="21"/>
      <c r="M1014" s="63"/>
    </row>
    <row r="1015" spans="2:13">
      <c r="B1015" s="9"/>
      <c r="C1015" s="21"/>
      <c r="D1015" s="9"/>
      <c r="E1015" s="9"/>
      <c r="F1015" s="22"/>
      <c r="G1015" s="22"/>
      <c r="H1015" s="22"/>
      <c r="I1015" s="9"/>
      <c r="J1015" s="9"/>
      <c r="K1015" s="21"/>
      <c r="M1015" s="63"/>
    </row>
    <row r="1016" spans="2:13">
      <c r="B1016" s="9"/>
      <c r="C1016" s="21"/>
      <c r="D1016" s="9"/>
      <c r="E1016" s="9"/>
      <c r="F1016" s="22"/>
      <c r="G1016" s="22"/>
      <c r="H1016" s="22"/>
      <c r="I1016" s="9"/>
      <c r="J1016" s="9"/>
      <c r="K1016" s="21"/>
      <c r="M1016" s="63"/>
    </row>
    <row r="1017" spans="2:13">
      <c r="B1017" s="9"/>
      <c r="C1017" s="21"/>
      <c r="D1017" s="9"/>
      <c r="E1017" s="9"/>
      <c r="F1017" s="22"/>
      <c r="G1017" s="22"/>
      <c r="H1017" s="22"/>
      <c r="I1017" s="9"/>
      <c r="J1017" s="9"/>
      <c r="K1017" s="21"/>
      <c r="M1017" s="63"/>
    </row>
    <row r="1018" spans="2:13">
      <c r="B1018" s="9"/>
      <c r="C1018" s="21"/>
      <c r="D1018" s="9"/>
      <c r="E1018" s="9"/>
      <c r="F1018" s="22"/>
      <c r="G1018" s="22"/>
      <c r="H1018" s="22"/>
      <c r="I1018" s="9"/>
      <c r="J1018" s="9"/>
      <c r="K1018" s="21"/>
      <c r="M1018" s="63"/>
    </row>
    <row r="1019" spans="2:13">
      <c r="B1019" s="9"/>
      <c r="C1019" s="21"/>
      <c r="D1019" s="9"/>
      <c r="E1019" s="9"/>
      <c r="F1019" s="22"/>
      <c r="G1019" s="22"/>
      <c r="H1019" s="22"/>
      <c r="I1019" s="9"/>
      <c r="J1019" s="9"/>
      <c r="K1019" s="21"/>
      <c r="M1019" s="63"/>
    </row>
    <row r="1020" spans="2:13">
      <c r="B1020" s="9"/>
      <c r="C1020" s="21"/>
      <c r="D1020" s="9"/>
      <c r="E1020" s="9"/>
      <c r="F1020" s="22"/>
      <c r="G1020" s="22"/>
      <c r="H1020" s="22"/>
      <c r="I1020" s="9"/>
      <c r="J1020" s="9"/>
      <c r="K1020" s="21"/>
      <c r="M1020" s="63"/>
    </row>
    <row r="1021" spans="2:13">
      <c r="B1021" s="9"/>
      <c r="C1021" s="21"/>
      <c r="D1021" s="9"/>
      <c r="E1021" s="9"/>
      <c r="F1021" s="22"/>
      <c r="G1021" s="22"/>
      <c r="H1021" s="22"/>
      <c r="I1021" s="9"/>
      <c r="J1021" s="9"/>
      <c r="K1021" s="21"/>
      <c r="M1021" s="63"/>
    </row>
    <row r="1022" spans="2:13">
      <c r="B1022" s="9"/>
      <c r="C1022" s="21"/>
      <c r="D1022" s="9"/>
      <c r="E1022" s="9"/>
      <c r="F1022" s="22"/>
      <c r="G1022" s="22"/>
      <c r="H1022" s="22"/>
      <c r="I1022" s="9"/>
      <c r="J1022" s="9"/>
      <c r="K1022" s="21"/>
      <c r="M1022" s="63"/>
    </row>
    <row r="1023" spans="2:13">
      <c r="B1023" s="9"/>
      <c r="C1023" s="21"/>
      <c r="D1023" s="9"/>
      <c r="E1023" s="9"/>
      <c r="F1023" s="22"/>
      <c r="G1023" s="22"/>
      <c r="H1023" s="22"/>
      <c r="I1023" s="9"/>
      <c r="J1023" s="9"/>
      <c r="K1023" s="21"/>
      <c r="M1023" s="63"/>
    </row>
    <row r="1024" spans="2:13">
      <c r="B1024" s="9"/>
      <c r="C1024" s="21"/>
      <c r="D1024" s="9"/>
      <c r="E1024" s="9"/>
      <c r="F1024" s="22"/>
      <c r="G1024" s="22"/>
      <c r="H1024" s="22"/>
      <c r="I1024" s="9"/>
      <c r="J1024" s="9"/>
      <c r="K1024" s="21"/>
      <c r="M1024" s="63"/>
    </row>
    <row r="1025" spans="2:13">
      <c r="B1025" s="9"/>
      <c r="C1025" s="21"/>
      <c r="D1025" s="9"/>
      <c r="E1025" s="9"/>
      <c r="F1025" s="22"/>
      <c r="G1025" s="22"/>
      <c r="H1025" s="22"/>
      <c r="I1025" s="9"/>
      <c r="J1025" s="9"/>
      <c r="K1025" s="21"/>
      <c r="M1025" s="63"/>
    </row>
    <row r="1026" spans="2:13">
      <c r="B1026" s="9"/>
      <c r="C1026" s="21"/>
      <c r="D1026" s="9"/>
      <c r="E1026" s="9"/>
      <c r="F1026" s="22"/>
      <c r="G1026" s="22"/>
      <c r="H1026" s="22"/>
      <c r="I1026" s="9"/>
      <c r="J1026" s="9"/>
      <c r="K1026" s="21"/>
      <c r="M1026" s="63"/>
    </row>
    <row r="1027" spans="2:13">
      <c r="B1027" s="9"/>
      <c r="C1027" s="21"/>
      <c r="D1027" s="9"/>
      <c r="E1027" s="9"/>
      <c r="F1027" s="22"/>
      <c r="G1027" s="22"/>
      <c r="H1027" s="22"/>
      <c r="I1027" s="9"/>
      <c r="J1027" s="9"/>
      <c r="K1027" s="21"/>
      <c r="M1027" s="63"/>
    </row>
    <row r="1028" spans="2:13">
      <c r="B1028" s="9"/>
      <c r="C1028" s="21"/>
      <c r="D1028" s="9"/>
      <c r="E1028" s="9"/>
      <c r="F1028" s="22"/>
      <c r="G1028" s="22"/>
      <c r="H1028" s="22"/>
      <c r="I1028" s="9"/>
      <c r="J1028" s="9"/>
      <c r="K1028" s="21"/>
      <c r="M1028" s="63"/>
    </row>
    <row r="1029" spans="2:13">
      <c r="B1029" s="9"/>
      <c r="C1029" s="21"/>
      <c r="D1029" s="9"/>
      <c r="E1029" s="9"/>
      <c r="F1029" s="22"/>
      <c r="G1029" s="22"/>
      <c r="H1029" s="22"/>
      <c r="I1029" s="9"/>
      <c r="J1029" s="9"/>
      <c r="K1029" s="21"/>
      <c r="M1029" s="63"/>
    </row>
    <row r="1030" spans="2:13">
      <c r="B1030" s="9"/>
      <c r="C1030" s="21"/>
      <c r="D1030" s="9"/>
      <c r="E1030" s="9"/>
      <c r="F1030" s="22"/>
      <c r="G1030" s="22"/>
      <c r="H1030" s="22"/>
      <c r="I1030" s="9"/>
      <c r="J1030" s="9"/>
      <c r="K1030" s="21"/>
      <c r="M1030" s="63"/>
    </row>
    <row r="1031" spans="2:13">
      <c r="B1031" s="9"/>
      <c r="C1031" s="21"/>
      <c r="D1031" s="9"/>
      <c r="E1031" s="9"/>
      <c r="F1031" s="22"/>
      <c r="G1031" s="22"/>
      <c r="H1031" s="22"/>
      <c r="I1031" s="9"/>
      <c r="J1031" s="9"/>
      <c r="K1031" s="21"/>
      <c r="M1031" s="63"/>
    </row>
    <row r="1032" spans="2:13">
      <c r="B1032" s="9"/>
      <c r="C1032" s="21"/>
      <c r="D1032" s="9"/>
      <c r="E1032" s="9"/>
      <c r="F1032" s="22"/>
      <c r="G1032" s="22"/>
      <c r="H1032" s="22"/>
      <c r="I1032" s="9"/>
      <c r="J1032" s="9"/>
      <c r="K1032" s="21"/>
      <c r="M1032" s="63"/>
    </row>
    <row r="1033" spans="2:13">
      <c r="B1033" s="9"/>
      <c r="C1033" s="21"/>
      <c r="D1033" s="9"/>
      <c r="E1033" s="9"/>
      <c r="F1033" s="22"/>
      <c r="G1033" s="22"/>
      <c r="H1033" s="22"/>
      <c r="I1033" s="9"/>
      <c r="J1033" s="9"/>
      <c r="K1033" s="21"/>
      <c r="M1033" s="63"/>
    </row>
    <row r="1034" spans="2:13">
      <c r="B1034" s="9"/>
      <c r="C1034" s="21"/>
      <c r="D1034" s="9"/>
      <c r="E1034" s="9"/>
      <c r="F1034" s="22"/>
      <c r="G1034" s="22"/>
      <c r="H1034" s="22"/>
      <c r="I1034" s="9"/>
      <c r="J1034" s="9"/>
      <c r="K1034" s="21"/>
      <c r="M1034" s="63"/>
    </row>
    <row r="1035" spans="2:13">
      <c r="B1035" s="9"/>
      <c r="C1035" s="21"/>
      <c r="D1035" s="9"/>
      <c r="E1035" s="9"/>
      <c r="F1035" s="22"/>
      <c r="G1035" s="22"/>
      <c r="H1035" s="22"/>
      <c r="I1035" s="9"/>
      <c r="J1035" s="9"/>
      <c r="K1035" s="21"/>
      <c r="M1035" s="63"/>
    </row>
    <row r="1036" spans="2:13">
      <c r="B1036" s="9"/>
      <c r="C1036" s="21"/>
      <c r="D1036" s="9"/>
      <c r="E1036" s="9"/>
      <c r="F1036" s="22"/>
      <c r="G1036" s="22"/>
      <c r="H1036" s="22"/>
      <c r="I1036" s="9"/>
      <c r="J1036" s="9"/>
      <c r="K1036" s="21"/>
      <c r="M1036" s="63"/>
    </row>
    <row r="1037" spans="2:13">
      <c r="B1037" s="9"/>
      <c r="C1037" s="21"/>
      <c r="D1037" s="9"/>
      <c r="E1037" s="9"/>
      <c r="F1037" s="22"/>
      <c r="G1037" s="22"/>
      <c r="H1037" s="22"/>
      <c r="I1037" s="9"/>
      <c r="J1037" s="9"/>
      <c r="K1037" s="21"/>
      <c r="M1037" s="63"/>
    </row>
    <row r="1038" spans="2:13">
      <c r="B1038" s="9"/>
      <c r="C1038" s="21"/>
      <c r="D1038" s="9"/>
      <c r="E1038" s="9"/>
      <c r="F1038" s="22"/>
      <c r="G1038" s="22"/>
      <c r="H1038" s="22"/>
      <c r="I1038" s="9"/>
      <c r="J1038" s="9"/>
      <c r="K1038" s="21"/>
      <c r="M1038" s="63"/>
    </row>
    <row r="1039" spans="2:13">
      <c r="B1039" s="9"/>
      <c r="C1039" s="21"/>
      <c r="D1039" s="9"/>
      <c r="E1039" s="9"/>
      <c r="F1039" s="22"/>
      <c r="G1039" s="22"/>
      <c r="H1039" s="22"/>
      <c r="I1039" s="9"/>
      <c r="J1039" s="9"/>
      <c r="K1039" s="21"/>
      <c r="M1039" s="63"/>
    </row>
    <row r="1040" spans="2:13">
      <c r="B1040" s="9"/>
      <c r="C1040" s="21"/>
      <c r="D1040" s="9"/>
      <c r="E1040" s="9"/>
      <c r="F1040" s="22"/>
      <c r="G1040" s="22"/>
      <c r="H1040" s="22"/>
      <c r="I1040" s="9"/>
      <c r="J1040" s="9"/>
      <c r="K1040" s="21"/>
      <c r="M1040" s="63"/>
    </row>
    <row r="1041" spans="2:13">
      <c r="B1041" s="9"/>
      <c r="C1041" s="21"/>
      <c r="D1041" s="9"/>
      <c r="E1041" s="9"/>
      <c r="F1041" s="22"/>
      <c r="G1041" s="22"/>
      <c r="H1041" s="22"/>
      <c r="I1041" s="9"/>
      <c r="J1041" s="9"/>
      <c r="K1041" s="21"/>
      <c r="M1041" s="63"/>
    </row>
    <row r="1042" spans="2:13">
      <c r="B1042" s="9"/>
      <c r="C1042" s="21"/>
      <c r="D1042" s="9"/>
      <c r="E1042" s="9"/>
      <c r="F1042" s="22"/>
      <c r="G1042" s="22"/>
      <c r="H1042" s="22"/>
      <c r="I1042" s="9"/>
      <c r="J1042" s="9"/>
      <c r="K1042" s="21"/>
      <c r="M1042" s="63"/>
    </row>
    <row r="1043" spans="2:13">
      <c r="B1043" s="9"/>
      <c r="C1043" s="21"/>
      <c r="D1043" s="9"/>
      <c r="E1043" s="9"/>
      <c r="F1043" s="22"/>
      <c r="G1043" s="22"/>
      <c r="H1043" s="22"/>
      <c r="I1043" s="9"/>
      <c r="J1043" s="9"/>
      <c r="K1043" s="21"/>
      <c r="M1043" s="63"/>
    </row>
    <row r="1044" spans="2:13">
      <c r="B1044" s="9"/>
      <c r="C1044" s="21"/>
      <c r="D1044" s="9"/>
      <c r="E1044" s="9"/>
      <c r="F1044" s="22"/>
      <c r="G1044" s="22"/>
      <c r="H1044" s="22"/>
      <c r="I1044" s="9"/>
      <c r="J1044" s="9"/>
      <c r="K1044" s="21"/>
      <c r="M1044" s="63"/>
    </row>
    <row r="1045" spans="2:13">
      <c r="B1045" s="9"/>
      <c r="C1045" s="21"/>
      <c r="D1045" s="9"/>
      <c r="E1045" s="9"/>
      <c r="F1045" s="22"/>
      <c r="G1045" s="22"/>
      <c r="H1045" s="22"/>
      <c r="I1045" s="9"/>
      <c r="J1045" s="9"/>
      <c r="K1045" s="21"/>
      <c r="M1045" s="63"/>
    </row>
    <row r="1046" spans="2:13">
      <c r="B1046" s="9"/>
      <c r="C1046" s="21"/>
      <c r="D1046" s="9"/>
      <c r="E1046" s="9"/>
      <c r="F1046" s="22"/>
      <c r="G1046" s="22"/>
      <c r="H1046" s="22"/>
      <c r="I1046" s="9"/>
      <c r="J1046" s="9"/>
      <c r="K1046" s="21"/>
      <c r="M1046" s="63"/>
    </row>
    <row r="1047" spans="2:13">
      <c r="B1047" s="9"/>
      <c r="C1047" s="21"/>
      <c r="D1047" s="9"/>
      <c r="E1047" s="9"/>
      <c r="F1047" s="22"/>
      <c r="G1047" s="22"/>
      <c r="H1047" s="22"/>
      <c r="I1047" s="9"/>
      <c r="J1047" s="9"/>
      <c r="K1047" s="21"/>
      <c r="M1047" s="63"/>
    </row>
    <row r="1048" spans="2:13">
      <c r="B1048" s="9"/>
      <c r="C1048" s="21"/>
      <c r="D1048" s="9"/>
      <c r="E1048" s="9"/>
      <c r="F1048" s="22"/>
      <c r="G1048" s="22"/>
      <c r="H1048" s="22"/>
      <c r="I1048" s="9"/>
      <c r="J1048" s="9"/>
      <c r="K1048" s="21"/>
      <c r="M1048" s="63"/>
    </row>
    <row r="1049" spans="2:13">
      <c r="B1049" s="9"/>
      <c r="C1049" s="21"/>
      <c r="D1049" s="9"/>
      <c r="E1049" s="9"/>
      <c r="F1049" s="22"/>
      <c r="G1049" s="22"/>
      <c r="H1049" s="22"/>
      <c r="I1049" s="9"/>
      <c r="J1049" s="9"/>
      <c r="K1049" s="21"/>
      <c r="M1049" s="63"/>
    </row>
    <row r="1050" spans="2:13">
      <c r="B1050" s="9"/>
      <c r="C1050" s="21"/>
      <c r="D1050" s="9"/>
      <c r="E1050" s="9"/>
      <c r="F1050" s="22"/>
      <c r="G1050" s="22"/>
      <c r="H1050" s="22"/>
      <c r="I1050" s="9"/>
      <c r="J1050" s="9"/>
      <c r="K1050" s="21"/>
      <c r="M1050" s="63"/>
    </row>
    <row r="1051" spans="2:13">
      <c r="B1051" s="9"/>
      <c r="C1051" s="21"/>
      <c r="D1051" s="9"/>
      <c r="E1051" s="9"/>
      <c r="F1051" s="22"/>
      <c r="G1051" s="22"/>
      <c r="H1051" s="22"/>
      <c r="I1051" s="9"/>
      <c r="J1051" s="9"/>
      <c r="K1051" s="21"/>
      <c r="M1051" s="63"/>
    </row>
    <row r="1052" spans="2:13">
      <c r="B1052" s="9"/>
      <c r="C1052" s="21"/>
      <c r="D1052" s="9"/>
      <c r="E1052" s="9"/>
      <c r="F1052" s="22"/>
      <c r="G1052" s="22"/>
      <c r="H1052" s="22"/>
      <c r="I1052" s="9"/>
      <c r="J1052" s="9"/>
      <c r="K1052" s="21"/>
      <c r="M1052" s="63"/>
    </row>
    <row r="1053" spans="2:13">
      <c r="B1053" s="9"/>
      <c r="C1053" s="21"/>
      <c r="D1053" s="9"/>
      <c r="E1053" s="9"/>
      <c r="F1053" s="22"/>
      <c r="G1053" s="22"/>
      <c r="H1053" s="22"/>
      <c r="I1053" s="9"/>
      <c r="J1053" s="9"/>
      <c r="K1053" s="21"/>
      <c r="M1053" s="63"/>
    </row>
    <row r="1054" spans="2:13">
      <c r="B1054" s="9"/>
      <c r="C1054" s="21"/>
      <c r="D1054" s="9"/>
      <c r="E1054" s="9"/>
      <c r="F1054" s="22"/>
      <c r="G1054" s="22"/>
      <c r="H1054" s="22"/>
      <c r="I1054" s="9"/>
      <c r="J1054" s="9"/>
      <c r="K1054" s="21"/>
      <c r="M1054" s="63"/>
    </row>
    <row r="1055" spans="2:13">
      <c r="B1055" s="9"/>
      <c r="C1055" s="21"/>
      <c r="D1055" s="9"/>
      <c r="E1055" s="9"/>
      <c r="F1055" s="22"/>
      <c r="G1055" s="22"/>
      <c r="H1055" s="22"/>
      <c r="I1055" s="9"/>
      <c r="J1055" s="9"/>
      <c r="K1055" s="21"/>
      <c r="M1055" s="63"/>
    </row>
    <row r="1056" spans="2:13">
      <c r="B1056" s="9"/>
      <c r="C1056" s="21"/>
      <c r="D1056" s="9"/>
      <c r="E1056" s="9"/>
      <c r="F1056" s="22"/>
      <c r="G1056" s="22"/>
      <c r="H1056" s="22"/>
      <c r="I1056" s="9"/>
      <c r="J1056" s="9"/>
      <c r="K1056" s="21"/>
      <c r="M1056" s="63"/>
    </row>
    <row r="1057" spans="2:13">
      <c r="B1057" s="9"/>
      <c r="C1057" s="21"/>
      <c r="D1057" s="9"/>
      <c r="E1057" s="9"/>
      <c r="F1057" s="22"/>
      <c r="G1057" s="22"/>
      <c r="H1057" s="22"/>
      <c r="I1057" s="9"/>
      <c r="J1057" s="9"/>
      <c r="K1057" s="21"/>
      <c r="M1057" s="63"/>
    </row>
    <row r="1058" spans="2:13">
      <c r="B1058" s="9"/>
      <c r="C1058" s="21"/>
      <c r="D1058" s="9"/>
      <c r="E1058" s="9"/>
      <c r="F1058" s="22"/>
      <c r="G1058" s="22"/>
      <c r="H1058" s="22"/>
      <c r="I1058" s="9"/>
      <c r="J1058" s="9"/>
      <c r="K1058" s="21"/>
      <c r="M1058" s="63"/>
    </row>
    <row r="1059" spans="2:13">
      <c r="B1059" s="9"/>
      <c r="C1059" s="21"/>
      <c r="D1059" s="9"/>
      <c r="E1059" s="9"/>
      <c r="F1059" s="22"/>
      <c r="G1059" s="22"/>
      <c r="H1059" s="22"/>
      <c r="I1059" s="9"/>
      <c r="J1059" s="9"/>
      <c r="K1059" s="21"/>
      <c r="M1059" s="63"/>
    </row>
    <row r="1060" spans="2:13">
      <c r="B1060" s="9"/>
      <c r="C1060" s="21"/>
      <c r="D1060" s="9"/>
      <c r="E1060" s="9"/>
      <c r="F1060" s="22"/>
      <c r="G1060" s="22"/>
      <c r="H1060" s="22"/>
      <c r="I1060" s="9"/>
      <c r="J1060" s="9"/>
      <c r="K1060" s="21"/>
      <c r="M1060" s="63"/>
    </row>
    <row r="1061" spans="2:13">
      <c r="B1061" s="9"/>
      <c r="C1061" s="21"/>
      <c r="D1061" s="9"/>
      <c r="E1061" s="9"/>
      <c r="F1061" s="22"/>
      <c r="G1061" s="22"/>
      <c r="H1061" s="22"/>
      <c r="I1061" s="9"/>
      <c r="J1061" s="9"/>
      <c r="K1061" s="21"/>
      <c r="M1061" s="63"/>
    </row>
    <row r="1062" spans="2:13">
      <c r="B1062" s="9"/>
      <c r="C1062" s="21"/>
      <c r="D1062" s="9"/>
      <c r="E1062" s="9"/>
      <c r="F1062" s="22"/>
      <c r="G1062" s="22"/>
      <c r="H1062" s="22"/>
      <c r="I1062" s="9"/>
      <c r="J1062" s="9"/>
      <c r="K1062" s="21"/>
      <c r="M1062" s="63"/>
    </row>
    <row r="1063" spans="2:13">
      <c r="B1063" s="9"/>
      <c r="C1063" s="21"/>
      <c r="D1063" s="9"/>
      <c r="E1063" s="9"/>
      <c r="F1063" s="22"/>
      <c r="G1063" s="22"/>
      <c r="H1063" s="22"/>
      <c r="I1063" s="9"/>
      <c r="J1063" s="9"/>
      <c r="K1063" s="21"/>
      <c r="M1063" s="63"/>
    </row>
    <row r="1064" spans="2:13">
      <c r="B1064" s="9"/>
      <c r="C1064" s="21"/>
      <c r="D1064" s="9"/>
      <c r="E1064" s="9"/>
      <c r="F1064" s="22"/>
      <c r="G1064" s="22"/>
      <c r="H1064" s="22"/>
      <c r="I1064" s="9"/>
      <c r="J1064" s="9"/>
      <c r="K1064" s="21"/>
      <c r="M1064" s="63"/>
    </row>
    <row r="1065" spans="2:13">
      <c r="B1065" s="9"/>
      <c r="C1065" s="21"/>
      <c r="D1065" s="9"/>
      <c r="E1065" s="9"/>
      <c r="F1065" s="22"/>
      <c r="G1065" s="22"/>
      <c r="H1065" s="22"/>
      <c r="I1065" s="9"/>
      <c r="J1065" s="9"/>
      <c r="K1065" s="21"/>
      <c r="M1065" s="63"/>
    </row>
    <row r="1066" spans="2:13">
      <c r="B1066" s="9"/>
      <c r="C1066" s="21"/>
      <c r="D1066" s="9"/>
      <c r="E1066" s="9"/>
      <c r="F1066" s="22"/>
      <c r="G1066" s="22"/>
      <c r="H1066" s="22"/>
      <c r="I1066" s="9"/>
      <c r="J1066" s="9"/>
      <c r="K1066" s="21"/>
      <c r="M1066" s="63"/>
    </row>
    <row r="1067" spans="2:13">
      <c r="B1067" s="9"/>
      <c r="C1067" s="21"/>
      <c r="D1067" s="9"/>
      <c r="E1067" s="9"/>
      <c r="F1067" s="22"/>
      <c r="G1067" s="22"/>
      <c r="H1067" s="22"/>
      <c r="I1067" s="9"/>
      <c r="J1067" s="9"/>
      <c r="K1067" s="21"/>
      <c r="M1067" s="63"/>
    </row>
    <row r="1068" spans="2:13">
      <c r="B1068" s="9"/>
      <c r="C1068" s="21"/>
      <c r="D1068" s="9"/>
      <c r="E1068" s="9"/>
      <c r="F1068" s="22"/>
      <c r="G1068" s="22"/>
      <c r="H1068" s="22"/>
      <c r="I1068" s="9"/>
      <c r="J1068" s="9"/>
      <c r="K1068" s="21"/>
      <c r="M1068" s="63"/>
    </row>
    <row r="1069" spans="2:13">
      <c r="B1069" s="9"/>
      <c r="C1069" s="21"/>
      <c r="D1069" s="9"/>
      <c r="E1069" s="9"/>
      <c r="F1069" s="22"/>
      <c r="G1069" s="22"/>
      <c r="H1069" s="22"/>
      <c r="I1069" s="9"/>
      <c r="J1069" s="9"/>
      <c r="K1069" s="21"/>
      <c r="M1069" s="63"/>
    </row>
    <row r="1070" spans="2:13">
      <c r="B1070" s="9"/>
      <c r="C1070" s="21"/>
      <c r="D1070" s="9"/>
      <c r="E1070" s="9"/>
      <c r="F1070" s="22"/>
      <c r="G1070" s="22"/>
      <c r="H1070" s="22"/>
      <c r="I1070" s="9"/>
      <c r="J1070" s="9"/>
      <c r="K1070" s="21"/>
      <c r="M1070" s="63"/>
    </row>
    <row r="1071" spans="2:13">
      <c r="B1071" s="9"/>
      <c r="C1071" s="21"/>
      <c r="D1071" s="9"/>
      <c r="E1071" s="9"/>
      <c r="F1071" s="22"/>
      <c r="G1071" s="22"/>
      <c r="H1071" s="22"/>
      <c r="I1071" s="9"/>
      <c r="J1071" s="9"/>
      <c r="K1071" s="21"/>
      <c r="M1071" s="63"/>
    </row>
    <row r="1072" spans="2:13">
      <c r="B1072" s="9"/>
      <c r="C1072" s="21"/>
      <c r="D1072" s="9"/>
      <c r="E1072" s="9"/>
      <c r="F1072" s="22"/>
      <c r="G1072" s="22"/>
      <c r="H1072" s="22"/>
      <c r="I1072" s="9"/>
      <c r="J1072" s="9"/>
      <c r="K1072" s="21"/>
      <c r="M1072" s="63"/>
    </row>
    <row r="1073" spans="2:13">
      <c r="B1073" s="9"/>
      <c r="C1073" s="21"/>
      <c r="D1073" s="9"/>
      <c r="E1073" s="9"/>
      <c r="F1073" s="22"/>
      <c r="G1073" s="22"/>
      <c r="H1073" s="22"/>
      <c r="I1073" s="9"/>
      <c r="J1073" s="9"/>
      <c r="K1073" s="21"/>
      <c r="M1073" s="63"/>
    </row>
    <row r="1074" spans="2:13">
      <c r="B1074" s="9"/>
      <c r="C1074" s="21"/>
      <c r="D1074" s="9"/>
      <c r="E1074" s="9"/>
      <c r="F1074" s="22"/>
      <c r="G1074" s="22"/>
      <c r="H1074" s="22"/>
      <c r="I1074" s="9"/>
      <c r="J1074" s="9"/>
      <c r="K1074" s="21"/>
      <c r="M1074" s="63"/>
    </row>
    <row r="1075" spans="2:13">
      <c r="B1075" s="9"/>
      <c r="C1075" s="21"/>
      <c r="D1075" s="9"/>
      <c r="E1075" s="9"/>
      <c r="F1075" s="22"/>
      <c r="G1075" s="22"/>
      <c r="H1075" s="22"/>
      <c r="I1075" s="9"/>
      <c r="J1075" s="9"/>
      <c r="K1075" s="21"/>
      <c r="M1075" s="63"/>
    </row>
    <row r="1076" spans="2:13">
      <c r="B1076" s="9"/>
      <c r="C1076" s="21"/>
      <c r="D1076" s="9"/>
      <c r="E1076" s="9"/>
      <c r="F1076" s="22"/>
      <c r="G1076" s="22"/>
      <c r="H1076" s="22"/>
      <c r="I1076" s="9"/>
      <c r="J1076" s="9"/>
      <c r="K1076" s="21"/>
      <c r="M1076" s="63"/>
    </row>
    <row r="1077" spans="2:13">
      <c r="B1077" s="9"/>
      <c r="C1077" s="21"/>
      <c r="D1077" s="9"/>
      <c r="E1077" s="9"/>
      <c r="F1077" s="22"/>
      <c r="G1077" s="22"/>
      <c r="H1077" s="22"/>
      <c r="I1077" s="9"/>
      <c r="J1077" s="9"/>
      <c r="K1077" s="21"/>
      <c r="M1077" s="63"/>
    </row>
    <row r="1078" spans="2:13">
      <c r="B1078" s="9"/>
      <c r="C1078" s="21"/>
      <c r="D1078" s="9"/>
      <c r="E1078" s="9"/>
      <c r="F1078" s="22"/>
      <c r="G1078" s="22"/>
      <c r="H1078" s="22"/>
      <c r="I1078" s="9"/>
      <c r="J1078" s="9"/>
      <c r="K1078" s="21"/>
      <c r="M1078" s="63"/>
    </row>
    <row r="1079" spans="2:13">
      <c r="B1079" s="9"/>
      <c r="C1079" s="21"/>
      <c r="D1079" s="9"/>
      <c r="E1079" s="9"/>
      <c r="F1079" s="22"/>
      <c r="G1079" s="22"/>
      <c r="H1079" s="22"/>
      <c r="I1079" s="9"/>
      <c r="J1079" s="9"/>
      <c r="K1079" s="21"/>
      <c r="M1079" s="63"/>
    </row>
    <row r="1080" spans="2:13">
      <c r="B1080" s="9"/>
      <c r="C1080" s="21"/>
      <c r="D1080" s="9"/>
      <c r="E1080" s="9"/>
      <c r="F1080" s="22"/>
      <c r="G1080" s="22"/>
      <c r="H1080" s="22"/>
      <c r="I1080" s="9"/>
      <c r="J1080" s="9"/>
      <c r="K1080" s="21"/>
      <c r="M1080" s="63"/>
    </row>
    <row r="1081" spans="2:13">
      <c r="B1081" s="9"/>
      <c r="C1081" s="21"/>
      <c r="D1081" s="9"/>
      <c r="E1081" s="9"/>
      <c r="F1081" s="22"/>
      <c r="G1081" s="22"/>
      <c r="H1081" s="22"/>
      <c r="I1081" s="9"/>
      <c r="J1081" s="9"/>
      <c r="K1081" s="21"/>
      <c r="M1081" s="63"/>
    </row>
    <row r="1082" spans="2:13">
      <c r="B1082" s="9"/>
      <c r="C1082" s="21"/>
      <c r="D1082" s="9"/>
      <c r="E1082" s="9"/>
      <c r="F1082" s="22"/>
      <c r="G1082" s="22"/>
      <c r="H1082" s="22"/>
      <c r="I1082" s="9"/>
      <c r="J1082" s="9"/>
      <c r="K1082" s="21"/>
      <c r="M1082" s="63"/>
    </row>
    <row r="1083" spans="2:13">
      <c r="B1083" s="9"/>
      <c r="C1083" s="21"/>
      <c r="D1083" s="9"/>
      <c r="E1083" s="9"/>
      <c r="F1083" s="22"/>
      <c r="G1083" s="22"/>
      <c r="H1083" s="22"/>
      <c r="I1083" s="9"/>
      <c r="J1083" s="9"/>
      <c r="K1083" s="21"/>
      <c r="M1083" s="63"/>
    </row>
    <row r="1084" spans="2:13">
      <c r="B1084" s="9"/>
      <c r="C1084" s="21"/>
      <c r="D1084" s="9"/>
      <c r="E1084" s="9"/>
      <c r="F1084" s="22"/>
      <c r="G1084" s="22"/>
      <c r="H1084" s="22"/>
      <c r="I1084" s="9"/>
      <c r="J1084" s="9"/>
      <c r="K1084" s="21"/>
      <c r="M1084" s="63"/>
    </row>
    <row r="1085" spans="2:13">
      <c r="B1085" s="9"/>
      <c r="C1085" s="21"/>
      <c r="D1085" s="9"/>
      <c r="E1085" s="9"/>
      <c r="F1085" s="22"/>
      <c r="G1085" s="22"/>
      <c r="H1085" s="22"/>
      <c r="I1085" s="9"/>
      <c r="J1085" s="9"/>
      <c r="K1085" s="21"/>
      <c r="M1085" s="63"/>
    </row>
    <row r="1086" spans="2:13">
      <c r="B1086" s="9"/>
      <c r="C1086" s="21"/>
      <c r="D1086" s="9"/>
      <c r="E1086" s="9"/>
      <c r="F1086" s="22"/>
      <c r="G1086" s="22"/>
      <c r="H1086" s="22"/>
      <c r="I1086" s="9"/>
      <c r="J1086" s="9"/>
      <c r="K1086" s="21"/>
      <c r="M1086" s="63"/>
    </row>
    <row r="1087" spans="2:13">
      <c r="B1087" s="9"/>
      <c r="C1087" s="21"/>
      <c r="D1087" s="9"/>
      <c r="E1087" s="9"/>
      <c r="F1087" s="22"/>
      <c r="G1087" s="22"/>
      <c r="H1087" s="22"/>
      <c r="I1087" s="9"/>
      <c r="J1087" s="9"/>
      <c r="K1087" s="21"/>
      <c r="M1087" s="63"/>
    </row>
    <row r="1088" spans="2:13">
      <c r="B1088" s="9"/>
      <c r="C1088" s="21"/>
      <c r="D1088" s="9"/>
      <c r="E1088" s="9"/>
      <c r="F1088" s="22"/>
      <c r="G1088" s="22"/>
      <c r="H1088" s="22"/>
      <c r="I1088" s="9"/>
      <c r="J1088" s="9"/>
      <c r="K1088" s="21"/>
      <c r="M1088" s="63"/>
    </row>
    <row r="1089" spans="2:13">
      <c r="B1089" s="9"/>
      <c r="C1089" s="21"/>
      <c r="D1089" s="9"/>
      <c r="E1089" s="9"/>
      <c r="F1089" s="22"/>
      <c r="G1089" s="22"/>
      <c r="H1089" s="22"/>
      <c r="I1089" s="9"/>
      <c r="J1089" s="9"/>
      <c r="K1089" s="21"/>
      <c r="M1089" s="63"/>
    </row>
    <row r="1090" spans="2:13">
      <c r="B1090" s="9"/>
      <c r="C1090" s="21"/>
      <c r="D1090" s="9"/>
      <c r="E1090" s="9"/>
      <c r="F1090" s="22"/>
      <c r="G1090" s="22"/>
      <c r="H1090" s="22"/>
      <c r="I1090" s="9"/>
      <c r="J1090" s="9"/>
      <c r="K1090" s="21"/>
      <c r="M1090" s="63"/>
    </row>
    <row r="1091" spans="2:13">
      <c r="B1091" s="9"/>
      <c r="C1091" s="21"/>
      <c r="D1091" s="9"/>
      <c r="E1091" s="9"/>
      <c r="F1091" s="22"/>
      <c r="G1091" s="22"/>
      <c r="H1091" s="22"/>
      <c r="I1091" s="9"/>
      <c r="J1091" s="9"/>
      <c r="K1091" s="21"/>
      <c r="M1091" s="63"/>
    </row>
    <row r="1092" spans="2:13">
      <c r="B1092" s="9"/>
      <c r="C1092" s="21"/>
      <c r="D1092" s="9"/>
      <c r="E1092" s="9"/>
      <c r="F1092" s="22"/>
      <c r="G1092" s="22"/>
      <c r="H1092" s="22"/>
      <c r="I1092" s="9"/>
      <c r="J1092" s="9"/>
      <c r="K1092" s="21"/>
      <c r="M1092" s="63"/>
    </row>
    <row r="1093" spans="2:13">
      <c r="B1093" s="9"/>
      <c r="C1093" s="21"/>
      <c r="D1093" s="9"/>
      <c r="E1093" s="9"/>
      <c r="F1093" s="22"/>
      <c r="G1093" s="22"/>
      <c r="H1093" s="22"/>
      <c r="I1093" s="9"/>
      <c r="J1093" s="9"/>
      <c r="K1093" s="21"/>
      <c r="M1093" s="63"/>
    </row>
    <row r="1094" spans="2:13">
      <c r="B1094" s="9"/>
      <c r="C1094" s="21"/>
      <c r="D1094" s="9"/>
      <c r="E1094" s="9"/>
      <c r="F1094" s="22"/>
      <c r="G1094" s="22"/>
      <c r="H1094" s="22"/>
      <c r="I1094" s="9"/>
      <c r="J1094" s="9"/>
      <c r="K1094" s="21"/>
      <c r="M1094" s="63"/>
    </row>
    <row r="1095" spans="2:13">
      <c r="B1095" s="9"/>
      <c r="C1095" s="21"/>
      <c r="D1095" s="9"/>
      <c r="E1095" s="9"/>
      <c r="F1095" s="22"/>
      <c r="G1095" s="22"/>
      <c r="H1095" s="22"/>
      <c r="I1095" s="9"/>
      <c r="J1095" s="9"/>
      <c r="K1095" s="21"/>
      <c r="M1095" s="63"/>
    </row>
    <row r="1096" spans="2:13">
      <c r="B1096" s="9"/>
      <c r="C1096" s="21"/>
      <c r="D1096" s="9"/>
      <c r="E1096" s="9"/>
      <c r="F1096" s="22"/>
      <c r="G1096" s="22"/>
      <c r="H1096" s="22"/>
      <c r="I1096" s="9"/>
      <c r="J1096" s="9"/>
      <c r="K1096" s="21"/>
      <c r="M1096" s="63"/>
    </row>
    <row r="1097" spans="2:13">
      <c r="B1097" s="9"/>
      <c r="C1097" s="21"/>
      <c r="D1097" s="9"/>
      <c r="E1097" s="9"/>
      <c r="F1097" s="22"/>
      <c r="G1097" s="22"/>
      <c r="H1097" s="22"/>
      <c r="I1097" s="9"/>
      <c r="J1097" s="9"/>
      <c r="K1097" s="21"/>
      <c r="M1097" s="63"/>
    </row>
    <row r="1098" spans="2:13">
      <c r="B1098" s="9"/>
      <c r="C1098" s="21"/>
      <c r="D1098" s="9"/>
      <c r="E1098" s="9"/>
      <c r="F1098" s="22"/>
      <c r="G1098" s="22"/>
      <c r="H1098" s="22"/>
      <c r="I1098" s="9"/>
      <c r="J1098" s="9"/>
      <c r="K1098" s="21"/>
      <c r="M1098" s="63"/>
    </row>
    <row r="1099" spans="2:13">
      <c r="B1099" s="9"/>
      <c r="C1099" s="21"/>
      <c r="D1099" s="9"/>
      <c r="E1099" s="9"/>
      <c r="F1099" s="22"/>
      <c r="G1099" s="22"/>
      <c r="H1099" s="22"/>
      <c r="I1099" s="9"/>
      <c r="J1099" s="9"/>
      <c r="K1099" s="21"/>
      <c r="M1099" s="63"/>
    </row>
    <row r="1100" spans="2:13">
      <c r="B1100" s="9"/>
      <c r="C1100" s="21"/>
      <c r="D1100" s="9"/>
      <c r="E1100" s="9"/>
      <c r="F1100" s="22"/>
      <c r="G1100" s="22"/>
      <c r="H1100" s="22"/>
      <c r="I1100" s="9"/>
      <c r="J1100" s="9"/>
      <c r="K1100" s="21"/>
      <c r="M1100" s="63"/>
    </row>
    <row r="1101" spans="2:13">
      <c r="B1101" s="9"/>
      <c r="C1101" s="21"/>
      <c r="D1101" s="9"/>
      <c r="E1101" s="9"/>
      <c r="F1101" s="22"/>
      <c r="G1101" s="22"/>
      <c r="H1101" s="22"/>
      <c r="I1101" s="9"/>
      <c r="J1101" s="9"/>
      <c r="K1101" s="21"/>
      <c r="M1101" s="63"/>
    </row>
    <row r="1102" spans="2:13">
      <c r="B1102" s="9"/>
      <c r="C1102" s="21"/>
      <c r="D1102" s="9"/>
      <c r="E1102" s="9"/>
      <c r="F1102" s="22"/>
      <c r="G1102" s="22"/>
      <c r="H1102" s="22"/>
      <c r="I1102" s="9"/>
      <c r="J1102" s="9"/>
      <c r="K1102" s="21"/>
      <c r="M1102" s="63"/>
    </row>
    <row r="1103" spans="2:13">
      <c r="B1103" s="9"/>
      <c r="C1103" s="21"/>
      <c r="D1103" s="9"/>
      <c r="E1103" s="9"/>
      <c r="F1103" s="22"/>
      <c r="G1103" s="22"/>
      <c r="H1103" s="22"/>
      <c r="I1103" s="9"/>
      <c r="J1103" s="9"/>
      <c r="K1103" s="21"/>
      <c r="M1103" s="63"/>
    </row>
    <row r="1104" spans="2:13">
      <c r="B1104" s="9"/>
      <c r="C1104" s="21"/>
      <c r="D1104" s="9"/>
      <c r="E1104" s="9"/>
      <c r="F1104" s="22"/>
      <c r="G1104" s="22"/>
      <c r="H1104" s="22"/>
      <c r="I1104" s="9"/>
      <c r="J1104" s="9"/>
      <c r="K1104" s="21"/>
      <c r="M1104" s="63"/>
    </row>
    <row r="1105" spans="2:13">
      <c r="B1105" s="9"/>
      <c r="C1105" s="21"/>
      <c r="D1105" s="9"/>
      <c r="E1105" s="9"/>
      <c r="F1105" s="22"/>
      <c r="G1105" s="22"/>
      <c r="H1105" s="22"/>
      <c r="I1105" s="9"/>
      <c r="J1105" s="9"/>
      <c r="K1105" s="21"/>
      <c r="M1105" s="63"/>
    </row>
    <row r="1106" spans="2:13">
      <c r="B1106" s="9"/>
      <c r="C1106" s="21"/>
      <c r="D1106" s="9"/>
      <c r="E1106" s="9"/>
      <c r="F1106" s="22"/>
      <c r="G1106" s="22"/>
      <c r="H1106" s="22"/>
      <c r="I1106" s="9"/>
      <c r="J1106" s="9"/>
      <c r="K1106" s="21"/>
      <c r="M1106" s="63"/>
    </row>
    <row r="1107" spans="2:13">
      <c r="B1107" s="9"/>
      <c r="C1107" s="21"/>
      <c r="D1107" s="9"/>
      <c r="E1107" s="9"/>
      <c r="F1107" s="22"/>
      <c r="G1107" s="22"/>
      <c r="H1107" s="22"/>
      <c r="I1107" s="9"/>
      <c r="J1107" s="9"/>
      <c r="K1107" s="21"/>
      <c r="M1107" s="63"/>
    </row>
    <row r="1108" spans="2:13">
      <c r="B1108" s="9"/>
      <c r="C1108" s="21"/>
      <c r="D1108" s="9"/>
      <c r="E1108" s="9"/>
      <c r="F1108" s="22"/>
      <c r="G1108" s="22"/>
      <c r="H1108" s="22"/>
      <c r="I1108" s="9"/>
      <c r="J1108" s="9"/>
      <c r="K1108" s="21"/>
      <c r="M1108" s="63"/>
    </row>
    <row r="1109" spans="2:13">
      <c r="B1109" s="9"/>
      <c r="C1109" s="21"/>
      <c r="D1109" s="9"/>
      <c r="E1109" s="9"/>
      <c r="F1109" s="22"/>
      <c r="G1109" s="22"/>
      <c r="H1109" s="22"/>
      <c r="I1109" s="9"/>
      <c r="J1109" s="9"/>
      <c r="K1109" s="21"/>
      <c r="M1109" s="63"/>
    </row>
    <row r="1110" spans="2:13">
      <c r="B1110" s="9"/>
      <c r="C1110" s="21"/>
      <c r="D1110" s="9"/>
      <c r="E1110" s="9"/>
      <c r="F1110" s="22"/>
      <c r="G1110" s="22"/>
      <c r="H1110" s="22"/>
      <c r="I1110" s="9"/>
      <c r="J1110" s="9"/>
      <c r="K1110" s="21"/>
      <c r="M1110" s="63"/>
    </row>
    <row r="1111" spans="2:13">
      <c r="B1111" s="9"/>
      <c r="C1111" s="21"/>
      <c r="D1111" s="9"/>
      <c r="E1111" s="9"/>
      <c r="F1111" s="22"/>
      <c r="G1111" s="22"/>
      <c r="H1111" s="22"/>
      <c r="I1111" s="9"/>
      <c r="J1111" s="9"/>
      <c r="K1111" s="21"/>
      <c r="M1111" s="63"/>
    </row>
    <row r="1112" spans="2:13">
      <c r="B1112" s="9"/>
      <c r="C1112" s="21"/>
      <c r="D1112" s="9"/>
      <c r="E1112" s="9"/>
      <c r="F1112" s="22"/>
      <c r="G1112" s="22"/>
      <c r="H1112" s="22"/>
      <c r="I1112" s="9"/>
      <c r="J1112" s="9"/>
      <c r="K1112" s="21"/>
      <c r="M1112" s="63"/>
    </row>
    <row r="1113" spans="2:13">
      <c r="B1113" s="9"/>
      <c r="C1113" s="21"/>
      <c r="D1113" s="9"/>
      <c r="E1113" s="9"/>
      <c r="F1113" s="22"/>
      <c r="G1113" s="22"/>
      <c r="H1113" s="22"/>
      <c r="I1113" s="9"/>
      <c r="J1113" s="9"/>
      <c r="K1113" s="21"/>
      <c r="M1113" s="63"/>
    </row>
    <row r="1114" spans="2:13">
      <c r="B1114" s="9"/>
      <c r="C1114" s="21"/>
      <c r="D1114" s="9"/>
      <c r="E1114" s="9"/>
      <c r="F1114" s="22"/>
      <c r="G1114" s="22"/>
      <c r="H1114" s="22"/>
      <c r="I1114" s="9"/>
      <c r="J1114" s="9"/>
      <c r="K1114" s="21"/>
      <c r="M1114" s="63"/>
    </row>
    <row r="1115" spans="2:13">
      <c r="B1115" s="9"/>
      <c r="C1115" s="21"/>
      <c r="D1115" s="9"/>
      <c r="E1115" s="9"/>
      <c r="F1115" s="22"/>
      <c r="G1115" s="22"/>
      <c r="H1115" s="22"/>
      <c r="I1115" s="9"/>
      <c r="J1115" s="9"/>
      <c r="K1115" s="21"/>
      <c r="M1115" s="63"/>
    </row>
    <row r="1116" spans="2:13">
      <c r="B1116" s="9"/>
      <c r="C1116" s="21"/>
      <c r="D1116" s="9"/>
      <c r="E1116" s="9"/>
      <c r="F1116" s="22"/>
      <c r="G1116" s="22"/>
      <c r="H1116" s="22"/>
      <c r="I1116" s="9"/>
      <c r="J1116" s="9"/>
      <c r="K1116" s="21"/>
      <c r="M1116" s="63"/>
    </row>
    <row r="1117" spans="2:13">
      <c r="B1117" s="9"/>
      <c r="C1117" s="21"/>
      <c r="D1117" s="9"/>
      <c r="E1117" s="9"/>
      <c r="F1117" s="22"/>
      <c r="G1117" s="22"/>
      <c r="H1117" s="22"/>
      <c r="I1117" s="9"/>
      <c r="J1117" s="9"/>
      <c r="K1117" s="21"/>
      <c r="M1117" s="63"/>
    </row>
    <row r="1118" spans="2:13">
      <c r="B1118" s="9"/>
      <c r="C1118" s="21"/>
      <c r="D1118" s="9"/>
      <c r="E1118" s="9"/>
      <c r="F1118" s="22"/>
      <c r="G1118" s="22"/>
      <c r="H1118" s="22"/>
      <c r="I1118" s="9"/>
      <c r="J1118" s="9"/>
      <c r="K1118" s="21"/>
      <c r="M1118" s="63"/>
    </row>
    <row r="1119" spans="2:13">
      <c r="B1119" s="9"/>
      <c r="C1119" s="21"/>
      <c r="D1119" s="9"/>
      <c r="E1119" s="9"/>
      <c r="F1119" s="22"/>
      <c r="G1119" s="22"/>
      <c r="H1119" s="22"/>
      <c r="I1119" s="9"/>
      <c r="J1119" s="9"/>
      <c r="K1119" s="21"/>
      <c r="M1119" s="63"/>
    </row>
    <row r="1120" spans="2:13">
      <c r="B1120" s="9"/>
      <c r="C1120" s="21"/>
      <c r="D1120" s="9"/>
      <c r="E1120" s="9"/>
      <c r="F1120" s="22"/>
      <c r="G1120" s="22"/>
      <c r="H1120" s="22"/>
      <c r="I1120" s="9"/>
      <c r="J1120" s="9"/>
      <c r="K1120" s="21"/>
      <c r="M1120" s="63"/>
    </row>
    <row r="1121" spans="2:13">
      <c r="B1121" s="9"/>
      <c r="C1121" s="21"/>
      <c r="D1121" s="9"/>
      <c r="E1121" s="9"/>
      <c r="F1121" s="22"/>
      <c r="G1121" s="22"/>
      <c r="H1121" s="22"/>
      <c r="I1121" s="9"/>
      <c r="J1121" s="9"/>
      <c r="K1121" s="21"/>
      <c r="M1121" s="63"/>
    </row>
    <row r="1122" spans="2:13">
      <c r="B1122" s="9"/>
      <c r="C1122" s="21"/>
      <c r="D1122" s="9"/>
      <c r="E1122" s="9"/>
      <c r="F1122" s="22"/>
      <c r="G1122" s="22"/>
      <c r="H1122" s="22"/>
      <c r="I1122" s="9"/>
      <c r="J1122" s="9"/>
      <c r="K1122" s="21"/>
      <c r="M1122" s="63"/>
    </row>
    <row r="1123" spans="2:13">
      <c r="B1123" s="9"/>
      <c r="C1123" s="21"/>
      <c r="D1123" s="9"/>
      <c r="E1123" s="9"/>
      <c r="F1123" s="22"/>
      <c r="G1123" s="22"/>
      <c r="H1123" s="22"/>
      <c r="I1123" s="9"/>
      <c r="J1123" s="9"/>
      <c r="K1123" s="21"/>
      <c r="M1123" s="63"/>
    </row>
    <row r="1124" spans="2:13">
      <c r="B1124" s="9"/>
      <c r="C1124" s="21"/>
      <c r="D1124" s="9"/>
      <c r="E1124" s="9"/>
      <c r="F1124" s="22"/>
      <c r="G1124" s="22"/>
      <c r="H1124" s="22"/>
      <c r="I1124" s="9"/>
      <c r="J1124" s="9"/>
      <c r="K1124" s="21"/>
      <c r="M1124" s="63"/>
    </row>
    <row r="1125" spans="2:13">
      <c r="B1125" s="9"/>
      <c r="C1125" s="21"/>
      <c r="D1125" s="9"/>
      <c r="E1125" s="9"/>
      <c r="F1125" s="22"/>
      <c r="G1125" s="22"/>
      <c r="H1125" s="22"/>
      <c r="I1125" s="9"/>
      <c r="J1125" s="9"/>
      <c r="K1125" s="21"/>
      <c r="M1125" s="63"/>
    </row>
    <row r="1126" spans="2:13">
      <c r="B1126" s="9"/>
      <c r="C1126" s="21"/>
      <c r="D1126" s="9"/>
      <c r="E1126" s="9"/>
      <c r="F1126" s="22"/>
      <c r="G1126" s="22"/>
      <c r="H1126" s="22"/>
      <c r="I1126" s="9"/>
      <c r="J1126" s="9"/>
      <c r="K1126" s="21"/>
      <c r="M1126" s="63"/>
    </row>
    <row r="1127" spans="2:13">
      <c r="B1127" s="9"/>
      <c r="C1127" s="21"/>
      <c r="D1127" s="9"/>
      <c r="E1127" s="9"/>
      <c r="F1127" s="22"/>
      <c r="G1127" s="22"/>
      <c r="H1127" s="22"/>
      <c r="I1127" s="9"/>
      <c r="J1127" s="9"/>
      <c r="K1127" s="21"/>
      <c r="M1127" s="63"/>
    </row>
    <row r="1128" spans="2:13">
      <c r="B1128" s="9"/>
      <c r="C1128" s="21"/>
      <c r="D1128" s="9"/>
      <c r="E1128" s="9"/>
      <c r="F1128" s="22"/>
      <c r="G1128" s="22"/>
      <c r="H1128" s="22"/>
      <c r="I1128" s="9"/>
      <c r="J1128" s="9"/>
      <c r="K1128" s="21"/>
      <c r="M1128" s="63"/>
    </row>
    <row r="1129" spans="2:13">
      <c r="B1129" s="9"/>
      <c r="C1129" s="21"/>
      <c r="D1129" s="9"/>
      <c r="E1129" s="9"/>
      <c r="F1129" s="22"/>
      <c r="G1129" s="22"/>
      <c r="H1129" s="22"/>
      <c r="I1129" s="9"/>
      <c r="J1129" s="9"/>
      <c r="K1129" s="21"/>
      <c r="M1129" s="63"/>
    </row>
    <row r="1130" spans="2:13">
      <c r="B1130" s="9"/>
      <c r="C1130" s="21"/>
      <c r="D1130" s="9"/>
      <c r="E1130" s="9"/>
      <c r="F1130" s="22"/>
      <c r="G1130" s="22"/>
      <c r="H1130" s="22"/>
      <c r="I1130" s="9"/>
      <c r="J1130" s="9"/>
      <c r="K1130" s="21"/>
      <c r="M1130" s="63"/>
    </row>
    <row r="1131" spans="2:13">
      <c r="B1131" s="9"/>
      <c r="C1131" s="21"/>
      <c r="D1131" s="9"/>
      <c r="E1131" s="9"/>
      <c r="F1131" s="22"/>
      <c r="G1131" s="22"/>
      <c r="H1131" s="22"/>
      <c r="I1131" s="9"/>
      <c r="J1131" s="9"/>
      <c r="K1131" s="21"/>
      <c r="M1131" s="63"/>
    </row>
    <row r="1132" spans="2:13">
      <c r="B1132" s="9"/>
      <c r="C1132" s="21"/>
      <c r="D1132" s="9"/>
      <c r="E1132" s="9"/>
      <c r="F1132" s="22"/>
      <c r="G1132" s="22"/>
      <c r="H1132" s="22"/>
      <c r="I1132" s="9"/>
      <c r="J1132" s="9"/>
      <c r="K1132" s="21"/>
      <c r="M1132" s="63"/>
    </row>
    <row r="1133" spans="2:13">
      <c r="B1133" s="9"/>
      <c r="C1133" s="21"/>
      <c r="D1133" s="9"/>
      <c r="E1133" s="9"/>
      <c r="F1133" s="22"/>
      <c r="G1133" s="22"/>
      <c r="H1133" s="22"/>
      <c r="I1133" s="9"/>
      <c r="J1133" s="9"/>
      <c r="K1133" s="21"/>
      <c r="M1133" s="63"/>
    </row>
    <row r="1134" spans="2:13">
      <c r="B1134" s="9"/>
      <c r="C1134" s="21"/>
      <c r="D1134" s="9"/>
      <c r="E1134" s="9"/>
      <c r="F1134" s="22"/>
      <c r="G1134" s="22"/>
      <c r="H1134" s="22"/>
      <c r="I1134" s="9"/>
      <c r="J1134" s="9"/>
      <c r="K1134" s="21"/>
      <c r="M1134" s="63"/>
    </row>
    <row r="1135" spans="2:13">
      <c r="B1135" s="9"/>
      <c r="C1135" s="21"/>
      <c r="D1135" s="9"/>
      <c r="E1135" s="9"/>
      <c r="F1135" s="22"/>
      <c r="G1135" s="22"/>
      <c r="H1135" s="22"/>
      <c r="I1135" s="9"/>
      <c r="J1135" s="9"/>
      <c r="K1135" s="21"/>
      <c r="M1135" s="63"/>
    </row>
    <row r="1136" spans="2:13">
      <c r="B1136" s="9"/>
      <c r="C1136" s="21"/>
      <c r="D1136" s="9"/>
      <c r="E1136" s="9"/>
      <c r="F1136" s="22"/>
      <c r="G1136" s="22"/>
      <c r="H1136" s="22"/>
      <c r="I1136" s="9"/>
      <c r="J1136" s="9"/>
      <c r="K1136" s="21"/>
      <c r="M1136" s="63"/>
    </row>
    <row r="1137" spans="2:13">
      <c r="B1137" s="9"/>
      <c r="C1137" s="21"/>
      <c r="D1137" s="9"/>
      <c r="E1137" s="9"/>
      <c r="F1137" s="22"/>
      <c r="G1137" s="22"/>
      <c r="H1137" s="22"/>
      <c r="I1137" s="9"/>
      <c r="J1137" s="9"/>
      <c r="K1137" s="21"/>
      <c r="M1137" s="63"/>
    </row>
    <row r="1138" spans="2:13">
      <c r="B1138" s="9"/>
      <c r="C1138" s="21"/>
      <c r="D1138" s="9"/>
      <c r="E1138" s="9"/>
      <c r="F1138" s="22"/>
      <c r="G1138" s="22"/>
      <c r="H1138" s="22"/>
      <c r="I1138" s="9"/>
      <c r="J1138" s="9"/>
      <c r="K1138" s="21"/>
      <c r="M1138" s="63"/>
    </row>
    <row r="1139" spans="2:13">
      <c r="B1139" s="9"/>
      <c r="C1139" s="21"/>
      <c r="D1139" s="9"/>
      <c r="E1139" s="9"/>
      <c r="F1139" s="22"/>
      <c r="G1139" s="22"/>
      <c r="H1139" s="22"/>
      <c r="I1139" s="9"/>
      <c r="J1139" s="9"/>
      <c r="K1139" s="21"/>
      <c r="M1139" s="63"/>
    </row>
    <row r="1140" spans="2:13">
      <c r="B1140" s="9"/>
      <c r="C1140" s="21"/>
      <c r="D1140" s="9"/>
      <c r="E1140" s="9"/>
      <c r="F1140" s="22"/>
      <c r="G1140" s="22"/>
      <c r="H1140" s="22"/>
      <c r="I1140" s="9"/>
      <c r="J1140" s="9"/>
      <c r="K1140" s="21"/>
      <c r="M1140" s="63"/>
    </row>
    <row r="1141" spans="2:13">
      <c r="B1141" s="9"/>
      <c r="C1141" s="21"/>
      <c r="D1141" s="9"/>
      <c r="E1141" s="9"/>
      <c r="F1141" s="22"/>
      <c r="G1141" s="22"/>
      <c r="H1141" s="22"/>
      <c r="I1141" s="9"/>
      <c r="J1141" s="9"/>
      <c r="K1141" s="21"/>
      <c r="M1141" s="63"/>
    </row>
    <row r="1142" spans="2:13">
      <c r="B1142" s="9"/>
      <c r="C1142" s="21"/>
      <c r="D1142" s="9"/>
      <c r="E1142" s="9"/>
      <c r="F1142" s="22"/>
      <c r="G1142" s="22"/>
      <c r="H1142" s="22"/>
      <c r="I1142" s="9"/>
      <c r="J1142" s="9"/>
      <c r="K1142" s="21"/>
      <c r="M1142" s="63"/>
    </row>
    <row r="1143" spans="2:13">
      <c r="B1143" s="9"/>
      <c r="C1143" s="21"/>
      <c r="D1143" s="9"/>
      <c r="E1143" s="9"/>
      <c r="F1143" s="22"/>
      <c r="G1143" s="22"/>
      <c r="H1143" s="22"/>
      <c r="I1143" s="9"/>
      <c r="J1143" s="9"/>
      <c r="K1143" s="21"/>
      <c r="M1143" s="63"/>
    </row>
    <row r="1144" spans="2:13">
      <c r="B1144" s="9"/>
      <c r="C1144" s="21"/>
      <c r="D1144" s="9"/>
      <c r="E1144" s="9"/>
      <c r="F1144" s="22"/>
      <c r="G1144" s="22"/>
      <c r="H1144" s="22"/>
      <c r="I1144" s="9"/>
      <c r="J1144" s="9"/>
      <c r="K1144" s="21"/>
      <c r="M1144" s="63"/>
    </row>
    <row r="1145" spans="2:13">
      <c r="B1145" s="9"/>
      <c r="C1145" s="21"/>
      <c r="D1145" s="9"/>
      <c r="E1145" s="9"/>
      <c r="F1145" s="22"/>
      <c r="G1145" s="22"/>
      <c r="H1145" s="22"/>
      <c r="I1145" s="9"/>
      <c r="J1145" s="9"/>
      <c r="K1145" s="21"/>
      <c r="M1145" s="63"/>
    </row>
    <row r="1146" spans="2:13">
      <c r="B1146" s="9"/>
      <c r="C1146" s="21"/>
      <c r="D1146" s="9"/>
      <c r="E1146" s="9"/>
      <c r="F1146" s="22"/>
      <c r="G1146" s="22"/>
      <c r="H1146" s="22"/>
      <c r="I1146" s="9"/>
      <c r="J1146" s="9"/>
      <c r="K1146" s="21"/>
      <c r="M1146" s="63"/>
    </row>
    <row r="1147" spans="2:13">
      <c r="B1147" s="9"/>
      <c r="C1147" s="21"/>
      <c r="D1147" s="9"/>
      <c r="E1147" s="9"/>
      <c r="F1147" s="22"/>
      <c r="G1147" s="22"/>
      <c r="H1147" s="22"/>
      <c r="I1147" s="9"/>
      <c r="J1147" s="9"/>
      <c r="K1147" s="21"/>
      <c r="M1147" s="63"/>
    </row>
    <row r="1148" spans="2:13">
      <c r="B1148" s="9"/>
      <c r="C1148" s="21"/>
      <c r="D1148" s="9"/>
      <c r="E1148" s="9"/>
      <c r="F1148" s="22"/>
      <c r="G1148" s="22"/>
      <c r="H1148" s="22"/>
      <c r="I1148" s="9"/>
      <c r="J1148" s="9"/>
      <c r="K1148" s="21"/>
      <c r="M1148" s="63"/>
    </row>
    <row r="1149" spans="2:13">
      <c r="B1149" s="9"/>
      <c r="C1149" s="21"/>
      <c r="D1149" s="9"/>
      <c r="E1149" s="9"/>
      <c r="F1149" s="22"/>
      <c r="G1149" s="22"/>
      <c r="H1149" s="22"/>
      <c r="I1149" s="9"/>
      <c r="J1149" s="9"/>
      <c r="K1149" s="21"/>
      <c r="M1149" s="63"/>
    </row>
    <row r="1150" spans="2:13">
      <c r="B1150" s="9"/>
      <c r="C1150" s="21"/>
      <c r="D1150" s="9"/>
      <c r="E1150" s="9"/>
      <c r="F1150" s="22"/>
      <c r="G1150" s="22"/>
      <c r="H1150" s="22"/>
      <c r="I1150" s="9"/>
      <c r="J1150" s="9"/>
      <c r="K1150" s="21"/>
      <c r="M1150" s="63"/>
    </row>
    <row r="1151" spans="2:13">
      <c r="B1151" s="9"/>
      <c r="C1151" s="21"/>
      <c r="D1151" s="9"/>
      <c r="E1151" s="9"/>
      <c r="F1151" s="22"/>
      <c r="G1151" s="22"/>
      <c r="H1151" s="22"/>
      <c r="I1151" s="9"/>
      <c r="J1151" s="9"/>
      <c r="K1151" s="21"/>
      <c r="M1151" s="63"/>
    </row>
    <row r="1152" spans="2:13">
      <c r="B1152" s="9"/>
      <c r="C1152" s="21"/>
      <c r="D1152" s="9"/>
      <c r="E1152" s="9"/>
      <c r="F1152" s="22"/>
      <c r="G1152" s="22"/>
      <c r="H1152" s="22"/>
      <c r="I1152" s="9"/>
      <c r="J1152" s="9"/>
      <c r="K1152" s="21"/>
      <c r="M1152" s="63"/>
    </row>
    <row r="1153" spans="2:13">
      <c r="B1153" s="9"/>
      <c r="C1153" s="21"/>
      <c r="D1153" s="9"/>
      <c r="E1153" s="9"/>
      <c r="F1153" s="22"/>
      <c r="G1153" s="22"/>
      <c r="H1153" s="22"/>
      <c r="I1153" s="9"/>
      <c r="J1153" s="9"/>
      <c r="K1153" s="21"/>
      <c r="M1153" s="63"/>
    </row>
    <row r="1154" spans="2:13">
      <c r="B1154" s="9"/>
      <c r="C1154" s="21"/>
      <c r="D1154" s="9"/>
      <c r="E1154" s="9"/>
      <c r="F1154" s="22"/>
      <c r="G1154" s="22"/>
      <c r="H1154" s="22"/>
      <c r="I1154" s="9"/>
      <c r="J1154" s="9"/>
      <c r="K1154" s="21"/>
      <c r="M1154" s="63"/>
    </row>
    <row r="1155" spans="2:13">
      <c r="B1155" s="9"/>
      <c r="C1155" s="21"/>
      <c r="D1155" s="9"/>
      <c r="E1155" s="9"/>
      <c r="F1155" s="22"/>
      <c r="G1155" s="22"/>
      <c r="H1155" s="22"/>
      <c r="I1155" s="9"/>
      <c r="J1155" s="9"/>
      <c r="K1155" s="21"/>
      <c r="M1155" s="63"/>
    </row>
    <row r="1156" spans="2:13">
      <c r="B1156" s="9"/>
      <c r="C1156" s="21"/>
      <c r="D1156" s="9"/>
      <c r="E1156" s="9"/>
      <c r="F1156" s="22"/>
      <c r="G1156" s="22"/>
      <c r="H1156" s="22"/>
      <c r="I1156" s="9"/>
      <c r="J1156" s="9"/>
      <c r="K1156" s="21"/>
      <c r="M1156" s="63"/>
    </row>
    <row r="1157" spans="2:13">
      <c r="B1157" s="9"/>
      <c r="C1157" s="21"/>
      <c r="D1157" s="9"/>
      <c r="E1157" s="9"/>
      <c r="F1157" s="22"/>
      <c r="G1157" s="22"/>
      <c r="H1157" s="22"/>
      <c r="I1157" s="9"/>
      <c r="J1157" s="9"/>
      <c r="K1157" s="21"/>
      <c r="M1157" s="63"/>
    </row>
    <row r="1158" spans="2:13">
      <c r="B1158" s="9"/>
      <c r="C1158" s="21"/>
      <c r="D1158" s="9"/>
      <c r="E1158" s="9"/>
      <c r="F1158" s="22"/>
      <c r="G1158" s="22"/>
      <c r="H1158" s="22"/>
      <c r="I1158" s="9"/>
      <c r="J1158" s="9"/>
      <c r="K1158" s="21"/>
      <c r="M1158" s="63"/>
    </row>
    <row r="1159" spans="2:13">
      <c r="B1159" s="9"/>
      <c r="C1159" s="21"/>
      <c r="D1159" s="9"/>
      <c r="E1159" s="9"/>
      <c r="F1159" s="22"/>
      <c r="G1159" s="22"/>
      <c r="H1159" s="22"/>
      <c r="I1159" s="9"/>
      <c r="J1159" s="9"/>
      <c r="K1159" s="21"/>
      <c r="M1159" s="63"/>
    </row>
    <row r="1160" spans="2:13">
      <c r="B1160" s="9"/>
      <c r="C1160" s="21"/>
      <c r="D1160" s="9"/>
      <c r="E1160" s="9"/>
      <c r="F1160" s="22"/>
      <c r="G1160" s="22"/>
      <c r="H1160" s="22"/>
      <c r="I1160" s="9"/>
      <c r="J1160" s="9"/>
      <c r="K1160" s="21"/>
      <c r="M1160" s="63"/>
    </row>
    <row r="1161" spans="2:13">
      <c r="B1161" s="9"/>
      <c r="C1161" s="21"/>
      <c r="D1161" s="9"/>
      <c r="E1161" s="9"/>
      <c r="F1161" s="22"/>
      <c r="G1161" s="22"/>
      <c r="H1161" s="22"/>
      <c r="I1161" s="9"/>
      <c r="J1161" s="9"/>
      <c r="K1161" s="21"/>
      <c r="M1161" s="63"/>
    </row>
    <row r="1162" spans="2:13">
      <c r="B1162" s="9"/>
      <c r="C1162" s="21"/>
      <c r="D1162" s="9"/>
      <c r="E1162" s="9"/>
      <c r="F1162" s="22"/>
      <c r="G1162" s="22"/>
      <c r="H1162" s="22"/>
      <c r="I1162" s="9"/>
      <c r="J1162" s="9"/>
      <c r="K1162" s="21"/>
      <c r="M1162" s="63"/>
    </row>
    <row r="1163" spans="2:13">
      <c r="B1163" s="9"/>
      <c r="C1163" s="21"/>
      <c r="D1163" s="9"/>
      <c r="E1163" s="9"/>
      <c r="F1163" s="22"/>
      <c r="G1163" s="22"/>
      <c r="H1163" s="22"/>
      <c r="I1163" s="9"/>
      <c r="J1163" s="9"/>
      <c r="K1163" s="21"/>
      <c r="M1163" s="63"/>
    </row>
    <row r="1164" spans="2:13">
      <c r="B1164" s="9"/>
      <c r="C1164" s="21"/>
      <c r="D1164" s="9"/>
      <c r="E1164" s="9"/>
      <c r="F1164" s="22"/>
      <c r="G1164" s="22"/>
      <c r="H1164" s="22"/>
      <c r="I1164" s="9"/>
      <c r="J1164" s="9"/>
      <c r="K1164" s="21"/>
      <c r="M1164" s="63"/>
    </row>
    <row r="1165" spans="2:13">
      <c r="B1165" s="9"/>
      <c r="C1165" s="21"/>
      <c r="D1165" s="9"/>
      <c r="E1165" s="9"/>
      <c r="F1165" s="22"/>
      <c r="G1165" s="22"/>
      <c r="H1165" s="22"/>
      <c r="I1165" s="9"/>
      <c r="J1165" s="9"/>
      <c r="K1165" s="21"/>
      <c r="M1165" s="63"/>
    </row>
    <row r="1166" spans="2:13">
      <c r="B1166" s="9"/>
      <c r="C1166" s="21"/>
      <c r="D1166" s="9"/>
      <c r="E1166" s="9"/>
      <c r="F1166" s="22"/>
      <c r="G1166" s="22"/>
      <c r="H1166" s="22"/>
      <c r="I1166" s="9"/>
      <c r="J1166" s="9"/>
      <c r="K1166" s="21"/>
      <c r="M1166" s="63"/>
    </row>
    <row r="1167" spans="2:13">
      <c r="B1167" s="9"/>
      <c r="C1167" s="21"/>
      <c r="D1167" s="9"/>
      <c r="E1167" s="9"/>
      <c r="F1167" s="22"/>
      <c r="G1167" s="22"/>
      <c r="H1167" s="22"/>
      <c r="I1167" s="9"/>
      <c r="J1167" s="9"/>
      <c r="K1167" s="21"/>
      <c r="M1167" s="63"/>
    </row>
    <row r="1168" spans="2:13">
      <c r="B1168" s="9"/>
      <c r="C1168" s="21"/>
      <c r="D1168" s="9"/>
      <c r="E1168" s="9"/>
      <c r="F1168" s="22"/>
      <c r="G1168" s="22"/>
      <c r="H1168" s="22"/>
      <c r="I1168" s="9"/>
      <c r="J1168" s="9"/>
      <c r="K1168" s="21"/>
      <c r="M1168" s="63"/>
    </row>
    <row r="1169" spans="2:13">
      <c r="B1169" s="9"/>
      <c r="C1169" s="21"/>
      <c r="D1169" s="9"/>
      <c r="E1169" s="9"/>
      <c r="F1169" s="22"/>
      <c r="G1169" s="22"/>
      <c r="H1169" s="22"/>
      <c r="I1169" s="9"/>
      <c r="J1169" s="9"/>
      <c r="K1169" s="21"/>
      <c r="M1169" s="63"/>
    </row>
    <row r="1170" spans="2:13">
      <c r="B1170" s="9"/>
      <c r="C1170" s="21"/>
      <c r="D1170" s="9"/>
      <c r="E1170" s="9"/>
      <c r="F1170" s="22"/>
      <c r="G1170" s="22"/>
      <c r="H1170" s="22"/>
      <c r="I1170" s="9"/>
      <c r="J1170" s="9"/>
      <c r="K1170" s="21"/>
      <c r="M1170" s="63"/>
    </row>
    <row r="1171" spans="2:13">
      <c r="B1171" s="9"/>
      <c r="C1171" s="21"/>
      <c r="D1171" s="9"/>
      <c r="E1171" s="9"/>
      <c r="F1171" s="22"/>
      <c r="G1171" s="22"/>
      <c r="H1171" s="22"/>
      <c r="I1171" s="9"/>
      <c r="J1171" s="9"/>
      <c r="K1171" s="21"/>
      <c r="M1171" s="63"/>
    </row>
    <row r="1172" spans="2:13">
      <c r="B1172" s="9"/>
      <c r="C1172" s="21"/>
      <c r="D1172" s="9"/>
      <c r="E1172" s="9"/>
      <c r="F1172" s="22"/>
      <c r="G1172" s="22"/>
      <c r="H1172" s="22"/>
      <c r="I1172" s="9"/>
      <c r="J1172" s="9"/>
      <c r="K1172" s="21"/>
      <c r="M1172" s="63"/>
    </row>
    <row r="1173" spans="2:13">
      <c r="B1173" s="9"/>
      <c r="C1173" s="21"/>
      <c r="D1173" s="9"/>
      <c r="E1173" s="9"/>
      <c r="F1173" s="22"/>
      <c r="G1173" s="22"/>
      <c r="H1173" s="22"/>
      <c r="I1173" s="9"/>
      <c r="J1173" s="9"/>
      <c r="K1173" s="21"/>
      <c r="M1173" s="63"/>
    </row>
    <row r="1174" spans="2:13">
      <c r="B1174" s="9"/>
      <c r="C1174" s="21"/>
      <c r="D1174" s="9"/>
      <c r="E1174" s="9"/>
      <c r="F1174" s="22"/>
      <c r="G1174" s="22"/>
      <c r="H1174" s="22"/>
      <c r="I1174" s="9"/>
      <c r="J1174" s="9"/>
      <c r="K1174" s="21"/>
      <c r="M1174" s="63"/>
    </row>
    <row r="1175" spans="2:13">
      <c r="B1175" s="9"/>
      <c r="C1175" s="21"/>
      <c r="D1175" s="9"/>
      <c r="E1175" s="9"/>
      <c r="F1175" s="22"/>
      <c r="G1175" s="22"/>
      <c r="H1175" s="22"/>
      <c r="I1175" s="9"/>
      <c r="J1175" s="9"/>
      <c r="K1175" s="21"/>
      <c r="M1175" s="63"/>
    </row>
    <row r="1176" spans="2:13">
      <c r="B1176" s="9"/>
      <c r="C1176" s="21"/>
      <c r="D1176" s="9"/>
      <c r="E1176" s="9"/>
      <c r="F1176" s="22"/>
      <c r="G1176" s="22"/>
      <c r="H1176" s="22"/>
      <c r="I1176" s="9"/>
      <c r="J1176" s="9"/>
      <c r="K1176" s="21"/>
      <c r="M1176" s="63"/>
    </row>
    <row r="1177" spans="2:13">
      <c r="B1177" s="9"/>
      <c r="C1177" s="21"/>
      <c r="D1177" s="9"/>
      <c r="E1177" s="9"/>
      <c r="F1177" s="22"/>
      <c r="G1177" s="22"/>
      <c r="H1177" s="22"/>
      <c r="I1177" s="9"/>
      <c r="J1177" s="9"/>
      <c r="K1177" s="21"/>
      <c r="M1177" s="63"/>
    </row>
    <row r="1178" spans="2:13">
      <c r="B1178" s="9"/>
      <c r="C1178" s="21"/>
      <c r="D1178" s="9"/>
      <c r="E1178" s="9"/>
      <c r="F1178" s="22"/>
      <c r="G1178" s="22"/>
      <c r="H1178" s="22"/>
      <c r="I1178" s="9"/>
      <c r="J1178" s="9"/>
      <c r="K1178" s="21"/>
      <c r="M1178" s="63"/>
    </row>
    <row r="1179" spans="2:13">
      <c r="B1179" s="9"/>
      <c r="C1179" s="21"/>
      <c r="D1179" s="9"/>
      <c r="E1179" s="9"/>
      <c r="F1179" s="22"/>
      <c r="G1179" s="22"/>
      <c r="H1179" s="22"/>
      <c r="I1179" s="9"/>
      <c r="J1179" s="9"/>
      <c r="K1179" s="21"/>
      <c r="M1179" s="63"/>
    </row>
    <row r="1180" spans="2:13">
      <c r="B1180" s="9"/>
      <c r="C1180" s="21"/>
      <c r="D1180" s="9"/>
      <c r="E1180" s="9"/>
      <c r="F1180" s="22"/>
      <c r="G1180" s="22"/>
      <c r="H1180" s="22"/>
      <c r="I1180" s="9"/>
      <c r="J1180" s="9"/>
      <c r="K1180" s="21"/>
      <c r="M1180" s="63"/>
    </row>
    <row r="1181" spans="2:13">
      <c r="B1181" s="9"/>
      <c r="C1181" s="21"/>
      <c r="D1181" s="9"/>
      <c r="E1181" s="9"/>
      <c r="F1181" s="22"/>
      <c r="G1181" s="22"/>
      <c r="H1181" s="22"/>
      <c r="I1181" s="9"/>
      <c r="J1181" s="9"/>
      <c r="K1181" s="21"/>
      <c r="M1181" s="63"/>
    </row>
    <row r="1182" spans="2:13">
      <c r="B1182" s="9"/>
      <c r="C1182" s="21"/>
      <c r="D1182" s="9"/>
      <c r="E1182" s="9"/>
      <c r="F1182" s="22"/>
      <c r="G1182" s="22"/>
      <c r="H1182" s="22"/>
      <c r="I1182" s="9"/>
      <c r="J1182" s="9"/>
      <c r="K1182" s="21"/>
      <c r="M1182" s="63"/>
    </row>
    <row r="1183" spans="2:13">
      <c r="B1183" s="9"/>
      <c r="C1183" s="21"/>
      <c r="D1183" s="9"/>
      <c r="E1183" s="9"/>
      <c r="F1183" s="22"/>
      <c r="G1183" s="22"/>
      <c r="H1183" s="22"/>
      <c r="I1183" s="9"/>
      <c r="J1183" s="9"/>
      <c r="K1183" s="21"/>
      <c r="M1183" s="63"/>
    </row>
    <row r="1184" spans="2:13">
      <c r="B1184" s="9"/>
      <c r="C1184" s="21"/>
      <c r="D1184" s="9"/>
      <c r="E1184" s="9"/>
      <c r="F1184" s="22"/>
      <c r="G1184" s="22"/>
      <c r="H1184" s="22"/>
      <c r="I1184" s="9"/>
      <c r="J1184" s="9"/>
      <c r="K1184" s="21"/>
      <c r="M1184" s="63"/>
    </row>
    <row r="1185" spans="2:13">
      <c r="B1185" s="9"/>
      <c r="C1185" s="21"/>
      <c r="D1185" s="9"/>
      <c r="E1185" s="9"/>
      <c r="F1185" s="22"/>
      <c r="G1185" s="22"/>
      <c r="H1185" s="22"/>
      <c r="I1185" s="9"/>
      <c r="J1185" s="9"/>
      <c r="K1185" s="21"/>
      <c r="M1185" s="63"/>
    </row>
    <row r="1186" spans="2:13">
      <c r="B1186" s="9"/>
      <c r="C1186" s="21"/>
      <c r="D1186" s="9"/>
      <c r="E1186" s="9"/>
      <c r="F1186" s="22"/>
      <c r="G1186" s="22"/>
      <c r="H1186" s="22"/>
      <c r="I1186" s="9"/>
      <c r="J1186" s="9"/>
      <c r="K1186" s="21"/>
      <c r="M1186" s="63"/>
    </row>
    <row r="1187" spans="2:13">
      <c r="B1187" s="9"/>
      <c r="C1187" s="21"/>
      <c r="D1187" s="9"/>
      <c r="E1187" s="9"/>
      <c r="F1187" s="22"/>
      <c r="G1187" s="22"/>
      <c r="H1187" s="22"/>
      <c r="I1187" s="9"/>
      <c r="J1187" s="9"/>
      <c r="K1187" s="21"/>
      <c r="M1187" s="63"/>
    </row>
    <row r="1188" spans="2:13">
      <c r="B1188" s="9"/>
      <c r="C1188" s="21"/>
      <c r="D1188" s="9"/>
      <c r="E1188" s="9"/>
      <c r="F1188" s="22"/>
      <c r="G1188" s="22"/>
      <c r="H1188" s="22"/>
      <c r="I1188" s="9"/>
      <c r="J1188" s="9"/>
      <c r="K1188" s="21"/>
      <c r="M1188" s="63"/>
    </row>
    <row r="1189" spans="2:13">
      <c r="B1189" s="9"/>
      <c r="C1189" s="21"/>
      <c r="D1189" s="9"/>
      <c r="E1189" s="9"/>
      <c r="F1189" s="22"/>
      <c r="G1189" s="22"/>
      <c r="H1189" s="22"/>
      <c r="I1189" s="9"/>
      <c r="J1189" s="9"/>
      <c r="K1189" s="21"/>
      <c r="M1189" s="63"/>
    </row>
    <row r="1190" spans="2:13">
      <c r="B1190" s="9"/>
      <c r="C1190" s="21"/>
      <c r="D1190" s="9"/>
      <c r="E1190" s="9"/>
      <c r="F1190" s="22"/>
      <c r="G1190" s="22"/>
      <c r="H1190" s="22"/>
      <c r="I1190" s="9"/>
      <c r="J1190" s="9"/>
      <c r="K1190" s="21"/>
      <c r="M1190" s="63"/>
    </row>
    <row r="1191" spans="2:13">
      <c r="B1191" s="9"/>
      <c r="C1191" s="21"/>
      <c r="D1191" s="9"/>
      <c r="E1191" s="9"/>
      <c r="F1191" s="22"/>
      <c r="G1191" s="22"/>
      <c r="H1191" s="22"/>
      <c r="I1191" s="9"/>
      <c r="J1191" s="9"/>
      <c r="K1191" s="21"/>
      <c r="M1191" s="63"/>
    </row>
    <row r="1192" spans="2:13">
      <c r="B1192" s="9"/>
      <c r="C1192" s="21"/>
      <c r="D1192" s="9"/>
      <c r="E1192" s="9"/>
      <c r="F1192" s="22"/>
      <c r="G1192" s="22"/>
      <c r="H1192" s="22"/>
      <c r="I1192" s="9"/>
      <c r="J1192" s="9"/>
      <c r="K1192" s="21"/>
      <c r="M1192" s="63"/>
    </row>
    <row r="1193" spans="2:13">
      <c r="B1193" s="9"/>
      <c r="C1193" s="21"/>
      <c r="D1193" s="9"/>
      <c r="E1193" s="9"/>
      <c r="F1193" s="22"/>
      <c r="G1193" s="22"/>
      <c r="H1193" s="22"/>
      <c r="I1193" s="9"/>
      <c r="J1193" s="9"/>
      <c r="K1193" s="21"/>
      <c r="M1193" s="63"/>
    </row>
    <row r="1194" spans="2:13">
      <c r="B1194" s="9"/>
      <c r="C1194" s="21"/>
      <c r="D1194" s="9"/>
      <c r="E1194" s="9"/>
      <c r="F1194" s="22"/>
      <c r="G1194" s="22"/>
      <c r="H1194" s="22"/>
      <c r="I1194" s="9"/>
      <c r="J1194" s="9"/>
      <c r="K1194" s="21"/>
      <c r="M1194" s="63"/>
    </row>
    <row r="1195" spans="2:13">
      <c r="B1195" s="9"/>
      <c r="C1195" s="21"/>
      <c r="D1195" s="9"/>
      <c r="E1195" s="9"/>
      <c r="F1195" s="22"/>
      <c r="G1195" s="22"/>
      <c r="H1195" s="22"/>
      <c r="I1195" s="9"/>
      <c r="J1195" s="9"/>
      <c r="K1195" s="21"/>
      <c r="M1195" s="63"/>
    </row>
    <row r="1196" spans="2:13">
      <c r="B1196" s="9"/>
      <c r="C1196" s="21"/>
      <c r="D1196" s="9"/>
      <c r="E1196" s="9"/>
      <c r="F1196" s="22"/>
      <c r="G1196" s="22"/>
      <c r="H1196" s="22"/>
      <c r="I1196" s="9"/>
      <c r="J1196" s="9"/>
      <c r="K1196" s="21"/>
      <c r="M1196" s="63"/>
    </row>
    <row r="1197" spans="2:13">
      <c r="B1197" s="9"/>
      <c r="C1197" s="21"/>
      <c r="D1197" s="9"/>
      <c r="E1197" s="9"/>
      <c r="F1197" s="22"/>
      <c r="G1197" s="22"/>
      <c r="H1197" s="22"/>
      <c r="I1197" s="9"/>
      <c r="J1197" s="9"/>
      <c r="K1197" s="21"/>
      <c r="M1197" s="63"/>
    </row>
    <row r="1198" spans="2:13">
      <c r="B1198" s="9"/>
      <c r="C1198" s="21"/>
      <c r="D1198" s="9"/>
      <c r="E1198" s="9"/>
      <c r="F1198" s="22"/>
      <c r="G1198" s="22"/>
      <c r="H1198" s="22"/>
      <c r="I1198" s="9"/>
      <c r="J1198" s="9"/>
      <c r="K1198" s="21"/>
      <c r="M1198" s="63"/>
    </row>
    <row r="1199" spans="2:13">
      <c r="B1199" s="9"/>
      <c r="C1199" s="21"/>
      <c r="D1199" s="9"/>
      <c r="E1199" s="9"/>
      <c r="F1199" s="22"/>
      <c r="G1199" s="22"/>
      <c r="H1199" s="22"/>
      <c r="I1199" s="9"/>
      <c r="J1199" s="9"/>
      <c r="K1199" s="21"/>
      <c r="M1199" s="63"/>
    </row>
    <row r="1200" spans="2:13">
      <c r="B1200" s="9"/>
      <c r="C1200" s="21"/>
      <c r="D1200" s="9"/>
      <c r="E1200" s="9"/>
      <c r="F1200" s="22"/>
      <c r="G1200" s="22"/>
      <c r="H1200" s="22"/>
      <c r="I1200" s="9"/>
      <c r="J1200" s="9"/>
      <c r="K1200" s="21"/>
      <c r="M1200" s="63"/>
    </row>
    <row r="1201" spans="2:13">
      <c r="B1201" s="9"/>
      <c r="C1201" s="21"/>
      <c r="D1201" s="9"/>
      <c r="E1201" s="9"/>
      <c r="F1201" s="22"/>
      <c r="G1201" s="22"/>
      <c r="H1201" s="22"/>
      <c r="I1201" s="9"/>
      <c r="J1201" s="9"/>
      <c r="K1201" s="21"/>
      <c r="M1201" s="63"/>
    </row>
    <row r="1202" spans="2:13">
      <c r="B1202" s="9"/>
      <c r="C1202" s="21"/>
      <c r="D1202" s="9"/>
      <c r="E1202" s="9"/>
      <c r="F1202" s="22"/>
      <c r="G1202" s="22"/>
      <c r="H1202" s="22"/>
      <c r="I1202" s="9"/>
      <c r="J1202" s="9"/>
      <c r="K1202" s="21"/>
      <c r="M1202" s="63"/>
    </row>
    <row r="1203" spans="2:13">
      <c r="B1203" s="9"/>
      <c r="C1203" s="21"/>
      <c r="D1203" s="9"/>
      <c r="E1203" s="9"/>
      <c r="F1203" s="22"/>
      <c r="G1203" s="22"/>
      <c r="H1203" s="22"/>
      <c r="I1203" s="9"/>
      <c r="J1203" s="9"/>
      <c r="K1203" s="21"/>
      <c r="M1203" s="63"/>
    </row>
    <row r="1204" spans="2:13">
      <c r="B1204" s="9"/>
      <c r="C1204" s="21"/>
      <c r="D1204" s="9"/>
      <c r="E1204" s="9"/>
      <c r="F1204" s="22"/>
      <c r="G1204" s="22"/>
      <c r="H1204" s="22"/>
      <c r="I1204" s="9"/>
      <c r="J1204" s="9"/>
      <c r="K1204" s="21"/>
      <c r="M1204" s="63"/>
    </row>
    <row r="1205" spans="2:13">
      <c r="B1205" s="9"/>
      <c r="C1205" s="21"/>
      <c r="D1205" s="9"/>
      <c r="E1205" s="9"/>
      <c r="F1205" s="22"/>
      <c r="G1205" s="22"/>
      <c r="H1205" s="22"/>
      <c r="I1205" s="9"/>
      <c r="J1205" s="9"/>
      <c r="K1205" s="21"/>
      <c r="M1205" s="63"/>
    </row>
    <row r="1206" spans="2:13">
      <c r="B1206" s="9"/>
      <c r="C1206" s="21"/>
      <c r="D1206" s="9"/>
      <c r="E1206" s="9"/>
      <c r="F1206" s="22"/>
      <c r="G1206" s="22"/>
      <c r="H1206" s="22"/>
      <c r="I1206" s="9"/>
      <c r="J1206" s="9"/>
      <c r="K1206" s="21"/>
      <c r="M1206" s="63"/>
    </row>
    <row r="1207" spans="2:13">
      <c r="B1207" s="9"/>
      <c r="C1207" s="21"/>
      <c r="D1207" s="9"/>
      <c r="E1207" s="9"/>
      <c r="F1207" s="22"/>
      <c r="G1207" s="22"/>
      <c r="H1207" s="22"/>
      <c r="I1207" s="9"/>
      <c r="J1207" s="9"/>
      <c r="K1207" s="21"/>
      <c r="M1207" s="63"/>
    </row>
    <row r="1208" spans="2:13">
      <c r="B1208" s="9"/>
      <c r="C1208" s="21"/>
      <c r="D1208" s="9"/>
      <c r="E1208" s="9"/>
      <c r="F1208" s="22"/>
      <c r="G1208" s="22"/>
      <c r="H1208" s="22"/>
      <c r="I1208" s="9"/>
      <c r="J1208" s="9"/>
      <c r="K1208" s="21"/>
      <c r="M1208" s="63"/>
    </row>
    <row r="1209" spans="2:13">
      <c r="B1209" s="9"/>
      <c r="C1209" s="21"/>
      <c r="D1209" s="9"/>
      <c r="E1209" s="9"/>
      <c r="F1209" s="22"/>
      <c r="G1209" s="22"/>
      <c r="H1209" s="22"/>
      <c r="I1209" s="9"/>
      <c r="J1209" s="9"/>
      <c r="K1209" s="21"/>
      <c r="M1209" s="63"/>
    </row>
    <row r="1210" spans="2:13">
      <c r="B1210" s="9"/>
      <c r="C1210" s="21"/>
      <c r="D1210" s="9"/>
      <c r="E1210" s="9"/>
      <c r="F1210" s="22"/>
      <c r="G1210" s="22"/>
      <c r="H1210" s="22"/>
      <c r="I1210" s="9"/>
      <c r="J1210" s="9"/>
      <c r="K1210" s="21"/>
      <c r="M1210" s="63"/>
    </row>
    <row r="1211" spans="2:13">
      <c r="B1211" s="9"/>
      <c r="C1211" s="21"/>
      <c r="D1211" s="9"/>
      <c r="E1211" s="9"/>
      <c r="F1211" s="22"/>
      <c r="G1211" s="22"/>
      <c r="H1211" s="22"/>
      <c r="I1211" s="9"/>
      <c r="J1211" s="9"/>
      <c r="K1211" s="21"/>
      <c r="M1211" s="63"/>
    </row>
    <row r="1212" spans="2:13">
      <c r="B1212" s="9"/>
      <c r="C1212" s="21"/>
      <c r="D1212" s="9"/>
      <c r="E1212" s="9"/>
      <c r="F1212" s="22"/>
      <c r="G1212" s="22"/>
      <c r="H1212" s="22"/>
      <c r="I1212" s="9"/>
      <c r="J1212" s="9"/>
      <c r="K1212" s="21"/>
      <c r="M1212" s="63"/>
    </row>
    <row r="1213" spans="2:13">
      <c r="B1213" s="9"/>
      <c r="C1213" s="21"/>
      <c r="D1213" s="9"/>
      <c r="E1213" s="9"/>
      <c r="F1213" s="22"/>
      <c r="G1213" s="22"/>
      <c r="H1213" s="22"/>
      <c r="I1213" s="9"/>
      <c r="J1213" s="9"/>
      <c r="K1213" s="21"/>
      <c r="M1213" s="63"/>
    </row>
    <row r="1214" spans="2:13">
      <c r="B1214" s="9"/>
      <c r="C1214" s="21"/>
      <c r="D1214" s="9"/>
      <c r="E1214" s="9"/>
      <c r="F1214" s="22"/>
      <c r="G1214" s="22"/>
      <c r="H1214" s="22"/>
      <c r="I1214" s="9"/>
      <c r="J1214" s="9"/>
      <c r="K1214" s="21"/>
      <c r="M1214" s="63"/>
    </row>
    <row r="1215" spans="2:13">
      <c r="B1215" s="9"/>
      <c r="C1215" s="21"/>
      <c r="D1215" s="9"/>
      <c r="E1215" s="9"/>
      <c r="F1215" s="22"/>
      <c r="G1215" s="22"/>
      <c r="H1215" s="22"/>
      <c r="I1215" s="9"/>
      <c r="J1215" s="9"/>
      <c r="K1215" s="21"/>
      <c r="M1215" s="63"/>
    </row>
    <row r="1216" spans="2:13">
      <c r="B1216" s="9"/>
      <c r="C1216" s="21"/>
      <c r="D1216" s="9"/>
      <c r="E1216" s="9"/>
      <c r="F1216" s="22"/>
      <c r="G1216" s="22"/>
      <c r="H1216" s="22"/>
      <c r="I1216" s="9"/>
      <c r="J1216" s="9"/>
      <c r="K1216" s="21"/>
      <c r="M1216" s="63"/>
    </row>
    <row r="1217" spans="2:13">
      <c r="B1217" s="9"/>
      <c r="C1217" s="21"/>
      <c r="D1217" s="9"/>
      <c r="E1217" s="9"/>
      <c r="F1217" s="22"/>
      <c r="G1217" s="22"/>
      <c r="H1217" s="22"/>
      <c r="I1217" s="9"/>
      <c r="J1217" s="9"/>
      <c r="K1217" s="21"/>
      <c r="M1217" s="63"/>
    </row>
    <row r="1218" spans="2:13">
      <c r="B1218" s="9"/>
      <c r="C1218" s="21"/>
      <c r="D1218" s="9"/>
      <c r="E1218" s="9"/>
      <c r="F1218" s="22"/>
      <c r="G1218" s="22"/>
      <c r="H1218" s="22"/>
      <c r="I1218" s="9"/>
      <c r="J1218" s="9"/>
      <c r="K1218" s="21"/>
      <c r="M1218" s="63"/>
    </row>
    <row r="1219" spans="2:13">
      <c r="B1219" s="9"/>
      <c r="C1219" s="21"/>
      <c r="D1219" s="9"/>
      <c r="E1219" s="9"/>
      <c r="F1219" s="22"/>
      <c r="G1219" s="22"/>
      <c r="H1219" s="22"/>
      <c r="I1219" s="9"/>
      <c r="J1219" s="9"/>
      <c r="K1219" s="21"/>
      <c r="M1219" s="63"/>
    </row>
    <row r="1220" spans="2:13">
      <c r="B1220" s="9"/>
      <c r="C1220" s="21"/>
      <c r="D1220" s="9"/>
      <c r="E1220" s="9"/>
      <c r="F1220" s="22"/>
      <c r="G1220" s="22"/>
      <c r="H1220" s="22"/>
      <c r="I1220" s="9"/>
      <c r="J1220" s="9"/>
      <c r="K1220" s="21"/>
      <c r="M1220" s="63"/>
    </row>
    <row r="1221" spans="2:13">
      <c r="B1221" s="9"/>
      <c r="C1221" s="21"/>
      <c r="D1221" s="9"/>
      <c r="E1221" s="9"/>
      <c r="F1221" s="22"/>
      <c r="G1221" s="22"/>
      <c r="H1221" s="22"/>
      <c r="I1221" s="9"/>
      <c r="J1221" s="9"/>
      <c r="K1221" s="21"/>
      <c r="M1221" s="63"/>
    </row>
    <row r="1222" spans="2:13">
      <c r="B1222" s="9"/>
      <c r="C1222" s="21"/>
      <c r="D1222" s="9"/>
      <c r="E1222" s="9"/>
      <c r="F1222" s="22"/>
      <c r="G1222" s="22"/>
      <c r="H1222" s="22"/>
      <c r="I1222" s="9"/>
      <c r="J1222" s="9"/>
      <c r="K1222" s="21"/>
      <c r="M1222" s="63"/>
    </row>
    <row r="1223" spans="2:13">
      <c r="B1223" s="9"/>
      <c r="C1223" s="21"/>
      <c r="D1223" s="9"/>
      <c r="E1223" s="9"/>
      <c r="F1223" s="22"/>
      <c r="G1223" s="22"/>
      <c r="H1223" s="22"/>
      <c r="I1223" s="9"/>
      <c r="J1223" s="9"/>
      <c r="K1223" s="21"/>
      <c r="M1223" s="63"/>
    </row>
    <row r="1224" spans="2:13">
      <c r="B1224" s="9"/>
      <c r="C1224" s="21"/>
      <c r="D1224" s="9"/>
      <c r="E1224" s="9"/>
      <c r="F1224" s="22"/>
      <c r="G1224" s="22"/>
      <c r="H1224" s="22"/>
      <c r="I1224" s="9"/>
      <c r="J1224" s="9"/>
      <c r="K1224" s="21"/>
      <c r="M1224" s="63"/>
    </row>
    <row r="1225" spans="2:13">
      <c r="B1225" s="9"/>
      <c r="C1225" s="21"/>
      <c r="D1225" s="9"/>
      <c r="E1225" s="9"/>
      <c r="F1225" s="22"/>
      <c r="G1225" s="22"/>
      <c r="H1225" s="22"/>
      <c r="I1225" s="9"/>
      <c r="J1225" s="9"/>
      <c r="K1225" s="21"/>
      <c r="M1225" s="63"/>
    </row>
    <row r="1226" spans="2:13">
      <c r="B1226" s="9"/>
      <c r="C1226" s="21"/>
      <c r="D1226" s="9"/>
      <c r="E1226" s="9"/>
      <c r="F1226" s="22"/>
      <c r="G1226" s="22"/>
      <c r="H1226" s="22"/>
      <c r="I1226" s="9"/>
      <c r="J1226" s="9"/>
      <c r="K1226" s="21"/>
      <c r="M1226" s="63"/>
    </row>
    <row r="1227" spans="2:13">
      <c r="B1227" s="9"/>
      <c r="C1227" s="21"/>
      <c r="D1227" s="9"/>
      <c r="E1227" s="9"/>
      <c r="F1227" s="22"/>
      <c r="G1227" s="22"/>
      <c r="H1227" s="22"/>
      <c r="I1227" s="9"/>
      <c r="J1227" s="9"/>
      <c r="K1227" s="21"/>
      <c r="M1227" s="63"/>
    </row>
    <row r="1228" spans="2:13">
      <c r="B1228" s="9"/>
      <c r="C1228" s="21"/>
      <c r="D1228" s="9"/>
      <c r="E1228" s="9"/>
      <c r="F1228" s="22"/>
      <c r="G1228" s="22"/>
      <c r="H1228" s="22"/>
      <c r="I1228" s="9"/>
      <c r="J1228" s="9"/>
      <c r="K1228" s="21"/>
      <c r="M1228" s="63"/>
    </row>
    <row r="1229" spans="2:13">
      <c r="B1229" s="9"/>
      <c r="C1229" s="21"/>
      <c r="D1229" s="9"/>
      <c r="E1229" s="9"/>
      <c r="F1229" s="22"/>
      <c r="G1229" s="22"/>
      <c r="H1229" s="22"/>
      <c r="I1229" s="9"/>
      <c r="J1229" s="9"/>
      <c r="K1229" s="21"/>
      <c r="M1229" s="63"/>
    </row>
    <row r="1230" spans="2:13">
      <c r="B1230" s="9"/>
      <c r="C1230" s="21"/>
      <c r="D1230" s="9"/>
      <c r="E1230" s="9"/>
      <c r="F1230" s="22"/>
      <c r="G1230" s="22"/>
      <c r="H1230" s="22"/>
      <c r="I1230" s="9"/>
      <c r="J1230" s="9"/>
      <c r="K1230" s="21"/>
      <c r="M1230" s="63"/>
    </row>
    <row r="1231" spans="2:13">
      <c r="B1231" s="9"/>
      <c r="C1231" s="21"/>
      <c r="D1231" s="9"/>
      <c r="E1231" s="9"/>
      <c r="F1231" s="22"/>
      <c r="G1231" s="22"/>
      <c r="H1231" s="22"/>
      <c r="I1231" s="9"/>
      <c r="J1231" s="9"/>
      <c r="K1231" s="21"/>
      <c r="M1231" s="63"/>
    </row>
    <row r="1232" spans="2:13">
      <c r="B1232" s="9"/>
      <c r="C1232" s="21"/>
      <c r="D1232" s="9"/>
      <c r="E1232" s="9"/>
      <c r="F1232" s="22"/>
      <c r="G1232" s="22"/>
      <c r="H1232" s="22"/>
      <c r="I1232" s="9"/>
      <c r="J1232" s="9"/>
      <c r="K1232" s="21"/>
      <c r="M1232" s="63"/>
    </row>
    <row r="1233" spans="2:13">
      <c r="B1233" s="9"/>
      <c r="C1233" s="21"/>
      <c r="D1233" s="9"/>
      <c r="E1233" s="9"/>
      <c r="F1233" s="22"/>
      <c r="G1233" s="22"/>
      <c r="H1233" s="22"/>
      <c r="I1233" s="9"/>
      <c r="J1233" s="9"/>
      <c r="K1233" s="21"/>
      <c r="M1233" s="63"/>
    </row>
    <row r="1234" spans="2:13">
      <c r="B1234" s="9"/>
      <c r="C1234" s="21"/>
      <c r="D1234" s="9"/>
      <c r="E1234" s="9"/>
      <c r="F1234" s="22"/>
      <c r="G1234" s="22"/>
      <c r="H1234" s="22"/>
      <c r="I1234" s="9"/>
      <c r="J1234" s="9"/>
      <c r="K1234" s="21"/>
      <c r="M1234" s="63"/>
    </row>
    <row r="1235" spans="2:13">
      <c r="B1235" s="9"/>
      <c r="C1235" s="21"/>
      <c r="D1235" s="9"/>
      <c r="E1235" s="9"/>
      <c r="F1235" s="22"/>
      <c r="G1235" s="22"/>
      <c r="H1235" s="22"/>
      <c r="I1235" s="9"/>
      <c r="J1235" s="9"/>
      <c r="K1235" s="21"/>
      <c r="M1235" s="63"/>
    </row>
    <row r="1236" spans="2:13">
      <c r="B1236" s="9"/>
      <c r="C1236" s="21"/>
      <c r="D1236" s="9"/>
      <c r="E1236" s="9"/>
      <c r="F1236" s="22"/>
      <c r="G1236" s="22"/>
      <c r="H1236" s="22"/>
      <c r="I1236" s="9"/>
      <c r="J1236" s="9"/>
      <c r="K1236" s="21"/>
      <c r="M1236" s="63"/>
    </row>
    <row r="1237" spans="2:13">
      <c r="B1237" s="9"/>
      <c r="C1237" s="21"/>
      <c r="D1237" s="9"/>
      <c r="E1237" s="9"/>
      <c r="F1237" s="22"/>
      <c r="G1237" s="22"/>
      <c r="H1237" s="22"/>
      <c r="I1237" s="9"/>
      <c r="J1237" s="9"/>
      <c r="K1237" s="21"/>
      <c r="M1237" s="63"/>
    </row>
    <row r="1238" spans="2:13">
      <c r="B1238" s="9"/>
      <c r="C1238" s="21"/>
      <c r="D1238" s="9"/>
      <c r="E1238" s="9"/>
      <c r="F1238" s="22"/>
      <c r="G1238" s="22"/>
      <c r="H1238" s="22"/>
      <c r="I1238" s="9"/>
      <c r="J1238" s="9"/>
      <c r="K1238" s="21"/>
      <c r="M1238" s="63"/>
    </row>
    <row r="1239" spans="2:13">
      <c r="B1239" s="9"/>
      <c r="C1239" s="21"/>
      <c r="D1239" s="9"/>
      <c r="E1239" s="9"/>
      <c r="F1239" s="22"/>
      <c r="G1239" s="22"/>
      <c r="H1239" s="22"/>
      <c r="I1239" s="9"/>
      <c r="J1239" s="9"/>
      <c r="K1239" s="21"/>
      <c r="M1239" s="63"/>
    </row>
    <row r="1240" spans="2:13">
      <c r="B1240" s="9"/>
      <c r="C1240" s="21"/>
      <c r="D1240" s="9"/>
      <c r="E1240" s="9"/>
      <c r="F1240" s="22"/>
      <c r="G1240" s="22"/>
      <c r="H1240" s="22"/>
      <c r="I1240" s="9"/>
      <c r="J1240" s="9"/>
      <c r="K1240" s="21"/>
      <c r="M1240" s="63"/>
    </row>
    <row r="1241" spans="2:13">
      <c r="B1241" s="9"/>
      <c r="C1241" s="21"/>
      <c r="D1241" s="9"/>
      <c r="E1241" s="9"/>
      <c r="F1241" s="22"/>
      <c r="G1241" s="22"/>
      <c r="H1241" s="22"/>
      <c r="I1241" s="9"/>
      <c r="J1241" s="9"/>
      <c r="K1241" s="21"/>
      <c r="M1241" s="63"/>
    </row>
    <row r="1242" spans="2:13">
      <c r="B1242" s="9"/>
      <c r="C1242" s="21"/>
      <c r="D1242" s="9"/>
      <c r="E1242" s="9"/>
      <c r="F1242" s="22"/>
      <c r="G1242" s="22"/>
      <c r="H1242" s="22"/>
      <c r="I1242" s="9"/>
      <c r="J1242" s="9"/>
      <c r="K1242" s="21"/>
      <c r="M1242" s="63"/>
    </row>
    <row r="1243" spans="2:13">
      <c r="B1243" s="9"/>
      <c r="C1243" s="21"/>
      <c r="D1243" s="9"/>
      <c r="E1243" s="9"/>
      <c r="F1243" s="22"/>
      <c r="G1243" s="22"/>
      <c r="H1243" s="22"/>
      <c r="I1243" s="9"/>
      <c r="J1243" s="9"/>
      <c r="K1243" s="21"/>
      <c r="M1243" s="63"/>
    </row>
    <row r="1244" spans="2:13">
      <c r="B1244" s="9"/>
      <c r="C1244" s="21"/>
      <c r="D1244" s="9"/>
      <c r="E1244" s="9"/>
      <c r="F1244" s="22"/>
      <c r="G1244" s="22"/>
      <c r="H1244" s="22"/>
      <c r="I1244" s="9"/>
      <c r="J1244" s="9"/>
      <c r="K1244" s="21"/>
      <c r="M1244" s="63"/>
    </row>
    <row r="1245" spans="2:13">
      <c r="B1245" s="9"/>
      <c r="C1245" s="21"/>
      <c r="D1245" s="9"/>
      <c r="E1245" s="9"/>
      <c r="F1245" s="22"/>
      <c r="G1245" s="22"/>
      <c r="H1245" s="22"/>
      <c r="I1245" s="9"/>
      <c r="J1245" s="9"/>
      <c r="K1245" s="21"/>
      <c r="M1245" s="63"/>
    </row>
    <row r="1246" spans="2:13">
      <c r="B1246" s="9"/>
      <c r="C1246" s="21"/>
      <c r="D1246" s="9"/>
      <c r="E1246" s="9"/>
      <c r="F1246" s="22"/>
      <c r="G1246" s="22"/>
      <c r="H1246" s="22"/>
      <c r="I1246" s="9"/>
      <c r="J1246" s="9"/>
      <c r="K1246" s="21"/>
      <c r="M1246" s="63"/>
    </row>
    <row r="1247" spans="2:13">
      <c r="B1247" s="9"/>
      <c r="C1247" s="21"/>
      <c r="D1247" s="9"/>
      <c r="E1247" s="9"/>
      <c r="F1247" s="22"/>
      <c r="G1247" s="22"/>
      <c r="H1247" s="22"/>
      <c r="I1247" s="9"/>
      <c r="J1247" s="9"/>
      <c r="K1247" s="21"/>
      <c r="M1247" s="63"/>
    </row>
    <row r="1248" spans="2:13">
      <c r="B1248" s="9"/>
      <c r="C1248" s="21"/>
      <c r="D1248" s="9"/>
      <c r="E1248" s="9"/>
      <c r="F1248" s="22"/>
      <c r="G1248" s="22"/>
      <c r="H1248" s="22"/>
      <c r="I1248" s="9"/>
      <c r="J1248" s="9"/>
      <c r="K1248" s="21"/>
      <c r="M1248" s="63"/>
    </row>
    <row r="1249" spans="2:13">
      <c r="B1249" s="9"/>
      <c r="C1249" s="21"/>
      <c r="D1249" s="9"/>
      <c r="E1249" s="9"/>
      <c r="F1249" s="22"/>
      <c r="G1249" s="22"/>
      <c r="H1249" s="22"/>
      <c r="I1249" s="9"/>
      <c r="J1249" s="9"/>
      <c r="K1249" s="21"/>
      <c r="M1249" s="63"/>
    </row>
    <row r="1250" spans="2:13">
      <c r="B1250" s="9"/>
      <c r="C1250" s="21"/>
      <c r="D1250" s="9"/>
      <c r="E1250" s="9"/>
      <c r="F1250" s="22"/>
      <c r="G1250" s="22"/>
      <c r="H1250" s="22"/>
      <c r="I1250" s="9"/>
      <c r="J1250" s="9"/>
      <c r="K1250" s="21"/>
      <c r="M1250" s="63"/>
    </row>
    <row r="1251" spans="2:13">
      <c r="B1251" s="9"/>
      <c r="C1251" s="21"/>
      <c r="D1251" s="9"/>
      <c r="E1251" s="9"/>
      <c r="F1251" s="22"/>
      <c r="G1251" s="22"/>
      <c r="H1251" s="22"/>
      <c r="I1251" s="9"/>
      <c r="J1251" s="9"/>
      <c r="K1251" s="21"/>
      <c r="M1251" s="63"/>
    </row>
    <row r="1252" spans="2:13">
      <c r="B1252" s="9"/>
      <c r="C1252" s="21"/>
      <c r="D1252" s="9"/>
      <c r="E1252" s="9"/>
      <c r="F1252" s="22"/>
      <c r="G1252" s="22"/>
      <c r="H1252" s="22"/>
      <c r="I1252" s="9"/>
      <c r="J1252" s="9"/>
      <c r="K1252" s="21"/>
      <c r="M1252" s="63"/>
    </row>
    <row r="1253" spans="2:13">
      <c r="B1253" s="9"/>
      <c r="C1253" s="21"/>
      <c r="D1253" s="9"/>
      <c r="E1253" s="9"/>
      <c r="F1253" s="22"/>
      <c r="G1253" s="22"/>
      <c r="H1253" s="22"/>
      <c r="I1253" s="9"/>
      <c r="J1253" s="9"/>
      <c r="K1253" s="21"/>
      <c r="M1253" s="63"/>
    </row>
    <row r="1254" spans="2:13">
      <c r="B1254" s="9"/>
      <c r="C1254" s="21"/>
      <c r="D1254" s="9"/>
      <c r="E1254" s="9"/>
      <c r="F1254" s="22"/>
      <c r="G1254" s="22"/>
      <c r="H1254" s="22"/>
      <c r="I1254" s="9"/>
      <c r="J1254" s="9"/>
      <c r="K1254" s="21"/>
      <c r="M1254" s="63"/>
    </row>
    <row r="1255" spans="2:13">
      <c r="B1255" s="9"/>
      <c r="C1255" s="21"/>
      <c r="D1255" s="9"/>
      <c r="E1255" s="9"/>
      <c r="F1255" s="22"/>
      <c r="G1255" s="22"/>
      <c r="H1255" s="22"/>
      <c r="I1255" s="9"/>
      <c r="J1255" s="9"/>
      <c r="K1255" s="21"/>
      <c r="M1255" s="63"/>
    </row>
    <row r="1256" spans="2:13">
      <c r="B1256" s="9"/>
      <c r="C1256" s="21"/>
      <c r="D1256" s="9"/>
      <c r="E1256" s="9"/>
      <c r="F1256" s="22"/>
      <c r="G1256" s="22"/>
      <c r="H1256" s="22"/>
      <c r="I1256" s="9"/>
      <c r="J1256" s="9"/>
      <c r="K1256" s="21"/>
      <c r="M1256" s="63"/>
    </row>
    <row r="1257" spans="2:13">
      <c r="B1257" s="9"/>
      <c r="C1257" s="21"/>
      <c r="D1257" s="9"/>
      <c r="E1257" s="9"/>
      <c r="F1257" s="22"/>
      <c r="G1257" s="22"/>
      <c r="H1257" s="22"/>
      <c r="I1257" s="9"/>
      <c r="J1257" s="9"/>
      <c r="K1257" s="21"/>
      <c r="M1257" s="63"/>
    </row>
    <row r="1258" spans="2:13">
      <c r="B1258" s="9"/>
      <c r="C1258" s="21"/>
      <c r="D1258" s="9"/>
      <c r="E1258" s="9"/>
      <c r="F1258" s="22"/>
      <c r="G1258" s="22"/>
      <c r="H1258" s="22"/>
      <c r="I1258" s="9"/>
      <c r="J1258" s="9"/>
      <c r="K1258" s="21"/>
      <c r="M1258" s="63"/>
    </row>
    <row r="1259" spans="2:13">
      <c r="B1259" s="9"/>
      <c r="C1259" s="21"/>
      <c r="D1259" s="9"/>
      <c r="E1259" s="9"/>
      <c r="F1259" s="22"/>
      <c r="G1259" s="22"/>
      <c r="H1259" s="22"/>
      <c r="I1259" s="9"/>
      <c r="J1259" s="9"/>
      <c r="K1259" s="21"/>
      <c r="M1259" s="63"/>
    </row>
    <row r="1260" spans="2:13">
      <c r="B1260" s="9"/>
      <c r="C1260" s="21"/>
      <c r="D1260" s="9"/>
      <c r="E1260" s="9"/>
      <c r="F1260" s="22"/>
      <c r="G1260" s="22"/>
      <c r="H1260" s="22"/>
      <c r="I1260" s="9"/>
      <c r="J1260" s="9"/>
      <c r="K1260" s="21"/>
      <c r="M1260" s="63"/>
    </row>
    <row r="1261" spans="2:13">
      <c r="B1261" s="9"/>
      <c r="C1261" s="21"/>
      <c r="D1261" s="9"/>
      <c r="E1261" s="9"/>
      <c r="F1261" s="22"/>
      <c r="G1261" s="22"/>
      <c r="H1261" s="22"/>
      <c r="I1261" s="9"/>
      <c r="J1261" s="9"/>
      <c r="K1261" s="21"/>
      <c r="M1261" s="63"/>
    </row>
    <row r="1262" spans="2:13">
      <c r="B1262" s="9"/>
      <c r="C1262" s="21"/>
      <c r="D1262" s="9"/>
      <c r="E1262" s="9"/>
      <c r="F1262" s="22"/>
      <c r="G1262" s="22"/>
      <c r="H1262" s="22"/>
      <c r="I1262" s="9"/>
      <c r="J1262" s="9"/>
      <c r="K1262" s="21"/>
      <c r="M1262" s="63"/>
    </row>
    <row r="1263" spans="2:13">
      <c r="B1263" s="9"/>
      <c r="C1263" s="21"/>
      <c r="D1263" s="9"/>
      <c r="E1263" s="9"/>
      <c r="F1263" s="22"/>
      <c r="G1263" s="22"/>
      <c r="H1263" s="22"/>
      <c r="I1263" s="9"/>
      <c r="J1263" s="9"/>
      <c r="K1263" s="21"/>
      <c r="M1263" s="63"/>
    </row>
    <row r="1264" spans="2:13">
      <c r="B1264" s="9"/>
      <c r="C1264" s="21"/>
      <c r="D1264" s="9"/>
      <c r="E1264" s="9"/>
      <c r="F1264" s="22"/>
      <c r="G1264" s="22"/>
      <c r="H1264" s="22"/>
      <c r="I1264" s="9"/>
      <c r="J1264" s="9"/>
      <c r="K1264" s="21"/>
      <c r="M1264" s="63"/>
    </row>
    <row r="1265" spans="2:13">
      <c r="B1265" s="9"/>
      <c r="C1265" s="21"/>
      <c r="D1265" s="9"/>
      <c r="E1265" s="9"/>
      <c r="F1265" s="22"/>
      <c r="G1265" s="22"/>
      <c r="H1265" s="22"/>
      <c r="I1265" s="9"/>
      <c r="J1265" s="9"/>
      <c r="K1265" s="21"/>
      <c r="M1265" s="63"/>
    </row>
    <row r="1266" spans="2:13">
      <c r="B1266" s="9"/>
      <c r="C1266" s="21"/>
      <c r="D1266" s="9"/>
      <c r="E1266" s="9"/>
      <c r="F1266" s="22"/>
      <c r="G1266" s="22"/>
      <c r="H1266" s="22"/>
      <c r="I1266" s="9"/>
      <c r="J1266" s="9"/>
      <c r="K1266" s="21"/>
      <c r="M1266" s="63"/>
    </row>
    <row r="1267" spans="2:13">
      <c r="B1267" s="9"/>
      <c r="C1267" s="21"/>
      <c r="D1267" s="9"/>
      <c r="E1267" s="9"/>
      <c r="F1267" s="22"/>
      <c r="G1267" s="22"/>
      <c r="H1267" s="22"/>
      <c r="I1267" s="9"/>
      <c r="J1267" s="9"/>
      <c r="K1267" s="21"/>
      <c r="M1267" s="63"/>
    </row>
    <row r="1268" spans="2:13">
      <c r="B1268" s="9"/>
      <c r="C1268" s="21"/>
      <c r="D1268" s="9"/>
      <c r="E1268" s="9"/>
      <c r="F1268" s="22"/>
      <c r="G1268" s="22"/>
      <c r="H1268" s="22"/>
      <c r="I1268" s="9"/>
      <c r="J1268" s="9"/>
      <c r="K1268" s="21"/>
      <c r="M1268" s="63"/>
    </row>
    <row r="1269" spans="2:13">
      <c r="B1269" s="9"/>
      <c r="C1269" s="21"/>
      <c r="D1269" s="9"/>
      <c r="E1269" s="9"/>
      <c r="F1269" s="22"/>
      <c r="G1269" s="22"/>
      <c r="H1269" s="22"/>
      <c r="I1269" s="9"/>
      <c r="J1269" s="9"/>
      <c r="K1269" s="21"/>
      <c r="M1269" s="63"/>
    </row>
    <row r="1270" spans="2:13">
      <c r="B1270" s="9"/>
      <c r="C1270" s="21"/>
      <c r="D1270" s="9"/>
      <c r="E1270" s="9"/>
      <c r="F1270" s="22"/>
      <c r="G1270" s="22"/>
      <c r="H1270" s="22"/>
      <c r="I1270" s="9"/>
      <c r="J1270" s="9"/>
      <c r="K1270" s="21"/>
      <c r="M1270" s="63"/>
    </row>
    <row r="1271" spans="2:13">
      <c r="B1271" s="9"/>
      <c r="C1271" s="21"/>
      <c r="D1271" s="9"/>
      <c r="E1271" s="9"/>
      <c r="F1271" s="22"/>
      <c r="G1271" s="22"/>
      <c r="H1271" s="22"/>
      <c r="I1271" s="9"/>
      <c r="J1271" s="9"/>
      <c r="K1271" s="21"/>
      <c r="M1271" s="63"/>
    </row>
    <row r="1272" spans="2:13">
      <c r="B1272" s="9"/>
      <c r="C1272" s="21"/>
      <c r="D1272" s="9"/>
      <c r="E1272" s="9"/>
      <c r="F1272" s="22"/>
      <c r="G1272" s="22"/>
      <c r="H1272" s="22"/>
      <c r="I1272" s="9"/>
      <c r="J1272" s="9"/>
      <c r="K1272" s="21"/>
      <c r="M1272" s="63"/>
    </row>
    <row r="1273" spans="2:13">
      <c r="B1273" s="9"/>
      <c r="C1273" s="21"/>
      <c r="D1273" s="9"/>
      <c r="E1273" s="9"/>
      <c r="F1273" s="22"/>
      <c r="G1273" s="22"/>
      <c r="H1273" s="22"/>
      <c r="I1273" s="9"/>
      <c r="J1273" s="9"/>
      <c r="K1273" s="21"/>
      <c r="M1273" s="63"/>
    </row>
    <row r="1274" spans="2:13">
      <c r="B1274" s="9"/>
      <c r="C1274" s="21"/>
      <c r="D1274" s="9"/>
      <c r="E1274" s="9"/>
      <c r="F1274" s="22"/>
      <c r="G1274" s="22"/>
      <c r="H1274" s="22"/>
      <c r="I1274" s="9"/>
      <c r="J1274" s="9"/>
      <c r="K1274" s="21"/>
      <c r="M1274" s="63"/>
    </row>
    <row r="1275" spans="2:13">
      <c r="B1275" s="9"/>
      <c r="C1275" s="21"/>
      <c r="D1275" s="9"/>
      <c r="E1275" s="9"/>
      <c r="F1275" s="22"/>
      <c r="G1275" s="22"/>
      <c r="H1275" s="22"/>
      <c r="I1275" s="9"/>
      <c r="J1275" s="9"/>
      <c r="K1275" s="21"/>
      <c r="M1275" s="63"/>
    </row>
    <row r="1276" spans="2:13">
      <c r="B1276" s="9"/>
      <c r="C1276" s="21"/>
      <c r="D1276" s="9"/>
      <c r="E1276" s="9"/>
      <c r="F1276" s="22"/>
      <c r="G1276" s="22"/>
      <c r="H1276" s="22"/>
      <c r="I1276" s="9"/>
      <c r="J1276" s="9"/>
      <c r="K1276" s="21"/>
      <c r="M1276" s="63"/>
    </row>
    <row r="1277" spans="2:13">
      <c r="B1277" s="9"/>
      <c r="C1277" s="21"/>
      <c r="D1277" s="9"/>
      <c r="E1277" s="9"/>
      <c r="F1277" s="22"/>
      <c r="G1277" s="22"/>
      <c r="H1277" s="22"/>
      <c r="I1277" s="9"/>
      <c r="J1277" s="9"/>
      <c r="K1277" s="21"/>
      <c r="M1277" s="63"/>
    </row>
    <row r="1278" spans="2:13">
      <c r="B1278" s="9"/>
      <c r="C1278" s="21"/>
      <c r="D1278" s="9"/>
      <c r="E1278" s="9"/>
      <c r="F1278" s="22"/>
      <c r="G1278" s="22"/>
      <c r="H1278" s="22"/>
      <c r="I1278" s="9"/>
      <c r="J1278" s="9"/>
      <c r="K1278" s="21"/>
      <c r="M1278" s="63"/>
    </row>
    <row r="1279" spans="2:13">
      <c r="B1279" s="9"/>
      <c r="C1279" s="21"/>
      <c r="D1279" s="9"/>
      <c r="E1279" s="9"/>
      <c r="F1279" s="22"/>
      <c r="G1279" s="22"/>
      <c r="H1279" s="22"/>
      <c r="I1279" s="9"/>
      <c r="J1279" s="9"/>
      <c r="K1279" s="21"/>
      <c r="M1279" s="63"/>
    </row>
    <row r="1280" spans="2:13">
      <c r="B1280" s="9"/>
      <c r="C1280" s="21"/>
      <c r="D1280" s="9"/>
      <c r="E1280" s="9"/>
      <c r="F1280" s="22"/>
      <c r="G1280" s="22"/>
      <c r="H1280" s="22"/>
      <c r="I1280" s="9"/>
      <c r="J1280" s="9"/>
      <c r="K1280" s="21"/>
      <c r="M1280" s="63"/>
    </row>
    <row r="1281" spans="2:13">
      <c r="B1281" s="9"/>
      <c r="C1281" s="21"/>
      <c r="D1281" s="9"/>
      <c r="E1281" s="9"/>
      <c r="F1281" s="22"/>
      <c r="G1281" s="22"/>
      <c r="H1281" s="22"/>
      <c r="I1281" s="9"/>
      <c r="J1281" s="9"/>
      <c r="K1281" s="21"/>
      <c r="M1281" s="63"/>
    </row>
    <row r="1282" spans="2:13">
      <c r="B1282" s="9"/>
      <c r="C1282" s="21"/>
      <c r="D1282" s="9"/>
      <c r="E1282" s="9"/>
      <c r="F1282" s="22"/>
      <c r="G1282" s="22"/>
      <c r="H1282" s="22"/>
      <c r="I1282" s="9"/>
      <c r="J1282" s="9"/>
      <c r="K1282" s="21"/>
      <c r="M1282" s="63"/>
    </row>
    <row r="1283" spans="2:13">
      <c r="B1283" s="9"/>
      <c r="C1283" s="21"/>
      <c r="D1283" s="9"/>
      <c r="E1283" s="9"/>
      <c r="F1283" s="22"/>
      <c r="G1283" s="22"/>
      <c r="H1283" s="22"/>
      <c r="I1283" s="9"/>
      <c r="J1283" s="9"/>
      <c r="K1283" s="21"/>
      <c r="M1283" s="63"/>
    </row>
    <row r="1284" spans="2:13">
      <c r="B1284" s="9"/>
      <c r="C1284" s="21"/>
      <c r="D1284" s="9"/>
      <c r="E1284" s="9"/>
      <c r="F1284" s="22"/>
      <c r="G1284" s="22"/>
      <c r="H1284" s="22"/>
      <c r="I1284" s="9"/>
      <c r="J1284" s="9"/>
      <c r="K1284" s="21"/>
      <c r="M1284" s="63"/>
    </row>
    <row r="1285" spans="2:13">
      <c r="B1285" s="9"/>
      <c r="C1285" s="21"/>
      <c r="D1285" s="9"/>
      <c r="E1285" s="9"/>
      <c r="F1285" s="22"/>
      <c r="G1285" s="22"/>
      <c r="H1285" s="22"/>
      <c r="I1285" s="9"/>
      <c r="J1285" s="9"/>
      <c r="K1285" s="21"/>
      <c r="M1285" s="63"/>
    </row>
    <row r="1286" spans="2:13">
      <c r="B1286" s="9"/>
      <c r="C1286" s="21"/>
      <c r="D1286" s="9"/>
      <c r="E1286" s="9"/>
      <c r="F1286" s="22"/>
      <c r="G1286" s="22"/>
      <c r="H1286" s="22"/>
      <c r="I1286" s="9"/>
      <c r="J1286" s="9"/>
      <c r="K1286" s="21"/>
      <c r="M1286" s="63"/>
    </row>
    <row r="1287" spans="2:13">
      <c r="B1287" s="9"/>
      <c r="C1287" s="21"/>
      <c r="D1287" s="9"/>
      <c r="E1287" s="9"/>
      <c r="F1287" s="22"/>
      <c r="G1287" s="22"/>
      <c r="H1287" s="22"/>
      <c r="I1287" s="9"/>
      <c r="J1287" s="9"/>
      <c r="K1287" s="21"/>
      <c r="M1287" s="63"/>
    </row>
    <row r="1288" spans="2:13">
      <c r="B1288" s="9"/>
      <c r="C1288" s="21"/>
      <c r="D1288" s="9"/>
      <c r="E1288" s="9"/>
      <c r="F1288" s="22"/>
      <c r="G1288" s="22"/>
      <c r="H1288" s="22"/>
      <c r="I1288" s="9"/>
      <c r="J1288" s="9"/>
      <c r="K1288" s="21"/>
      <c r="M1288" s="63"/>
    </row>
    <row r="1289" spans="2:13">
      <c r="B1289" s="9"/>
      <c r="C1289" s="21"/>
      <c r="D1289" s="9"/>
      <c r="E1289" s="9"/>
      <c r="F1289" s="22"/>
      <c r="G1289" s="22"/>
      <c r="H1289" s="22"/>
      <c r="I1289" s="9"/>
      <c r="J1289" s="9"/>
      <c r="K1289" s="21"/>
      <c r="M1289" s="63"/>
    </row>
    <row r="1290" spans="2:13">
      <c r="B1290" s="9"/>
      <c r="C1290" s="21"/>
      <c r="D1290" s="9"/>
      <c r="E1290" s="9"/>
      <c r="F1290" s="22"/>
      <c r="G1290" s="22"/>
      <c r="H1290" s="22"/>
      <c r="I1290" s="9"/>
      <c r="J1290" s="9"/>
      <c r="K1290" s="21"/>
      <c r="M1290" s="63"/>
    </row>
    <row r="1291" spans="2:13">
      <c r="B1291" s="9"/>
      <c r="C1291" s="21"/>
      <c r="D1291" s="9"/>
      <c r="E1291" s="9"/>
      <c r="F1291" s="22"/>
      <c r="G1291" s="22"/>
      <c r="H1291" s="22"/>
      <c r="I1291" s="9"/>
      <c r="J1291" s="9"/>
      <c r="K1291" s="21"/>
      <c r="M1291" s="63"/>
    </row>
    <row r="1292" spans="2:13">
      <c r="B1292" s="9"/>
      <c r="C1292" s="21"/>
      <c r="D1292" s="9"/>
      <c r="E1292" s="9"/>
      <c r="F1292" s="22"/>
      <c r="G1292" s="22"/>
      <c r="H1292" s="22"/>
      <c r="I1292" s="9"/>
      <c r="J1292" s="9"/>
      <c r="K1292" s="21"/>
      <c r="M1292" s="63"/>
    </row>
    <row r="1293" spans="2:13">
      <c r="B1293" s="9"/>
      <c r="C1293" s="21"/>
      <c r="D1293" s="9"/>
      <c r="E1293" s="9"/>
      <c r="F1293" s="22"/>
      <c r="G1293" s="22"/>
      <c r="H1293" s="22"/>
      <c r="I1293" s="9"/>
      <c r="J1293" s="9"/>
      <c r="K1293" s="21"/>
      <c r="M1293" s="63"/>
    </row>
    <row r="1294" spans="2:13">
      <c r="B1294" s="9"/>
      <c r="C1294" s="21"/>
      <c r="D1294" s="9"/>
      <c r="E1294" s="9"/>
      <c r="F1294" s="22"/>
      <c r="G1294" s="22"/>
      <c r="H1294" s="22"/>
      <c r="I1294" s="9"/>
      <c r="J1294" s="9"/>
      <c r="K1294" s="21"/>
      <c r="M1294" s="63"/>
    </row>
    <row r="1295" spans="2:13">
      <c r="B1295" s="9"/>
      <c r="C1295" s="21"/>
      <c r="D1295" s="9"/>
      <c r="E1295" s="9"/>
      <c r="F1295" s="22"/>
      <c r="G1295" s="22"/>
      <c r="H1295" s="22"/>
      <c r="I1295" s="9"/>
      <c r="J1295" s="9"/>
      <c r="K1295" s="21"/>
      <c r="M1295" s="63"/>
    </row>
    <row r="1296" spans="2:13">
      <c r="B1296" s="9"/>
      <c r="C1296" s="21"/>
      <c r="D1296" s="9"/>
      <c r="E1296" s="9"/>
      <c r="F1296" s="22"/>
      <c r="G1296" s="22"/>
      <c r="H1296" s="22"/>
      <c r="I1296" s="9"/>
      <c r="J1296" s="9"/>
      <c r="K1296" s="21"/>
      <c r="M1296" s="63"/>
    </row>
    <row r="1297" spans="2:13">
      <c r="B1297" s="9"/>
      <c r="C1297" s="21"/>
      <c r="D1297" s="9"/>
      <c r="E1297" s="9"/>
      <c r="F1297" s="22"/>
      <c r="G1297" s="22"/>
      <c r="H1297" s="22"/>
      <c r="I1297" s="9"/>
      <c r="J1297" s="9"/>
      <c r="K1297" s="21"/>
      <c r="M1297" s="63"/>
    </row>
    <row r="1298" spans="2:13">
      <c r="B1298" s="9"/>
      <c r="C1298" s="21"/>
      <c r="D1298" s="9"/>
      <c r="E1298" s="9"/>
      <c r="F1298" s="22"/>
      <c r="G1298" s="22"/>
      <c r="H1298" s="22"/>
      <c r="I1298" s="9"/>
      <c r="J1298" s="9"/>
      <c r="K1298" s="21"/>
      <c r="M1298" s="63"/>
    </row>
    <row r="1299" spans="2:13">
      <c r="B1299" s="9"/>
      <c r="C1299" s="21"/>
      <c r="D1299" s="9"/>
      <c r="E1299" s="9"/>
      <c r="F1299" s="22"/>
      <c r="G1299" s="22"/>
      <c r="H1299" s="22"/>
      <c r="I1299" s="9"/>
      <c r="J1299" s="9"/>
      <c r="K1299" s="21"/>
      <c r="M1299" s="63"/>
    </row>
    <row r="1300" spans="2:13">
      <c r="B1300" s="9"/>
      <c r="C1300" s="21"/>
      <c r="D1300" s="9"/>
      <c r="E1300" s="9"/>
      <c r="F1300" s="22"/>
      <c r="G1300" s="22"/>
      <c r="H1300" s="22"/>
      <c r="I1300" s="9"/>
      <c r="J1300" s="9"/>
      <c r="K1300" s="21"/>
      <c r="M1300" s="63"/>
    </row>
    <row r="1301" spans="2:13">
      <c r="B1301" s="9"/>
      <c r="C1301" s="21"/>
      <c r="D1301" s="9"/>
      <c r="E1301" s="9"/>
      <c r="F1301" s="22"/>
      <c r="G1301" s="22"/>
      <c r="H1301" s="22"/>
      <c r="I1301" s="9"/>
      <c r="J1301" s="9"/>
      <c r="K1301" s="21"/>
      <c r="M1301" s="63"/>
    </row>
    <row r="1302" spans="2:13">
      <c r="B1302" s="9"/>
      <c r="C1302" s="21"/>
      <c r="D1302" s="9"/>
      <c r="E1302" s="9"/>
      <c r="F1302" s="22"/>
      <c r="G1302" s="22"/>
      <c r="H1302" s="22"/>
      <c r="I1302" s="9"/>
      <c r="J1302" s="9"/>
      <c r="K1302" s="21"/>
      <c r="M1302" s="63"/>
    </row>
    <row r="1303" spans="2:13">
      <c r="B1303" s="9"/>
      <c r="C1303" s="21"/>
      <c r="D1303" s="9"/>
      <c r="E1303" s="9"/>
      <c r="F1303" s="22"/>
      <c r="G1303" s="22"/>
      <c r="H1303" s="22"/>
      <c r="I1303" s="9"/>
      <c r="J1303" s="9"/>
      <c r="K1303" s="21"/>
      <c r="M1303" s="63"/>
    </row>
    <row r="1304" spans="2:13">
      <c r="B1304" s="9"/>
      <c r="C1304" s="21"/>
      <c r="D1304" s="9"/>
      <c r="E1304" s="9"/>
      <c r="F1304" s="22"/>
      <c r="G1304" s="22"/>
      <c r="H1304" s="22"/>
      <c r="I1304" s="9"/>
      <c r="J1304" s="9"/>
      <c r="K1304" s="21"/>
      <c r="M1304" s="63"/>
    </row>
    <row r="1305" spans="2:13">
      <c r="B1305" s="9"/>
      <c r="C1305" s="21"/>
      <c r="D1305" s="9"/>
      <c r="E1305" s="9"/>
      <c r="F1305" s="22"/>
      <c r="G1305" s="22"/>
      <c r="H1305" s="22"/>
      <c r="I1305" s="9"/>
      <c r="J1305" s="9"/>
      <c r="K1305" s="21"/>
      <c r="M1305" s="63"/>
    </row>
    <row r="1306" spans="2:13">
      <c r="B1306" s="9"/>
      <c r="C1306" s="21"/>
      <c r="D1306" s="9"/>
      <c r="E1306" s="9"/>
      <c r="F1306" s="22"/>
      <c r="G1306" s="22"/>
      <c r="H1306" s="22"/>
      <c r="I1306" s="9"/>
      <c r="J1306" s="9"/>
      <c r="K1306" s="21"/>
      <c r="M1306" s="63"/>
    </row>
    <row r="1307" spans="2:13">
      <c r="B1307" s="9"/>
      <c r="C1307" s="21"/>
      <c r="D1307" s="9"/>
      <c r="E1307" s="9"/>
      <c r="F1307" s="22"/>
      <c r="G1307" s="22"/>
      <c r="H1307" s="22"/>
      <c r="I1307" s="9"/>
      <c r="J1307" s="9"/>
      <c r="K1307" s="21"/>
      <c r="M1307" s="63"/>
    </row>
    <row r="1308" spans="2:13">
      <c r="B1308" s="9"/>
      <c r="C1308" s="21"/>
      <c r="D1308" s="9"/>
      <c r="E1308" s="9"/>
      <c r="F1308" s="22"/>
      <c r="G1308" s="22"/>
      <c r="H1308" s="22"/>
      <c r="I1308" s="9"/>
      <c r="J1308" s="9"/>
      <c r="K1308" s="21"/>
      <c r="M1308" s="63"/>
    </row>
    <row r="1309" spans="2:13">
      <c r="B1309" s="9"/>
      <c r="C1309" s="21"/>
      <c r="D1309" s="9"/>
      <c r="E1309" s="9"/>
      <c r="F1309" s="22"/>
      <c r="G1309" s="22"/>
      <c r="H1309" s="22"/>
      <c r="I1309" s="9"/>
      <c r="J1309" s="9"/>
      <c r="K1309" s="21"/>
      <c r="M1309" s="63"/>
    </row>
    <row r="1310" spans="2:13">
      <c r="B1310" s="9"/>
      <c r="C1310" s="21"/>
      <c r="D1310" s="9"/>
      <c r="E1310" s="9"/>
      <c r="F1310" s="22"/>
      <c r="G1310" s="22"/>
      <c r="H1310" s="22"/>
      <c r="I1310" s="9"/>
      <c r="J1310" s="9"/>
      <c r="K1310" s="21"/>
      <c r="M1310" s="63"/>
    </row>
    <row r="1311" spans="2:13">
      <c r="B1311" s="9"/>
      <c r="C1311" s="21"/>
      <c r="D1311" s="9"/>
      <c r="E1311" s="9"/>
      <c r="F1311" s="22"/>
      <c r="G1311" s="22"/>
      <c r="H1311" s="22"/>
      <c r="I1311" s="9"/>
      <c r="J1311" s="9"/>
      <c r="K1311" s="21"/>
      <c r="M1311" s="63"/>
    </row>
    <row r="1312" spans="2:13">
      <c r="B1312" s="9"/>
      <c r="C1312" s="21"/>
      <c r="D1312" s="9"/>
      <c r="E1312" s="9"/>
      <c r="F1312" s="22"/>
      <c r="G1312" s="22"/>
      <c r="H1312" s="22"/>
      <c r="I1312" s="9"/>
      <c r="J1312" s="9"/>
      <c r="K1312" s="21"/>
      <c r="M1312" s="63"/>
    </row>
    <row r="1313" spans="2:13">
      <c r="B1313" s="9"/>
      <c r="C1313" s="21"/>
      <c r="D1313" s="9"/>
      <c r="E1313" s="9"/>
      <c r="F1313" s="22"/>
      <c r="G1313" s="22"/>
      <c r="H1313" s="22"/>
      <c r="I1313" s="9"/>
      <c r="J1313" s="9"/>
      <c r="K1313" s="21"/>
      <c r="M1313" s="63"/>
    </row>
    <row r="1314" spans="2:13">
      <c r="B1314" s="9"/>
      <c r="C1314" s="21"/>
      <c r="D1314" s="9"/>
      <c r="E1314" s="9"/>
      <c r="F1314" s="22"/>
      <c r="G1314" s="22"/>
      <c r="H1314" s="22"/>
      <c r="I1314" s="9"/>
      <c r="J1314" s="9"/>
      <c r="K1314" s="21"/>
      <c r="M1314" s="63"/>
    </row>
    <row r="1315" spans="2:13">
      <c r="B1315" s="9"/>
      <c r="C1315" s="21"/>
      <c r="D1315" s="9"/>
      <c r="E1315" s="9"/>
      <c r="F1315" s="22"/>
      <c r="G1315" s="22"/>
      <c r="H1315" s="22"/>
      <c r="I1315" s="9"/>
      <c r="J1315" s="9"/>
      <c r="K1315" s="21"/>
      <c r="M1315" s="63"/>
    </row>
    <row r="1316" spans="2:13">
      <c r="B1316" s="9"/>
      <c r="C1316" s="21"/>
      <c r="D1316" s="9"/>
      <c r="E1316" s="9"/>
      <c r="F1316" s="22"/>
      <c r="G1316" s="22"/>
      <c r="H1316" s="22"/>
      <c r="I1316" s="9"/>
      <c r="J1316" s="9"/>
      <c r="K1316" s="21"/>
      <c r="M1316" s="63"/>
    </row>
    <row r="1317" spans="2:13">
      <c r="B1317" s="9"/>
      <c r="C1317" s="21"/>
      <c r="D1317" s="9"/>
      <c r="E1317" s="9"/>
      <c r="F1317" s="22"/>
      <c r="G1317" s="22"/>
      <c r="H1317" s="22"/>
      <c r="I1317" s="9"/>
      <c r="J1317" s="9"/>
      <c r="K1317" s="21"/>
      <c r="M1317" s="63"/>
    </row>
    <row r="1318" spans="2:13">
      <c r="B1318" s="9"/>
      <c r="C1318" s="21"/>
      <c r="D1318" s="9"/>
      <c r="E1318" s="9"/>
      <c r="F1318" s="22"/>
      <c r="G1318" s="22"/>
      <c r="H1318" s="22"/>
      <c r="I1318" s="9"/>
      <c r="J1318" s="9"/>
      <c r="K1318" s="21"/>
      <c r="M1318" s="63"/>
    </row>
    <row r="1319" spans="2:13">
      <c r="B1319" s="9"/>
      <c r="C1319" s="21"/>
      <c r="D1319" s="9"/>
      <c r="E1319" s="9"/>
      <c r="F1319" s="22"/>
      <c r="G1319" s="22"/>
      <c r="H1319" s="22"/>
      <c r="I1319" s="9"/>
      <c r="J1319" s="9"/>
      <c r="K1319" s="21"/>
      <c r="M1319" s="63"/>
    </row>
    <row r="1320" spans="2:13">
      <c r="B1320" s="9"/>
      <c r="C1320" s="21"/>
      <c r="D1320" s="9"/>
      <c r="E1320" s="9"/>
      <c r="F1320" s="22"/>
      <c r="G1320" s="22"/>
      <c r="H1320" s="22"/>
      <c r="I1320" s="9"/>
      <c r="J1320" s="9"/>
      <c r="K1320" s="21"/>
      <c r="M1320" s="63"/>
    </row>
    <row r="1321" spans="2:13">
      <c r="B1321" s="9"/>
      <c r="C1321" s="21"/>
      <c r="D1321" s="9"/>
      <c r="E1321" s="9"/>
      <c r="F1321" s="22"/>
      <c r="G1321" s="22"/>
      <c r="H1321" s="22"/>
      <c r="I1321" s="9"/>
      <c r="J1321" s="9"/>
      <c r="K1321" s="21"/>
      <c r="M1321" s="63"/>
    </row>
    <row r="1322" spans="2:13">
      <c r="B1322" s="9"/>
      <c r="C1322" s="21"/>
      <c r="D1322" s="9"/>
      <c r="E1322" s="9"/>
      <c r="F1322" s="22"/>
      <c r="G1322" s="22"/>
      <c r="H1322" s="22"/>
      <c r="I1322" s="9"/>
      <c r="J1322" s="9"/>
      <c r="K1322" s="21"/>
      <c r="M1322" s="63"/>
    </row>
    <row r="1323" spans="2:13">
      <c r="B1323" s="9"/>
      <c r="C1323" s="21"/>
      <c r="D1323" s="9"/>
      <c r="E1323" s="9"/>
      <c r="F1323" s="22"/>
      <c r="G1323" s="22"/>
      <c r="H1323" s="22"/>
      <c r="I1323" s="9"/>
      <c r="J1323" s="9"/>
      <c r="K1323" s="21"/>
      <c r="M1323" s="63"/>
    </row>
    <row r="1324" spans="2:13">
      <c r="B1324" s="9"/>
      <c r="C1324" s="21"/>
      <c r="D1324" s="9"/>
      <c r="E1324" s="9"/>
      <c r="F1324" s="22"/>
      <c r="G1324" s="22"/>
      <c r="H1324" s="22"/>
      <c r="I1324" s="9"/>
      <c r="J1324" s="9"/>
      <c r="K1324" s="21"/>
      <c r="M1324" s="63"/>
    </row>
    <row r="1325" spans="2:13">
      <c r="B1325" s="9"/>
      <c r="C1325" s="21"/>
      <c r="D1325" s="9"/>
      <c r="E1325" s="9"/>
      <c r="F1325" s="22"/>
      <c r="G1325" s="22"/>
      <c r="H1325" s="22"/>
      <c r="I1325" s="9"/>
      <c r="J1325" s="9"/>
      <c r="K1325" s="21"/>
      <c r="M1325" s="63"/>
    </row>
    <row r="1326" spans="2:13">
      <c r="B1326" s="9"/>
      <c r="C1326" s="21"/>
      <c r="D1326" s="9"/>
      <c r="E1326" s="9"/>
      <c r="F1326" s="22"/>
      <c r="G1326" s="22"/>
      <c r="H1326" s="22"/>
      <c r="I1326" s="9"/>
      <c r="J1326" s="9"/>
      <c r="K1326" s="21"/>
      <c r="M1326" s="63"/>
    </row>
    <row r="1327" spans="2:13">
      <c r="B1327" s="9"/>
      <c r="C1327" s="21"/>
      <c r="D1327" s="9"/>
      <c r="E1327" s="9"/>
      <c r="F1327" s="22"/>
      <c r="G1327" s="22"/>
      <c r="H1327" s="22"/>
      <c r="I1327" s="9"/>
      <c r="J1327" s="9"/>
      <c r="K1327" s="21"/>
      <c r="M1327" s="63"/>
    </row>
    <row r="1328" spans="2:13">
      <c r="B1328" s="9"/>
      <c r="C1328" s="21"/>
      <c r="D1328" s="9"/>
      <c r="E1328" s="9"/>
      <c r="F1328" s="22"/>
      <c r="G1328" s="22"/>
      <c r="H1328" s="22"/>
      <c r="I1328" s="9"/>
      <c r="J1328" s="9"/>
      <c r="K1328" s="21"/>
      <c r="M1328" s="63"/>
    </row>
    <row r="1329" spans="2:13">
      <c r="B1329" s="9"/>
      <c r="C1329" s="21"/>
      <c r="D1329" s="9"/>
      <c r="E1329" s="9"/>
      <c r="F1329" s="22"/>
      <c r="G1329" s="22"/>
      <c r="H1329" s="22"/>
      <c r="I1329" s="9"/>
      <c r="J1329" s="9"/>
      <c r="K1329" s="21"/>
      <c r="M1329" s="63"/>
    </row>
    <row r="1330" spans="2:13">
      <c r="B1330" s="9"/>
      <c r="C1330" s="21"/>
      <c r="D1330" s="9"/>
      <c r="E1330" s="9"/>
      <c r="F1330" s="22"/>
      <c r="G1330" s="22"/>
      <c r="H1330" s="22"/>
      <c r="I1330" s="9"/>
      <c r="J1330" s="9"/>
      <c r="K1330" s="21"/>
      <c r="M1330" s="63"/>
    </row>
    <row r="1331" spans="2:13">
      <c r="B1331" s="9"/>
      <c r="C1331" s="21"/>
      <c r="D1331" s="9"/>
      <c r="E1331" s="9"/>
      <c r="F1331" s="22"/>
      <c r="G1331" s="22"/>
      <c r="H1331" s="22"/>
      <c r="I1331" s="9"/>
      <c r="J1331" s="9"/>
      <c r="K1331" s="21"/>
      <c r="M1331" s="63"/>
    </row>
    <row r="1332" spans="2:13">
      <c r="B1332" s="9"/>
      <c r="C1332" s="21"/>
      <c r="D1332" s="9"/>
      <c r="E1332" s="9"/>
      <c r="F1332" s="22"/>
      <c r="G1332" s="22"/>
      <c r="H1332" s="22"/>
      <c r="I1332" s="9"/>
      <c r="J1332" s="9"/>
      <c r="K1332" s="21"/>
      <c r="M1332" s="63"/>
    </row>
    <row r="1333" spans="2:13">
      <c r="B1333" s="9"/>
      <c r="C1333" s="21"/>
      <c r="D1333" s="9"/>
      <c r="E1333" s="9"/>
      <c r="F1333" s="22"/>
      <c r="G1333" s="22"/>
      <c r="H1333" s="22"/>
      <c r="I1333" s="9"/>
      <c r="J1333" s="9"/>
      <c r="K1333" s="21"/>
      <c r="M1333" s="63"/>
    </row>
    <row r="1334" spans="2:13">
      <c r="B1334" s="9"/>
      <c r="C1334" s="21"/>
      <c r="D1334" s="9"/>
      <c r="E1334" s="9"/>
      <c r="F1334" s="22"/>
      <c r="G1334" s="22"/>
      <c r="H1334" s="22"/>
      <c r="I1334" s="9"/>
      <c r="J1334" s="9"/>
      <c r="K1334" s="21"/>
      <c r="M1334" s="63"/>
    </row>
    <row r="1335" spans="2:13">
      <c r="B1335" s="9"/>
      <c r="C1335" s="21"/>
      <c r="D1335" s="9"/>
      <c r="E1335" s="9"/>
      <c r="F1335" s="22"/>
      <c r="G1335" s="22"/>
      <c r="H1335" s="22"/>
      <c r="I1335" s="9"/>
      <c r="J1335" s="9"/>
      <c r="K1335" s="21"/>
      <c r="M1335" s="63"/>
    </row>
    <row r="1336" spans="2:13">
      <c r="B1336" s="9"/>
      <c r="C1336" s="21"/>
      <c r="D1336" s="9"/>
      <c r="E1336" s="9"/>
      <c r="F1336" s="22"/>
      <c r="G1336" s="22"/>
      <c r="H1336" s="22"/>
      <c r="I1336" s="9"/>
      <c r="J1336" s="9"/>
      <c r="K1336" s="21"/>
      <c r="M1336" s="63"/>
    </row>
    <row r="1337" spans="2:13">
      <c r="B1337" s="9"/>
      <c r="C1337" s="21"/>
      <c r="D1337" s="9"/>
      <c r="E1337" s="9"/>
      <c r="F1337" s="22"/>
      <c r="G1337" s="22"/>
      <c r="H1337" s="22"/>
      <c r="I1337" s="9"/>
      <c r="J1337" s="9"/>
      <c r="K1337" s="21"/>
      <c r="M1337" s="63"/>
    </row>
    <row r="1338" spans="2:13">
      <c r="B1338" s="9"/>
      <c r="C1338" s="21"/>
      <c r="D1338" s="9"/>
      <c r="E1338" s="9"/>
      <c r="F1338" s="22"/>
      <c r="G1338" s="22"/>
      <c r="H1338" s="22"/>
      <c r="I1338" s="9"/>
      <c r="J1338" s="9"/>
      <c r="K1338" s="21"/>
      <c r="M1338" s="63"/>
    </row>
    <row r="1339" spans="2:13">
      <c r="B1339" s="9"/>
      <c r="C1339" s="21"/>
      <c r="D1339" s="9"/>
      <c r="E1339" s="9"/>
      <c r="F1339" s="22"/>
      <c r="G1339" s="22"/>
      <c r="H1339" s="22"/>
      <c r="I1339" s="9"/>
      <c r="J1339" s="9"/>
      <c r="K1339" s="21"/>
      <c r="M1339" s="63"/>
    </row>
    <row r="1340" spans="2:13">
      <c r="B1340" s="9"/>
      <c r="C1340" s="21"/>
      <c r="D1340" s="9"/>
      <c r="E1340" s="9"/>
      <c r="F1340" s="22"/>
      <c r="G1340" s="22"/>
      <c r="H1340" s="22"/>
      <c r="I1340" s="9"/>
      <c r="J1340" s="9"/>
      <c r="K1340" s="21"/>
      <c r="M1340" s="63"/>
    </row>
    <row r="1341" spans="2:13">
      <c r="B1341" s="9"/>
      <c r="C1341" s="21"/>
      <c r="D1341" s="9"/>
      <c r="E1341" s="9"/>
      <c r="F1341" s="22"/>
      <c r="G1341" s="22"/>
      <c r="H1341" s="22"/>
      <c r="I1341" s="9"/>
      <c r="J1341" s="9"/>
      <c r="K1341" s="21"/>
      <c r="M1341" s="63"/>
    </row>
    <row r="1342" spans="2:13">
      <c r="B1342" s="9"/>
      <c r="C1342" s="21"/>
      <c r="D1342" s="9"/>
      <c r="E1342" s="9"/>
      <c r="F1342" s="22"/>
      <c r="G1342" s="22"/>
      <c r="H1342" s="22"/>
      <c r="I1342" s="9"/>
      <c r="J1342" s="9"/>
      <c r="K1342" s="21"/>
      <c r="M1342" s="63"/>
    </row>
    <row r="1343" spans="2:13">
      <c r="B1343" s="9"/>
      <c r="C1343" s="21"/>
      <c r="D1343" s="9"/>
      <c r="E1343" s="9"/>
      <c r="F1343" s="22"/>
      <c r="G1343" s="22"/>
      <c r="H1343" s="22"/>
      <c r="I1343" s="9"/>
      <c r="J1343" s="9"/>
      <c r="K1343" s="21"/>
      <c r="M1343" s="63"/>
    </row>
    <row r="1344" spans="2:13">
      <c r="B1344" s="9"/>
      <c r="C1344" s="21"/>
      <c r="D1344" s="9"/>
      <c r="E1344" s="9"/>
      <c r="F1344" s="22"/>
      <c r="G1344" s="22"/>
      <c r="H1344" s="22"/>
      <c r="I1344" s="9"/>
      <c r="J1344" s="9"/>
      <c r="K1344" s="21"/>
      <c r="M1344" s="63"/>
    </row>
    <row r="1345" spans="2:13">
      <c r="B1345" s="9"/>
      <c r="C1345" s="21"/>
      <c r="D1345" s="9"/>
      <c r="E1345" s="9"/>
      <c r="F1345" s="22"/>
      <c r="G1345" s="22"/>
      <c r="H1345" s="22"/>
      <c r="I1345" s="9"/>
      <c r="J1345" s="9"/>
      <c r="K1345" s="21"/>
      <c r="M1345" s="63"/>
    </row>
    <row r="1346" spans="2:13">
      <c r="B1346" s="9"/>
      <c r="C1346" s="21"/>
      <c r="D1346" s="9"/>
      <c r="E1346" s="9"/>
      <c r="F1346" s="22"/>
      <c r="G1346" s="22"/>
      <c r="H1346" s="22"/>
      <c r="I1346" s="9"/>
      <c r="J1346" s="9"/>
      <c r="K1346" s="21"/>
      <c r="M1346" s="63"/>
    </row>
    <row r="1347" spans="2:13">
      <c r="B1347" s="9"/>
      <c r="C1347" s="21"/>
      <c r="D1347" s="9"/>
      <c r="E1347" s="9"/>
      <c r="F1347" s="22"/>
      <c r="G1347" s="22"/>
      <c r="H1347" s="22"/>
      <c r="I1347" s="9"/>
      <c r="J1347" s="9"/>
      <c r="K1347" s="21"/>
      <c r="M1347" s="63"/>
    </row>
    <row r="1348" spans="2:13">
      <c r="B1348" s="9"/>
      <c r="C1348" s="21"/>
      <c r="D1348" s="9"/>
      <c r="E1348" s="9"/>
      <c r="F1348" s="22"/>
      <c r="G1348" s="22"/>
      <c r="H1348" s="22"/>
      <c r="I1348" s="9"/>
      <c r="J1348" s="9"/>
      <c r="K1348" s="21"/>
      <c r="M1348" s="63"/>
    </row>
    <row r="1349" spans="2:13">
      <c r="B1349" s="9"/>
      <c r="C1349" s="21"/>
      <c r="D1349" s="9"/>
      <c r="E1349" s="9"/>
      <c r="F1349" s="22"/>
      <c r="G1349" s="22"/>
      <c r="H1349" s="22"/>
      <c r="I1349" s="9"/>
      <c r="J1349" s="9"/>
      <c r="K1349" s="21"/>
      <c r="M1349" s="63"/>
    </row>
    <row r="1350" spans="2:13">
      <c r="B1350" s="9"/>
      <c r="C1350" s="21"/>
      <c r="D1350" s="9"/>
      <c r="E1350" s="9"/>
      <c r="F1350" s="22"/>
      <c r="G1350" s="22"/>
      <c r="H1350" s="22"/>
      <c r="I1350" s="9"/>
      <c r="J1350" s="9"/>
      <c r="K1350" s="21"/>
      <c r="M1350" s="63"/>
    </row>
    <row r="1351" spans="2:13">
      <c r="B1351" s="9"/>
      <c r="C1351" s="21"/>
      <c r="D1351" s="9"/>
      <c r="E1351" s="9"/>
      <c r="F1351" s="22"/>
      <c r="G1351" s="22"/>
      <c r="H1351" s="22"/>
      <c r="I1351" s="9"/>
      <c r="J1351" s="9"/>
      <c r="K1351" s="21"/>
      <c r="M1351" s="63"/>
    </row>
    <row r="1352" spans="2:13">
      <c r="B1352" s="9"/>
      <c r="C1352" s="21"/>
      <c r="D1352" s="9"/>
      <c r="E1352" s="9"/>
      <c r="F1352" s="22"/>
      <c r="G1352" s="22"/>
      <c r="H1352" s="22"/>
      <c r="I1352" s="9"/>
      <c r="J1352" s="9"/>
      <c r="K1352" s="21"/>
      <c r="M1352" s="63"/>
    </row>
    <row r="1353" spans="2:13">
      <c r="B1353" s="9"/>
      <c r="C1353" s="21"/>
      <c r="D1353" s="9"/>
      <c r="E1353" s="9"/>
      <c r="F1353" s="22"/>
      <c r="G1353" s="22"/>
      <c r="H1353" s="22"/>
      <c r="I1353" s="9"/>
      <c r="J1353" s="9"/>
      <c r="K1353" s="21"/>
      <c r="M1353" s="63"/>
    </row>
    <row r="1354" spans="2:13">
      <c r="B1354" s="9"/>
      <c r="C1354" s="21"/>
      <c r="D1354" s="9"/>
      <c r="E1354" s="9"/>
      <c r="F1354" s="22"/>
      <c r="G1354" s="22"/>
      <c r="H1354" s="22"/>
      <c r="I1354" s="9"/>
      <c r="J1354" s="9"/>
      <c r="K1354" s="21"/>
      <c r="M1354" s="63"/>
    </row>
    <row r="1355" spans="2:13">
      <c r="B1355" s="9"/>
      <c r="C1355" s="21"/>
      <c r="D1355" s="9"/>
      <c r="E1355" s="9"/>
      <c r="F1355" s="22"/>
      <c r="G1355" s="22"/>
      <c r="H1355" s="22"/>
      <c r="I1355" s="9"/>
      <c r="J1355" s="9"/>
      <c r="K1355" s="21"/>
      <c r="M1355" s="63"/>
    </row>
    <row r="1356" spans="2:13">
      <c r="B1356" s="9"/>
      <c r="C1356" s="21"/>
      <c r="D1356" s="9"/>
      <c r="E1356" s="9"/>
      <c r="F1356" s="22"/>
      <c r="G1356" s="22"/>
      <c r="H1356" s="22"/>
      <c r="I1356" s="9"/>
      <c r="J1356" s="9"/>
      <c r="K1356" s="21"/>
      <c r="M1356" s="63"/>
    </row>
    <row r="1357" spans="2:13">
      <c r="B1357" s="9"/>
      <c r="C1357" s="21"/>
      <c r="D1357" s="9"/>
      <c r="E1357" s="9"/>
      <c r="F1357" s="22"/>
      <c r="G1357" s="22"/>
      <c r="H1357" s="22"/>
      <c r="I1357" s="9"/>
      <c r="J1357" s="9"/>
      <c r="K1357" s="21"/>
      <c r="M1357" s="63"/>
    </row>
    <row r="1358" spans="2:13">
      <c r="B1358" s="9"/>
      <c r="C1358" s="21"/>
      <c r="D1358" s="9"/>
      <c r="E1358" s="9"/>
      <c r="F1358" s="22"/>
      <c r="G1358" s="22"/>
      <c r="H1358" s="22"/>
      <c r="I1358" s="9"/>
      <c r="J1358" s="9"/>
      <c r="K1358" s="21"/>
      <c r="M1358" s="63"/>
    </row>
    <row r="1359" spans="2:13">
      <c r="B1359" s="9"/>
      <c r="C1359" s="21"/>
      <c r="D1359" s="9"/>
      <c r="E1359" s="9"/>
      <c r="F1359" s="22"/>
      <c r="G1359" s="22"/>
      <c r="H1359" s="22"/>
      <c r="I1359" s="9"/>
      <c r="J1359" s="9"/>
      <c r="K1359" s="21"/>
      <c r="M1359" s="63"/>
    </row>
    <row r="1360" spans="2:13">
      <c r="B1360" s="9"/>
      <c r="C1360" s="21"/>
      <c r="D1360" s="9"/>
      <c r="E1360" s="9"/>
      <c r="F1360" s="22"/>
      <c r="G1360" s="22"/>
      <c r="H1360" s="22"/>
      <c r="I1360" s="9"/>
      <c r="J1360" s="9"/>
      <c r="K1360" s="21"/>
      <c r="M1360" s="63"/>
    </row>
    <row r="1361" spans="2:13">
      <c r="B1361" s="9"/>
      <c r="C1361" s="21"/>
      <c r="D1361" s="9"/>
      <c r="E1361" s="9"/>
      <c r="F1361" s="22"/>
      <c r="G1361" s="22"/>
      <c r="H1361" s="22"/>
      <c r="I1361" s="9"/>
      <c r="J1361" s="9"/>
      <c r="K1361" s="21"/>
      <c r="M1361" s="63"/>
    </row>
    <row r="1362" spans="2:13">
      <c r="B1362" s="9"/>
      <c r="C1362" s="21"/>
      <c r="D1362" s="9"/>
      <c r="E1362" s="9"/>
      <c r="F1362" s="22"/>
      <c r="G1362" s="22"/>
      <c r="H1362" s="22"/>
      <c r="I1362" s="9"/>
      <c r="J1362" s="9"/>
      <c r="K1362" s="21"/>
      <c r="M1362" s="63"/>
    </row>
    <row r="1363" spans="2:13">
      <c r="B1363" s="9"/>
      <c r="C1363" s="21"/>
      <c r="D1363" s="9"/>
      <c r="E1363" s="9"/>
      <c r="F1363" s="22"/>
      <c r="G1363" s="22"/>
      <c r="H1363" s="22"/>
      <c r="I1363" s="9"/>
      <c r="J1363" s="9"/>
      <c r="K1363" s="21"/>
      <c r="M1363" s="63"/>
    </row>
    <row r="1364" spans="2:13">
      <c r="B1364" s="9"/>
      <c r="C1364" s="21"/>
      <c r="D1364" s="9"/>
      <c r="E1364" s="9"/>
      <c r="F1364" s="22"/>
      <c r="G1364" s="22"/>
      <c r="H1364" s="22"/>
      <c r="I1364" s="9"/>
      <c r="J1364" s="9"/>
      <c r="K1364" s="21"/>
      <c r="M1364" s="63"/>
    </row>
    <row r="1365" spans="2:13">
      <c r="B1365" s="9"/>
      <c r="C1365" s="21"/>
      <c r="D1365" s="9"/>
      <c r="E1365" s="9"/>
      <c r="F1365" s="22"/>
      <c r="G1365" s="22"/>
      <c r="H1365" s="22"/>
      <c r="I1365" s="9"/>
      <c r="J1365" s="9"/>
      <c r="K1365" s="21"/>
      <c r="M1365" s="63"/>
    </row>
    <row r="1366" spans="2:13">
      <c r="B1366" s="9"/>
      <c r="C1366" s="21"/>
      <c r="D1366" s="9"/>
      <c r="E1366" s="9"/>
      <c r="F1366" s="22"/>
      <c r="G1366" s="22"/>
      <c r="H1366" s="22"/>
      <c r="I1366" s="9"/>
      <c r="J1366" s="9"/>
      <c r="K1366" s="21"/>
      <c r="M1366" s="63"/>
    </row>
    <row r="1367" spans="2:13">
      <c r="B1367" s="9"/>
      <c r="C1367" s="21"/>
      <c r="D1367" s="9"/>
      <c r="E1367" s="9"/>
      <c r="F1367" s="22"/>
      <c r="G1367" s="22"/>
      <c r="H1367" s="22"/>
      <c r="I1367" s="9"/>
      <c r="J1367" s="9"/>
      <c r="K1367" s="21"/>
      <c r="M1367" s="63"/>
    </row>
    <row r="1368" spans="2:13">
      <c r="B1368" s="9"/>
      <c r="C1368" s="21"/>
      <c r="D1368" s="9"/>
      <c r="E1368" s="9"/>
      <c r="F1368" s="22"/>
      <c r="G1368" s="22"/>
      <c r="H1368" s="22"/>
      <c r="I1368" s="9"/>
      <c r="J1368" s="9"/>
      <c r="K1368" s="21"/>
      <c r="M1368" s="63"/>
    </row>
    <row r="1369" spans="2:13">
      <c r="B1369" s="9"/>
      <c r="C1369" s="21"/>
      <c r="D1369" s="9"/>
      <c r="E1369" s="9"/>
      <c r="F1369" s="22"/>
      <c r="G1369" s="22"/>
      <c r="H1369" s="22"/>
      <c r="I1369" s="9"/>
      <c r="J1369" s="9"/>
      <c r="K1369" s="21"/>
      <c r="M1369" s="63"/>
    </row>
    <row r="1370" spans="2:13">
      <c r="B1370" s="9"/>
      <c r="C1370" s="21"/>
      <c r="D1370" s="9"/>
      <c r="E1370" s="9"/>
      <c r="F1370" s="22"/>
      <c r="G1370" s="22"/>
      <c r="H1370" s="22"/>
      <c r="I1370" s="9"/>
      <c r="J1370" s="9"/>
      <c r="K1370" s="21"/>
      <c r="M1370" s="63"/>
    </row>
    <row r="1371" spans="2:13">
      <c r="B1371" s="9"/>
      <c r="C1371" s="21"/>
      <c r="D1371" s="9"/>
      <c r="E1371" s="9"/>
      <c r="F1371" s="22"/>
      <c r="G1371" s="22"/>
      <c r="H1371" s="22"/>
      <c r="I1371" s="9"/>
      <c r="J1371" s="9"/>
      <c r="K1371" s="21"/>
      <c r="M1371" s="63"/>
    </row>
    <row r="1372" spans="2:13">
      <c r="B1372" s="9"/>
      <c r="C1372" s="21"/>
      <c r="D1372" s="9"/>
      <c r="E1372" s="9"/>
      <c r="F1372" s="22"/>
      <c r="G1372" s="22"/>
      <c r="H1372" s="22"/>
      <c r="I1372" s="9"/>
      <c r="J1372" s="9"/>
      <c r="K1372" s="21"/>
      <c r="M1372" s="63"/>
    </row>
    <row r="1373" spans="2:13">
      <c r="B1373" s="9"/>
      <c r="C1373" s="21"/>
      <c r="D1373" s="9"/>
      <c r="E1373" s="9"/>
      <c r="F1373" s="22"/>
      <c r="G1373" s="22"/>
      <c r="H1373" s="22"/>
      <c r="I1373" s="9"/>
      <c r="J1373" s="9"/>
      <c r="K1373" s="21"/>
      <c r="M1373" s="63"/>
    </row>
    <row r="1374" spans="2:13">
      <c r="B1374" s="9"/>
      <c r="C1374" s="21"/>
      <c r="D1374" s="9"/>
      <c r="E1374" s="9"/>
      <c r="F1374" s="22"/>
      <c r="G1374" s="22"/>
      <c r="H1374" s="22"/>
      <c r="I1374" s="9"/>
      <c r="J1374" s="9"/>
      <c r="K1374" s="21"/>
      <c r="M1374" s="63"/>
    </row>
    <row r="1375" spans="2:13">
      <c r="B1375" s="9"/>
      <c r="C1375" s="21"/>
      <c r="D1375" s="9"/>
      <c r="E1375" s="9"/>
      <c r="F1375" s="22"/>
      <c r="G1375" s="22"/>
      <c r="H1375" s="22"/>
      <c r="I1375" s="9"/>
      <c r="J1375" s="9"/>
      <c r="K1375" s="21"/>
      <c r="M1375" s="63"/>
    </row>
    <row r="1376" spans="2:13">
      <c r="B1376" s="9"/>
      <c r="C1376" s="21"/>
      <c r="D1376" s="9"/>
      <c r="E1376" s="9"/>
      <c r="F1376" s="22"/>
      <c r="G1376" s="22"/>
      <c r="H1376" s="22"/>
      <c r="I1376" s="9"/>
      <c r="J1376" s="9"/>
      <c r="K1376" s="21"/>
      <c r="M1376" s="63"/>
    </row>
    <row r="1377" spans="2:13">
      <c r="B1377" s="9"/>
      <c r="C1377" s="21"/>
      <c r="D1377" s="9"/>
      <c r="E1377" s="9"/>
      <c r="F1377" s="22"/>
      <c r="G1377" s="22"/>
      <c r="H1377" s="22"/>
      <c r="I1377" s="9"/>
      <c r="J1377" s="9"/>
      <c r="K1377" s="21"/>
      <c r="M1377" s="63"/>
    </row>
    <row r="1378" spans="2:13">
      <c r="B1378" s="9"/>
      <c r="C1378" s="21"/>
      <c r="D1378" s="9"/>
      <c r="E1378" s="9"/>
      <c r="F1378" s="22"/>
      <c r="G1378" s="22"/>
      <c r="H1378" s="22"/>
      <c r="I1378" s="9"/>
      <c r="J1378" s="9"/>
      <c r="K1378" s="21"/>
      <c r="M1378" s="63"/>
    </row>
    <row r="1379" spans="2:13">
      <c r="B1379" s="9"/>
      <c r="C1379" s="21"/>
      <c r="D1379" s="9"/>
      <c r="E1379" s="9"/>
      <c r="F1379" s="22"/>
      <c r="G1379" s="22"/>
      <c r="H1379" s="22"/>
      <c r="I1379" s="9"/>
      <c r="J1379" s="9"/>
      <c r="K1379" s="21"/>
      <c r="M1379" s="63"/>
    </row>
    <row r="1380" spans="2:13">
      <c r="B1380" s="9"/>
      <c r="C1380" s="21"/>
      <c r="D1380" s="9"/>
      <c r="E1380" s="9"/>
      <c r="F1380" s="22"/>
      <c r="G1380" s="22"/>
      <c r="H1380" s="22"/>
      <c r="I1380" s="9"/>
      <c r="J1380" s="9"/>
      <c r="K1380" s="21"/>
      <c r="M1380" s="63"/>
    </row>
    <row r="1381" spans="2:13">
      <c r="B1381" s="9"/>
      <c r="C1381" s="21"/>
      <c r="D1381" s="9"/>
      <c r="E1381" s="9"/>
      <c r="F1381" s="22"/>
      <c r="G1381" s="22"/>
      <c r="H1381" s="22"/>
      <c r="I1381" s="9"/>
      <c r="J1381" s="9"/>
      <c r="K1381" s="21"/>
      <c r="M1381" s="63"/>
    </row>
    <row r="1382" spans="2:13">
      <c r="B1382" s="9"/>
      <c r="C1382" s="21"/>
      <c r="D1382" s="9"/>
      <c r="E1382" s="9"/>
      <c r="F1382" s="22"/>
      <c r="G1382" s="22"/>
      <c r="H1382" s="22"/>
      <c r="I1382" s="9"/>
      <c r="J1382" s="9"/>
      <c r="K1382" s="21"/>
      <c r="M1382" s="63"/>
    </row>
    <row r="1383" spans="2:13">
      <c r="B1383" s="9"/>
      <c r="C1383" s="21"/>
      <c r="D1383" s="9"/>
      <c r="E1383" s="9"/>
      <c r="F1383" s="22"/>
      <c r="G1383" s="22"/>
      <c r="H1383" s="22"/>
      <c r="I1383" s="9"/>
      <c r="J1383" s="9"/>
      <c r="K1383" s="21"/>
      <c r="M1383" s="63"/>
    </row>
    <row r="1384" spans="2:13">
      <c r="B1384" s="9"/>
      <c r="C1384" s="21"/>
      <c r="D1384" s="9"/>
      <c r="E1384" s="9"/>
      <c r="F1384" s="22"/>
      <c r="G1384" s="22"/>
      <c r="H1384" s="22"/>
      <c r="I1384" s="9"/>
      <c r="J1384" s="9"/>
      <c r="K1384" s="21"/>
      <c r="M1384" s="63"/>
    </row>
    <row r="1385" spans="2:13">
      <c r="B1385" s="9"/>
      <c r="C1385" s="21"/>
      <c r="D1385" s="9"/>
      <c r="E1385" s="9"/>
      <c r="F1385" s="22"/>
      <c r="G1385" s="22"/>
      <c r="H1385" s="22"/>
      <c r="I1385" s="9"/>
      <c r="J1385" s="9"/>
      <c r="K1385" s="21"/>
      <c r="M1385" s="63"/>
    </row>
    <row r="1386" spans="2:13">
      <c r="B1386" s="9"/>
      <c r="C1386" s="21"/>
      <c r="D1386" s="9"/>
      <c r="E1386" s="9"/>
      <c r="F1386" s="22"/>
      <c r="G1386" s="22"/>
      <c r="H1386" s="22"/>
      <c r="I1386" s="9"/>
      <c r="J1386" s="9"/>
      <c r="K1386" s="21"/>
      <c r="M1386" s="63"/>
    </row>
    <row r="1387" spans="2:13">
      <c r="B1387" s="9"/>
      <c r="C1387" s="21"/>
      <c r="D1387" s="9"/>
      <c r="E1387" s="9"/>
      <c r="F1387" s="22"/>
      <c r="G1387" s="22"/>
      <c r="H1387" s="22"/>
      <c r="I1387" s="9"/>
      <c r="J1387" s="9"/>
      <c r="K1387" s="21"/>
      <c r="M1387" s="63"/>
    </row>
    <row r="1388" spans="2:13">
      <c r="B1388" s="9"/>
      <c r="C1388" s="21"/>
      <c r="D1388" s="9"/>
      <c r="E1388" s="9"/>
      <c r="F1388" s="22"/>
      <c r="G1388" s="22"/>
      <c r="H1388" s="22"/>
      <c r="I1388" s="9"/>
      <c r="J1388" s="9"/>
      <c r="K1388" s="21"/>
      <c r="M1388" s="63"/>
    </row>
    <row r="1389" spans="2:13">
      <c r="B1389" s="9"/>
      <c r="C1389" s="21"/>
      <c r="D1389" s="9"/>
      <c r="E1389" s="9"/>
      <c r="F1389" s="22"/>
      <c r="G1389" s="22"/>
      <c r="H1389" s="22"/>
      <c r="I1389" s="9"/>
      <c r="J1389" s="9"/>
      <c r="K1389" s="21"/>
      <c r="M1389" s="63"/>
    </row>
    <row r="1390" spans="2:13">
      <c r="B1390" s="9"/>
      <c r="C1390" s="21"/>
      <c r="D1390" s="9"/>
      <c r="E1390" s="9"/>
      <c r="F1390" s="22"/>
      <c r="G1390" s="22"/>
      <c r="H1390" s="22"/>
      <c r="I1390" s="9"/>
      <c r="J1390" s="9"/>
      <c r="K1390" s="21"/>
      <c r="M1390" s="63"/>
    </row>
    <row r="1391" spans="2:13">
      <c r="B1391" s="9"/>
      <c r="C1391" s="21"/>
      <c r="D1391" s="9"/>
      <c r="E1391" s="9"/>
      <c r="F1391" s="22"/>
      <c r="G1391" s="22"/>
      <c r="H1391" s="22"/>
      <c r="I1391" s="9"/>
      <c r="J1391" s="9"/>
      <c r="K1391" s="21"/>
      <c r="M1391" s="63"/>
    </row>
    <row r="1392" spans="2:13">
      <c r="B1392" s="9"/>
      <c r="C1392" s="21"/>
      <c r="D1392" s="9"/>
      <c r="E1392" s="9"/>
      <c r="F1392" s="22"/>
      <c r="G1392" s="22"/>
      <c r="H1392" s="22"/>
      <c r="I1392" s="9"/>
      <c r="J1392" s="9"/>
      <c r="K1392" s="21"/>
      <c r="M1392" s="63"/>
    </row>
    <row r="1393" spans="2:13">
      <c r="B1393" s="9"/>
      <c r="C1393" s="21"/>
      <c r="D1393" s="9"/>
      <c r="E1393" s="9"/>
      <c r="F1393" s="22"/>
      <c r="G1393" s="22"/>
      <c r="H1393" s="22"/>
      <c r="I1393" s="9"/>
      <c r="J1393" s="9"/>
      <c r="K1393" s="21"/>
      <c r="M1393" s="63"/>
    </row>
    <row r="1394" spans="2:13">
      <c r="B1394" s="9"/>
      <c r="C1394" s="21"/>
      <c r="D1394" s="9"/>
      <c r="E1394" s="9"/>
      <c r="F1394" s="22"/>
      <c r="G1394" s="22"/>
      <c r="H1394" s="22"/>
      <c r="I1394" s="9"/>
      <c r="J1394" s="9"/>
      <c r="K1394" s="21"/>
      <c r="M1394" s="63"/>
    </row>
    <row r="1395" spans="2:13">
      <c r="B1395" s="9"/>
      <c r="C1395" s="21"/>
      <c r="D1395" s="9"/>
      <c r="E1395" s="9"/>
      <c r="F1395" s="22"/>
      <c r="G1395" s="22"/>
      <c r="H1395" s="22"/>
      <c r="I1395" s="9"/>
      <c r="J1395" s="9"/>
      <c r="K1395" s="21"/>
      <c r="M1395" s="63"/>
    </row>
    <row r="1396" spans="2:13">
      <c r="B1396" s="9"/>
      <c r="C1396" s="21"/>
      <c r="D1396" s="9"/>
      <c r="E1396" s="9"/>
      <c r="F1396" s="22"/>
      <c r="G1396" s="22"/>
      <c r="H1396" s="22"/>
      <c r="I1396" s="9"/>
      <c r="J1396" s="9"/>
      <c r="K1396" s="21"/>
      <c r="M1396" s="63"/>
    </row>
    <row r="1397" spans="2:13">
      <c r="B1397" s="9"/>
      <c r="C1397" s="21"/>
      <c r="D1397" s="9"/>
      <c r="E1397" s="9"/>
      <c r="F1397" s="22"/>
      <c r="G1397" s="22"/>
      <c r="H1397" s="22"/>
      <c r="I1397" s="9"/>
      <c r="J1397" s="9"/>
      <c r="K1397" s="21"/>
      <c r="M1397" s="63"/>
    </row>
    <row r="1398" spans="2:13">
      <c r="B1398" s="9"/>
      <c r="C1398" s="21"/>
      <c r="D1398" s="9"/>
      <c r="E1398" s="9"/>
      <c r="F1398" s="22"/>
      <c r="G1398" s="22"/>
      <c r="H1398" s="22"/>
      <c r="I1398" s="9"/>
      <c r="J1398" s="9"/>
      <c r="K1398" s="21"/>
      <c r="M1398" s="63"/>
    </row>
    <row r="1399" spans="2:13">
      <c r="B1399" s="9"/>
      <c r="C1399" s="21"/>
      <c r="D1399" s="9"/>
      <c r="E1399" s="9"/>
      <c r="F1399" s="22"/>
      <c r="G1399" s="22"/>
      <c r="H1399" s="22"/>
      <c r="I1399" s="9"/>
      <c r="J1399" s="9"/>
      <c r="K1399" s="21"/>
      <c r="M1399" s="63"/>
    </row>
    <row r="1400" spans="2:13">
      <c r="B1400" s="9"/>
      <c r="C1400" s="21"/>
      <c r="D1400" s="9"/>
      <c r="E1400" s="9"/>
      <c r="F1400" s="22"/>
      <c r="G1400" s="22"/>
      <c r="H1400" s="22"/>
      <c r="I1400" s="9"/>
      <c r="J1400" s="9"/>
      <c r="K1400" s="21"/>
      <c r="M1400" s="63"/>
    </row>
    <row r="1401" spans="2:13">
      <c r="B1401" s="9"/>
      <c r="C1401" s="21"/>
      <c r="D1401" s="9"/>
      <c r="E1401" s="9"/>
      <c r="F1401" s="22"/>
      <c r="G1401" s="22"/>
      <c r="H1401" s="22"/>
      <c r="I1401" s="9"/>
      <c r="J1401" s="9"/>
      <c r="K1401" s="21"/>
      <c r="M1401" s="63"/>
    </row>
    <row r="1402" spans="2:13">
      <c r="B1402" s="9"/>
      <c r="C1402" s="21"/>
      <c r="D1402" s="9"/>
      <c r="E1402" s="9"/>
      <c r="F1402" s="22"/>
      <c r="G1402" s="22"/>
      <c r="H1402" s="22"/>
      <c r="I1402" s="9"/>
      <c r="J1402" s="9"/>
      <c r="K1402" s="21"/>
      <c r="M1402" s="63"/>
    </row>
    <row r="1403" spans="2:13">
      <c r="B1403" s="9"/>
      <c r="C1403" s="21"/>
      <c r="D1403" s="9"/>
      <c r="E1403" s="9"/>
      <c r="F1403" s="22"/>
      <c r="G1403" s="22"/>
      <c r="H1403" s="22"/>
      <c r="I1403" s="9"/>
      <c r="J1403" s="9"/>
      <c r="K1403" s="21"/>
      <c r="M1403" s="63"/>
    </row>
    <row r="1404" spans="2:13">
      <c r="B1404" s="9"/>
      <c r="C1404" s="21"/>
      <c r="D1404" s="9"/>
      <c r="E1404" s="9"/>
      <c r="F1404" s="22"/>
      <c r="G1404" s="22"/>
      <c r="H1404" s="22"/>
      <c r="I1404" s="9"/>
      <c r="J1404" s="9"/>
      <c r="K1404" s="21"/>
      <c r="M1404" s="63"/>
    </row>
    <row r="1405" spans="2:13">
      <c r="B1405" s="9"/>
      <c r="C1405" s="21"/>
      <c r="D1405" s="9"/>
      <c r="E1405" s="9"/>
      <c r="F1405" s="22"/>
      <c r="G1405" s="22"/>
      <c r="H1405" s="22"/>
      <c r="I1405" s="9"/>
      <c r="J1405" s="9"/>
      <c r="K1405" s="21"/>
      <c r="M1405" s="63"/>
    </row>
    <row r="1406" spans="2:13">
      <c r="B1406" s="9"/>
      <c r="C1406" s="21"/>
      <c r="D1406" s="9"/>
      <c r="E1406" s="9"/>
      <c r="F1406" s="22"/>
      <c r="G1406" s="22"/>
      <c r="H1406" s="22"/>
      <c r="I1406" s="9"/>
      <c r="J1406" s="9"/>
      <c r="K1406" s="21"/>
      <c r="M1406" s="63"/>
    </row>
    <row r="1407" spans="2:13">
      <c r="B1407" s="9"/>
      <c r="C1407" s="21"/>
      <c r="D1407" s="9"/>
      <c r="E1407" s="9"/>
      <c r="F1407" s="22"/>
      <c r="G1407" s="22"/>
      <c r="H1407" s="22"/>
      <c r="I1407" s="9"/>
      <c r="J1407" s="9"/>
      <c r="K1407" s="21"/>
      <c r="M1407" s="63"/>
    </row>
    <row r="1408" spans="2:13">
      <c r="B1408" s="9"/>
      <c r="C1408" s="21"/>
      <c r="D1408" s="9"/>
      <c r="E1408" s="9"/>
      <c r="F1408" s="22"/>
      <c r="G1408" s="22"/>
      <c r="H1408" s="22"/>
      <c r="I1408" s="9"/>
      <c r="J1408" s="9"/>
      <c r="K1408" s="21"/>
      <c r="M1408" s="63"/>
    </row>
    <row r="1409" spans="2:13">
      <c r="B1409" s="9"/>
      <c r="C1409" s="21"/>
      <c r="D1409" s="9"/>
      <c r="E1409" s="9"/>
      <c r="F1409" s="22"/>
      <c r="G1409" s="22"/>
      <c r="H1409" s="22"/>
      <c r="I1409" s="9"/>
      <c r="J1409" s="9"/>
      <c r="K1409" s="21"/>
      <c r="M1409" s="63"/>
    </row>
    <row r="1410" spans="2:13">
      <c r="B1410" s="9"/>
      <c r="C1410" s="21"/>
      <c r="D1410" s="9"/>
      <c r="E1410" s="9"/>
      <c r="F1410" s="22"/>
      <c r="G1410" s="22"/>
      <c r="H1410" s="22"/>
      <c r="I1410" s="9"/>
      <c r="J1410" s="9"/>
      <c r="K1410" s="21"/>
      <c r="M1410" s="63"/>
    </row>
    <row r="1411" spans="2:13">
      <c r="B1411" s="9"/>
      <c r="C1411" s="21"/>
      <c r="D1411" s="9"/>
      <c r="E1411" s="9"/>
      <c r="F1411" s="22"/>
      <c r="G1411" s="22"/>
      <c r="H1411" s="22"/>
      <c r="I1411" s="9"/>
      <c r="J1411" s="9"/>
      <c r="K1411" s="21"/>
      <c r="M1411" s="63"/>
    </row>
    <row r="1412" spans="2:13">
      <c r="B1412" s="9"/>
      <c r="C1412" s="21"/>
      <c r="D1412" s="9"/>
      <c r="E1412" s="9"/>
      <c r="F1412" s="22"/>
      <c r="G1412" s="22"/>
      <c r="H1412" s="22"/>
      <c r="I1412" s="9"/>
      <c r="J1412" s="9"/>
      <c r="K1412" s="21"/>
      <c r="M1412" s="63"/>
    </row>
    <row r="1413" spans="2:13">
      <c r="B1413" s="9"/>
      <c r="C1413" s="21"/>
      <c r="D1413" s="9"/>
      <c r="E1413" s="9"/>
      <c r="F1413" s="22"/>
      <c r="G1413" s="22"/>
      <c r="H1413" s="22"/>
      <c r="I1413" s="9"/>
      <c r="J1413" s="9"/>
      <c r="K1413" s="21"/>
      <c r="M1413" s="63"/>
    </row>
    <row r="1414" spans="2:13">
      <c r="B1414" s="9"/>
      <c r="C1414" s="21"/>
      <c r="D1414" s="9"/>
      <c r="E1414" s="9"/>
      <c r="F1414" s="22"/>
      <c r="G1414" s="22"/>
      <c r="H1414" s="22"/>
      <c r="I1414" s="9"/>
      <c r="J1414" s="9"/>
      <c r="K1414" s="21"/>
      <c r="M1414" s="63"/>
    </row>
    <row r="1415" spans="2:13">
      <c r="B1415" s="9"/>
      <c r="C1415" s="21"/>
      <c r="D1415" s="9"/>
      <c r="E1415" s="9"/>
      <c r="F1415" s="22"/>
      <c r="G1415" s="22"/>
      <c r="H1415" s="22"/>
      <c r="I1415" s="9"/>
      <c r="J1415" s="9"/>
      <c r="K1415" s="21"/>
      <c r="M1415" s="63"/>
    </row>
    <row r="1416" spans="2:13">
      <c r="B1416" s="9"/>
      <c r="C1416" s="21"/>
      <c r="D1416" s="9"/>
      <c r="E1416" s="9"/>
      <c r="F1416" s="22"/>
      <c r="G1416" s="22"/>
      <c r="H1416" s="22"/>
      <c r="I1416" s="9"/>
      <c r="J1416" s="9"/>
      <c r="K1416" s="21"/>
      <c r="M1416" s="63"/>
    </row>
    <row r="1417" spans="2:13">
      <c r="B1417" s="9"/>
      <c r="C1417" s="21"/>
      <c r="D1417" s="9"/>
      <c r="E1417" s="9"/>
      <c r="F1417" s="22"/>
      <c r="G1417" s="22"/>
      <c r="H1417" s="22"/>
      <c r="I1417" s="9"/>
      <c r="J1417" s="9"/>
      <c r="K1417" s="21"/>
      <c r="M1417" s="63"/>
    </row>
    <row r="1418" spans="2:13">
      <c r="B1418" s="9"/>
      <c r="C1418" s="21"/>
      <c r="D1418" s="9"/>
      <c r="E1418" s="9"/>
      <c r="F1418" s="22"/>
      <c r="G1418" s="22"/>
      <c r="H1418" s="22"/>
      <c r="I1418" s="9"/>
      <c r="J1418" s="9"/>
      <c r="K1418" s="21"/>
      <c r="M1418" s="63"/>
    </row>
    <row r="1419" spans="2:13">
      <c r="B1419" s="9"/>
      <c r="C1419" s="21"/>
      <c r="D1419" s="9"/>
      <c r="E1419" s="9"/>
      <c r="F1419" s="22"/>
      <c r="G1419" s="22"/>
      <c r="H1419" s="22"/>
      <c r="I1419" s="9"/>
      <c r="J1419" s="9"/>
      <c r="K1419" s="21"/>
      <c r="M1419" s="63"/>
    </row>
    <row r="1420" spans="2:13">
      <c r="B1420" s="9"/>
      <c r="C1420" s="21"/>
      <c r="D1420" s="9"/>
      <c r="E1420" s="9"/>
      <c r="F1420" s="22"/>
      <c r="G1420" s="22"/>
      <c r="H1420" s="22"/>
      <c r="I1420" s="9"/>
      <c r="J1420" s="9"/>
      <c r="K1420" s="21"/>
      <c r="M1420" s="63"/>
    </row>
    <row r="1421" spans="2:13">
      <c r="B1421" s="9"/>
      <c r="C1421" s="21"/>
      <c r="D1421" s="9"/>
      <c r="E1421" s="9"/>
      <c r="F1421" s="22"/>
      <c r="G1421" s="22"/>
      <c r="H1421" s="22"/>
      <c r="I1421" s="9"/>
      <c r="J1421" s="9"/>
      <c r="K1421" s="21"/>
      <c r="M1421" s="63"/>
    </row>
    <row r="1422" spans="2:13">
      <c r="B1422" s="9"/>
      <c r="C1422" s="21"/>
      <c r="D1422" s="9"/>
      <c r="E1422" s="9"/>
      <c r="F1422" s="22"/>
      <c r="G1422" s="22"/>
      <c r="H1422" s="22"/>
      <c r="I1422" s="9"/>
      <c r="J1422" s="9"/>
      <c r="K1422" s="21"/>
      <c r="M1422" s="63"/>
    </row>
    <row r="1423" spans="2:13">
      <c r="B1423" s="9"/>
      <c r="C1423" s="21"/>
      <c r="D1423" s="9"/>
      <c r="E1423" s="9"/>
      <c r="F1423" s="22"/>
      <c r="G1423" s="22"/>
      <c r="H1423" s="22"/>
      <c r="I1423" s="9"/>
      <c r="J1423" s="9"/>
      <c r="K1423" s="21"/>
      <c r="M1423" s="63"/>
    </row>
    <row r="1424" spans="2:13">
      <c r="B1424" s="9"/>
      <c r="C1424" s="21"/>
      <c r="D1424" s="9"/>
      <c r="E1424" s="9"/>
      <c r="F1424" s="22"/>
      <c r="G1424" s="22"/>
      <c r="H1424" s="22"/>
      <c r="I1424" s="9"/>
      <c r="J1424" s="9"/>
      <c r="K1424" s="21"/>
      <c r="M1424" s="63"/>
    </row>
    <row r="1425" spans="2:13">
      <c r="B1425" s="9"/>
      <c r="C1425" s="21"/>
      <c r="D1425" s="9"/>
      <c r="E1425" s="9"/>
      <c r="F1425" s="22"/>
      <c r="G1425" s="22"/>
      <c r="H1425" s="22"/>
      <c r="I1425" s="9"/>
      <c r="J1425" s="9"/>
      <c r="K1425" s="21"/>
      <c r="M1425" s="63"/>
    </row>
    <row r="1426" spans="2:13">
      <c r="B1426" s="9"/>
      <c r="C1426" s="21"/>
      <c r="D1426" s="9"/>
      <c r="E1426" s="9"/>
      <c r="F1426" s="22"/>
      <c r="G1426" s="22"/>
      <c r="H1426" s="22"/>
      <c r="I1426" s="9"/>
      <c r="J1426" s="9"/>
      <c r="K1426" s="21"/>
      <c r="M1426" s="63"/>
    </row>
    <row r="1427" spans="2:13">
      <c r="B1427" s="9"/>
      <c r="C1427" s="21"/>
      <c r="D1427" s="9"/>
      <c r="E1427" s="9"/>
      <c r="F1427" s="22"/>
      <c r="G1427" s="22"/>
      <c r="H1427" s="22"/>
      <c r="I1427" s="9"/>
      <c r="J1427" s="9"/>
      <c r="K1427" s="21"/>
      <c r="M1427" s="63"/>
    </row>
    <row r="1428" spans="2:13">
      <c r="B1428" s="9"/>
      <c r="C1428" s="21"/>
      <c r="D1428" s="9"/>
      <c r="E1428" s="9"/>
      <c r="F1428" s="22"/>
      <c r="G1428" s="22"/>
      <c r="H1428" s="22"/>
      <c r="I1428" s="9"/>
      <c r="J1428" s="9"/>
      <c r="K1428" s="21"/>
      <c r="M1428" s="63"/>
    </row>
    <row r="1429" spans="2:13">
      <c r="B1429" s="9"/>
      <c r="C1429" s="21"/>
      <c r="D1429" s="9"/>
      <c r="E1429" s="9"/>
      <c r="F1429" s="22"/>
      <c r="G1429" s="22"/>
      <c r="H1429" s="22"/>
      <c r="I1429" s="9"/>
      <c r="J1429" s="9"/>
      <c r="K1429" s="21"/>
      <c r="M1429" s="63"/>
    </row>
    <row r="1430" spans="2:13">
      <c r="B1430" s="9"/>
      <c r="C1430" s="21"/>
      <c r="D1430" s="9"/>
      <c r="E1430" s="9"/>
      <c r="F1430" s="22"/>
      <c r="G1430" s="22"/>
      <c r="H1430" s="22"/>
      <c r="I1430" s="9"/>
      <c r="J1430" s="9"/>
      <c r="K1430" s="21"/>
      <c r="M1430" s="63"/>
    </row>
    <row r="1431" spans="2:13">
      <c r="B1431" s="9"/>
      <c r="C1431" s="21"/>
      <c r="D1431" s="9"/>
      <c r="E1431" s="9"/>
      <c r="F1431" s="22"/>
      <c r="G1431" s="22"/>
      <c r="H1431" s="22"/>
      <c r="I1431" s="9"/>
      <c r="J1431" s="9"/>
      <c r="K1431" s="21"/>
      <c r="M1431" s="63"/>
    </row>
    <row r="1432" spans="2:13">
      <c r="B1432" s="9"/>
      <c r="C1432" s="21"/>
      <c r="D1432" s="9"/>
      <c r="E1432" s="9"/>
      <c r="F1432" s="22"/>
      <c r="G1432" s="22"/>
      <c r="H1432" s="22"/>
      <c r="I1432" s="9"/>
      <c r="J1432" s="9"/>
      <c r="K1432" s="21"/>
      <c r="M1432" s="63"/>
    </row>
    <row r="1433" spans="2:13">
      <c r="B1433" s="9"/>
      <c r="C1433" s="21"/>
      <c r="D1433" s="9"/>
      <c r="E1433" s="9"/>
      <c r="F1433" s="22"/>
      <c r="G1433" s="22"/>
      <c r="H1433" s="22"/>
      <c r="I1433" s="9"/>
      <c r="J1433" s="9"/>
      <c r="K1433" s="21"/>
      <c r="M1433" s="63"/>
    </row>
    <row r="1434" spans="2:13">
      <c r="B1434" s="9"/>
      <c r="C1434" s="21"/>
      <c r="D1434" s="9"/>
      <c r="E1434" s="9"/>
      <c r="F1434" s="22"/>
      <c r="G1434" s="22"/>
      <c r="H1434" s="22"/>
      <c r="I1434" s="9"/>
      <c r="J1434" s="9"/>
      <c r="K1434" s="21"/>
      <c r="M1434" s="63"/>
    </row>
    <row r="1435" spans="2:13">
      <c r="B1435" s="9"/>
      <c r="C1435" s="21"/>
      <c r="D1435" s="9"/>
      <c r="E1435" s="9"/>
      <c r="F1435" s="22"/>
      <c r="G1435" s="22"/>
      <c r="H1435" s="22"/>
      <c r="I1435" s="9"/>
      <c r="J1435" s="9"/>
      <c r="K1435" s="21"/>
      <c r="M1435" s="63"/>
    </row>
    <row r="1436" spans="2:13">
      <c r="B1436" s="9"/>
      <c r="C1436" s="21"/>
      <c r="D1436" s="9"/>
      <c r="E1436" s="9"/>
      <c r="F1436" s="22"/>
      <c r="G1436" s="22"/>
      <c r="H1436" s="22"/>
      <c r="I1436" s="9"/>
      <c r="J1436" s="9"/>
      <c r="K1436" s="21"/>
      <c r="M1436" s="63"/>
    </row>
    <row r="1437" spans="2:13">
      <c r="B1437" s="9"/>
      <c r="C1437" s="21"/>
      <c r="D1437" s="9"/>
      <c r="E1437" s="9"/>
      <c r="F1437" s="22"/>
      <c r="G1437" s="22"/>
      <c r="H1437" s="22"/>
      <c r="I1437" s="9"/>
      <c r="J1437" s="9"/>
      <c r="K1437" s="21"/>
      <c r="M1437" s="63"/>
    </row>
    <row r="1438" spans="2:13">
      <c r="B1438" s="9"/>
      <c r="C1438" s="21"/>
      <c r="D1438" s="9"/>
      <c r="E1438" s="9"/>
      <c r="F1438" s="22"/>
      <c r="G1438" s="22"/>
      <c r="H1438" s="22"/>
      <c r="I1438" s="9"/>
      <c r="J1438" s="9"/>
      <c r="K1438" s="21"/>
      <c r="M1438" s="63"/>
    </row>
    <row r="1439" spans="2:13">
      <c r="B1439" s="9"/>
      <c r="C1439" s="21"/>
      <c r="D1439" s="9"/>
      <c r="E1439" s="9"/>
      <c r="F1439" s="22"/>
      <c r="G1439" s="22"/>
      <c r="H1439" s="22"/>
      <c r="I1439" s="9"/>
      <c r="J1439" s="9"/>
      <c r="K1439" s="21"/>
      <c r="M1439" s="63"/>
    </row>
    <row r="1440" spans="2:13">
      <c r="B1440" s="9"/>
      <c r="C1440" s="21"/>
      <c r="D1440" s="9"/>
      <c r="E1440" s="9"/>
      <c r="F1440" s="22"/>
      <c r="G1440" s="22"/>
      <c r="H1440" s="22"/>
      <c r="I1440" s="9"/>
      <c r="J1440" s="9"/>
      <c r="K1440" s="21"/>
      <c r="M1440" s="63"/>
    </row>
    <row r="1441" spans="2:13">
      <c r="B1441" s="9"/>
      <c r="C1441" s="21"/>
      <c r="D1441" s="9"/>
      <c r="E1441" s="9"/>
      <c r="F1441" s="22"/>
      <c r="G1441" s="22"/>
      <c r="H1441" s="22"/>
      <c r="I1441" s="9"/>
      <c r="J1441" s="9"/>
      <c r="K1441" s="21"/>
      <c r="M1441" s="63"/>
    </row>
    <row r="1442" spans="2:13">
      <c r="B1442" s="9"/>
      <c r="C1442" s="21"/>
      <c r="D1442" s="9"/>
      <c r="E1442" s="9"/>
      <c r="F1442" s="22"/>
      <c r="G1442" s="22"/>
      <c r="H1442" s="22"/>
      <c r="I1442" s="9"/>
      <c r="J1442" s="9"/>
      <c r="K1442" s="21"/>
      <c r="M1442" s="63"/>
    </row>
    <row r="1443" spans="2:13">
      <c r="B1443" s="9"/>
      <c r="C1443" s="21"/>
      <c r="D1443" s="9"/>
      <c r="E1443" s="9"/>
      <c r="F1443" s="22"/>
      <c r="G1443" s="22"/>
      <c r="H1443" s="22"/>
      <c r="I1443" s="9"/>
      <c r="J1443" s="9"/>
      <c r="K1443" s="21"/>
      <c r="M1443" s="63"/>
    </row>
    <row r="1444" spans="2:13">
      <c r="B1444" s="9"/>
      <c r="C1444" s="21"/>
      <c r="D1444" s="9"/>
      <c r="E1444" s="9"/>
      <c r="F1444" s="22"/>
      <c r="G1444" s="22"/>
      <c r="H1444" s="22"/>
      <c r="I1444" s="9"/>
      <c r="J1444" s="9"/>
      <c r="K1444" s="21"/>
      <c r="M1444" s="63"/>
    </row>
    <row r="1445" spans="2:13">
      <c r="B1445" s="9"/>
      <c r="C1445" s="21"/>
      <c r="D1445" s="9"/>
      <c r="E1445" s="9"/>
      <c r="F1445" s="22"/>
      <c r="G1445" s="22"/>
      <c r="H1445" s="22"/>
      <c r="I1445" s="9"/>
      <c r="J1445" s="9"/>
      <c r="K1445" s="21"/>
      <c r="M1445" s="63"/>
    </row>
    <row r="1446" spans="2:13">
      <c r="B1446" s="9"/>
      <c r="C1446" s="21"/>
      <c r="D1446" s="9"/>
      <c r="E1446" s="9"/>
      <c r="F1446" s="22"/>
      <c r="G1446" s="22"/>
      <c r="H1446" s="22"/>
      <c r="I1446" s="9"/>
      <c r="J1446" s="9"/>
      <c r="K1446" s="21"/>
      <c r="M1446" s="63"/>
    </row>
    <row r="1447" spans="2:13">
      <c r="B1447" s="9"/>
      <c r="C1447" s="21"/>
      <c r="D1447" s="9"/>
      <c r="E1447" s="9"/>
      <c r="F1447" s="22"/>
      <c r="G1447" s="22"/>
      <c r="H1447" s="22"/>
      <c r="I1447" s="9"/>
      <c r="J1447" s="9"/>
      <c r="K1447" s="21"/>
      <c r="M1447" s="63"/>
    </row>
    <row r="1448" spans="2:13">
      <c r="B1448" s="9"/>
      <c r="C1448" s="21"/>
      <c r="D1448" s="9"/>
      <c r="E1448" s="9"/>
      <c r="F1448" s="22"/>
      <c r="G1448" s="22"/>
      <c r="H1448" s="22"/>
      <c r="I1448" s="9"/>
      <c r="J1448" s="9"/>
      <c r="K1448" s="21"/>
      <c r="M1448" s="63"/>
    </row>
    <row r="1449" spans="2:13">
      <c r="B1449" s="9"/>
      <c r="C1449" s="21"/>
      <c r="D1449" s="9"/>
      <c r="E1449" s="9"/>
      <c r="F1449" s="22"/>
      <c r="G1449" s="22"/>
      <c r="H1449" s="22"/>
      <c r="I1449" s="9"/>
      <c r="J1449" s="9"/>
      <c r="K1449" s="21"/>
      <c r="M1449" s="63"/>
    </row>
    <row r="1450" spans="2:13">
      <c r="B1450" s="9"/>
      <c r="C1450" s="21"/>
      <c r="D1450" s="9"/>
      <c r="E1450" s="9"/>
      <c r="F1450" s="22"/>
      <c r="G1450" s="22"/>
      <c r="H1450" s="22"/>
      <c r="I1450" s="9"/>
      <c r="J1450" s="9"/>
      <c r="K1450" s="21"/>
      <c r="M1450" s="63"/>
    </row>
    <row r="1451" spans="2:13">
      <c r="B1451" s="9"/>
      <c r="C1451" s="21"/>
      <c r="D1451" s="9"/>
      <c r="E1451" s="9"/>
      <c r="F1451" s="22"/>
      <c r="G1451" s="22"/>
      <c r="H1451" s="22"/>
      <c r="I1451" s="9"/>
      <c r="J1451" s="9"/>
      <c r="K1451" s="21"/>
      <c r="M1451" s="63"/>
    </row>
    <row r="1452" spans="2:13">
      <c r="B1452" s="9"/>
      <c r="C1452" s="21"/>
      <c r="D1452" s="9"/>
      <c r="E1452" s="9"/>
      <c r="F1452" s="22"/>
      <c r="G1452" s="22"/>
      <c r="H1452" s="22"/>
      <c r="I1452" s="9"/>
      <c r="J1452" s="9"/>
      <c r="K1452" s="21"/>
      <c r="M1452" s="63"/>
    </row>
    <row r="1453" spans="2:13">
      <c r="B1453" s="9"/>
      <c r="C1453" s="21"/>
      <c r="D1453" s="9"/>
      <c r="E1453" s="9"/>
      <c r="F1453" s="22"/>
      <c r="G1453" s="22"/>
      <c r="H1453" s="22"/>
      <c r="I1453" s="9"/>
      <c r="J1453" s="9"/>
      <c r="K1453" s="21"/>
      <c r="M1453" s="63"/>
    </row>
    <row r="1454" spans="2:13">
      <c r="B1454" s="9"/>
      <c r="C1454" s="21"/>
      <c r="D1454" s="9"/>
      <c r="E1454" s="9"/>
      <c r="F1454" s="22"/>
      <c r="G1454" s="22"/>
      <c r="H1454" s="22"/>
      <c r="I1454" s="9"/>
      <c r="J1454" s="9"/>
      <c r="K1454" s="21"/>
      <c r="M1454" s="63"/>
    </row>
    <row r="1455" spans="2:13">
      <c r="B1455" s="9"/>
      <c r="C1455" s="21"/>
      <c r="D1455" s="9"/>
      <c r="E1455" s="9"/>
      <c r="F1455" s="22"/>
      <c r="G1455" s="22"/>
      <c r="H1455" s="22"/>
      <c r="I1455" s="9"/>
      <c r="J1455" s="9"/>
      <c r="K1455" s="21"/>
      <c r="M1455" s="63"/>
    </row>
    <row r="1456" spans="2:13">
      <c r="B1456" s="9"/>
      <c r="C1456" s="21"/>
      <c r="D1456" s="9"/>
      <c r="E1456" s="9"/>
      <c r="F1456" s="22"/>
      <c r="G1456" s="22"/>
      <c r="H1456" s="22"/>
      <c r="I1456" s="9"/>
      <c r="J1456" s="9"/>
      <c r="K1456" s="21"/>
      <c r="M1456" s="63"/>
    </row>
    <row r="1457" spans="2:13">
      <c r="B1457" s="9"/>
      <c r="C1457" s="21"/>
      <c r="D1457" s="9"/>
      <c r="E1457" s="9"/>
      <c r="F1457" s="22"/>
      <c r="G1457" s="22"/>
      <c r="H1457" s="22"/>
      <c r="I1457" s="9"/>
      <c r="J1457" s="9"/>
      <c r="K1457" s="21"/>
      <c r="M1457" s="63"/>
    </row>
    <row r="1458" spans="2:13">
      <c r="B1458" s="9"/>
      <c r="C1458" s="21"/>
      <c r="D1458" s="9"/>
      <c r="E1458" s="9"/>
      <c r="F1458" s="22"/>
      <c r="G1458" s="22"/>
      <c r="H1458" s="22"/>
      <c r="I1458" s="9"/>
      <c r="J1458" s="9"/>
      <c r="K1458" s="21"/>
      <c r="M1458" s="63"/>
    </row>
    <row r="1459" spans="2:13">
      <c r="B1459" s="9"/>
      <c r="C1459" s="21"/>
      <c r="D1459" s="9"/>
      <c r="E1459" s="9"/>
      <c r="F1459" s="22"/>
      <c r="G1459" s="22"/>
      <c r="H1459" s="22"/>
      <c r="I1459" s="9"/>
      <c r="J1459" s="9"/>
      <c r="K1459" s="21"/>
      <c r="M1459" s="63"/>
    </row>
    <row r="1460" spans="2:13">
      <c r="B1460" s="9"/>
      <c r="C1460" s="21"/>
      <c r="D1460" s="9"/>
      <c r="E1460" s="9"/>
      <c r="F1460" s="22"/>
      <c r="G1460" s="22"/>
      <c r="H1460" s="22"/>
      <c r="I1460" s="9"/>
      <c r="J1460" s="9"/>
      <c r="K1460" s="21"/>
      <c r="M1460" s="63"/>
    </row>
    <row r="1461" spans="2:13">
      <c r="B1461" s="9"/>
      <c r="C1461" s="21"/>
      <c r="D1461" s="9"/>
      <c r="E1461" s="9"/>
      <c r="F1461" s="22"/>
      <c r="G1461" s="22"/>
      <c r="H1461" s="22"/>
      <c r="I1461" s="9"/>
      <c r="J1461" s="9"/>
      <c r="K1461" s="21"/>
      <c r="M1461" s="63"/>
    </row>
    <row r="1462" spans="2:13">
      <c r="B1462" s="9"/>
      <c r="C1462" s="21"/>
      <c r="D1462" s="9"/>
      <c r="E1462" s="9"/>
      <c r="F1462" s="22"/>
      <c r="G1462" s="22"/>
      <c r="H1462" s="22"/>
      <c r="I1462" s="9"/>
      <c r="J1462" s="9"/>
      <c r="K1462" s="21"/>
      <c r="M1462" s="63"/>
    </row>
    <row r="1463" spans="2:13">
      <c r="B1463" s="9"/>
      <c r="C1463" s="21"/>
      <c r="D1463" s="9"/>
      <c r="E1463" s="9"/>
      <c r="F1463" s="22"/>
      <c r="G1463" s="22"/>
      <c r="H1463" s="22"/>
      <c r="I1463" s="9"/>
      <c r="J1463" s="9"/>
      <c r="K1463" s="21"/>
      <c r="M1463" s="63"/>
    </row>
    <row r="1464" spans="2:13">
      <c r="B1464" s="9"/>
      <c r="C1464" s="21"/>
      <c r="D1464" s="9"/>
      <c r="E1464" s="9"/>
      <c r="F1464" s="22"/>
      <c r="G1464" s="22"/>
      <c r="H1464" s="22"/>
      <c r="I1464" s="9"/>
      <c r="J1464" s="9"/>
      <c r="K1464" s="21"/>
      <c r="M1464" s="63"/>
    </row>
    <row r="1465" spans="2:13">
      <c r="B1465" s="9"/>
      <c r="C1465" s="21"/>
      <c r="D1465" s="9"/>
      <c r="E1465" s="9"/>
      <c r="F1465" s="22"/>
      <c r="G1465" s="22"/>
      <c r="H1465" s="22"/>
      <c r="I1465" s="9"/>
      <c r="J1465" s="9"/>
      <c r="K1465" s="21"/>
      <c r="M1465" s="63"/>
    </row>
    <row r="1466" spans="2:13">
      <c r="B1466" s="9"/>
      <c r="C1466" s="21"/>
      <c r="D1466" s="9"/>
      <c r="E1466" s="9"/>
      <c r="F1466" s="22"/>
      <c r="G1466" s="22"/>
      <c r="H1466" s="22"/>
      <c r="I1466" s="9"/>
      <c r="J1466" s="9"/>
      <c r="K1466" s="21"/>
      <c r="M1466" s="63"/>
    </row>
    <row r="1467" spans="2:13">
      <c r="B1467" s="9"/>
      <c r="C1467" s="21"/>
      <c r="D1467" s="9"/>
      <c r="E1467" s="9"/>
      <c r="F1467" s="22"/>
      <c r="G1467" s="22"/>
      <c r="H1467" s="22"/>
      <c r="I1467" s="9"/>
      <c r="J1467" s="9"/>
      <c r="K1467" s="21"/>
      <c r="M1467" s="63"/>
    </row>
    <row r="1468" spans="2:13">
      <c r="B1468" s="9"/>
      <c r="C1468" s="21"/>
      <c r="D1468" s="9"/>
      <c r="E1468" s="9"/>
      <c r="F1468" s="22"/>
      <c r="G1468" s="22"/>
      <c r="H1468" s="22"/>
      <c r="I1468" s="9"/>
      <c r="J1468" s="9"/>
      <c r="K1468" s="21"/>
      <c r="M1468" s="63"/>
    </row>
    <row r="1469" spans="2:13">
      <c r="B1469" s="9"/>
      <c r="C1469" s="21"/>
      <c r="D1469" s="9"/>
      <c r="E1469" s="9"/>
      <c r="F1469" s="22"/>
      <c r="G1469" s="22"/>
      <c r="H1469" s="22"/>
      <c r="I1469" s="9"/>
      <c r="J1469" s="9"/>
      <c r="K1469" s="21"/>
      <c r="M1469" s="63"/>
    </row>
    <row r="1470" spans="2:13">
      <c r="B1470" s="9"/>
      <c r="C1470" s="21"/>
      <c r="D1470" s="9"/>
      <c r="E1470" s="9"/>
      <c r="F1470" s="22"/>
      <c r="G1470" s="22"/>
      <c r="H1470" s="22"/>
      <c r="I1470" s="9"/>
      <c r="J1470" s="9"/>
      <c r="K1470" s="21"/>
      <c r="M1470" s="63"/>
    </row>
    <row r="1471" spans="2:13">
      <c r="B1471" s="9"/>
      <c r="C1471" s="21"/>
      <c r="D1471" s="9"/>
      <c r="E1471" s="9"/>
      <c r="F1471" s="22"/>
      <c r="G1471" s="22"/>
      <c r="H1471" s="22"/>
      <c r="I1471" s="9"/>
      <c r="J1471" s="9"/>
      <c r="K1471" s="21"/>
      <c r="M1471" s="63"/>
    </row>
    <row r="1472" spans="2:13">
      <c r="B1472" s="9"/>
      <c r="C1472" s="21"/>
      <c r="D1472" s="9"/>
      <c r="E1472" s="9"/>
      <c r="F1472" s="22"/>
      <c r="G1472" s="22"/>
      <c r="H1472" s="22"/>
      <c r="I1472" s="9"/>
      <c r="J1472" s="9"/>
      <c r="K1472" s="21"/>
      <c r="M1472" s="63"/>
    </row>
    <row r="1473" spans="2:13">
      <c r="B1473" s="9"/>
      <c r="C1473" s="21"/>
      <c r="D1473" s="9"/>
      <c r="E1473" s="9"/>
      <c r="F1473" s="22"/>
      <c r="G1473" s="22"/>
      <c r="H1473" s="22"/>
      <c r="I1473" s="9"/>
      <c r="J1473" s="9"/>
      <c r="K1473" s="21"/>
      <c r="M1473" s="63"/>
    </row>
    <row r="1474" spans="2:13">
      <c r="B1474" s="9"/>
      <c r="C1474" s="21"/>
      <c r="D1474" s="9"/>
      <c r="E1474" s="9"/>
      <c r="F1474" s="22"/>
      <c r="G1474" s="22"/>
      <c r="H1474" s="22"/>
      <c r="I1474" s="9"/>
      <c r="J1474" s="9"/>
      <c r="K1474" s="21"/>
      <c r="M1474" s="63"/>
    </row>
    <row r="1475" spans="2:13">
      <c r="B1475" s="9"/>
      <c r="C1475" s="21"/>
      <c r="D1475" s="9"/>
      <c r="E1475" s="9"/>
      <c r="F1475" s="22"/>
      <c r="G1475" s="22"/>
      <c r="H1475" s="22"/>
      <c r="I1475" s="9"/>
      <c r="J1475" s="9"/>
      <c r="K1475" s="21"/>
      <c r="M1475" s="63"/>
    </row>
    <row r="1476" spans="2:13">
      <c r="B1476" s="9"/>
      <c r="C1476" s="21"/>
      <c r="D1476" s="9"/>
      <c r="E1476" s="9"/>
      <c r="F1476" s="22"/>
      <c r="G1476" s="22"/>
      <c r="H1476" s="22"/>
      <c r="I1476" s="9"/>
      <c r="J1476" s="9"/>
      <c r="K1476" s="21"/>
      <c r="M1476" s="63"/>
    </row>
    <row r="1477" spans="2:13">
      <c r="B1477" s="9"/>
      <c r="C1477" s="21"/>
      <c r="D1477" s="9"/>
      <c r="E1477" s="9"/>
      <c r="F1477" s="22"/>
      <c r="G1477" s="22"/>
      <c r="H1477" s="22"/>
      <c r="I1477" s="9"/>
      <c r="J1477" s="9"/>
      <c r="K1477" s="21"/>
      <c r="M1477" s="63"/>
    </row>
    <row r="1478" spans="2:13">
      <c r="B1478" s="9"/>
      <c r="C1478" s="21"/>
      <c r="D1478" s="9"/>
      <c r="E1478" s="9"/>
      <c r="F1478" s="22"/>
      <c r="G1478" s="22"/>
      <c r="H1478" s="22"/>
      <c r="I1478" s="9"/>
      <c r="J1478" s="9"/>
      <c r="K1478" s="21"/>
      <c r="M1478" s="63"/>
    </row>
    <row r="1479" spans="2:13">
      <c r="B1479" s="9"/>
      <c r="C1479" s="21"/>
      <c r="D1479" s="9"/>
      <c r="E1479" s="9"/>
      <c r="F1479" s="22"/>
      <c r="G1479" s="22"/>
      <c r="H1479" s="22"/>
      <c r="I1479" s="9"/>
      <c r="J1479" s="9"/>
      <c r="K1479" s="21"/>
      <c r="M1479" s="63"/>
    </row>
    <row r="1480" spans="2:13">
      <c r="B1480" s="9"/>
      <c r="C1480" s="21"/>
      <c r="D1480" s="9"/>
      <c r="E1480" s="9"/>
      <c r="F1480" s="22"/>
      <c r="G1480" s="22"/>
      <c r="H1480" s="22"/>
      <c r="I1480" s="9"/>
      <c r="J1480" s="9"/>
      <c r="K1480" s="21"/>
      <c r="M1480" s="63"/>
    </row>
    <row r="1481" spans="2:13">
      <c r="B1481" s="9"/>
      <c r="C1481" s="21"/>
      <c r="D1481" s="9"/>
      <c r="E1481" s="9"/>
      <c r="F1481" s="22"/>
      <c r="G1481" s="22"/>
      <c r="H1481" s="22"/>
      <c r="I1481" s="9"/>
      <c r="J1481" s="9"/>
      <c r="K1481" s="21"/>
      <c r="M1481" s="63"/>
    </row>
    <row r="1482" spans="2:13">
      <c r="B1482" s="9"/>
      <c r="C1482" s="21"/>
      <c r="D1482" s="9"/>
      <c r="E1482" s="9"/>
      <c r="F1482" s="22"/>
      <c r="G1482" s="22"/>
      <c r="H1482" s="22"/>
      <c r="I1482" s="9"/>
      <c r="J1482" s="9"/>
      <c r="K1482" s="21"/>
      <c r="M1482" s="63"/>
    </row>
    <row r="1483" spans="2:13">
      <c r="B1483" s="9"/>
      <c r="C1483" s="21"/>
      <c r="D1483" s="9"/>
      <c r="E1483" s="9"/>
      <c r="F1483" s="22"/>
      <c r="G1483" s="22"/>
      <c r="H1483" s="22"/>
      <c r="I1483" s="9"/>
      <c r="J1483" s="9"/>
      <c r="K1483" s="21"/>
      <c r="M1483" s="63"/>
    </row>
    <row r="1484" spans="2:13">
      <c r="B1484" s="9"/>
      <c r="C1484" s="21"/>
      <c r="D1484" s="9"/>
      <c r="E1484" s="9"/>
      <c r="F1484" s="22"/>
      <c r="G1484" s="22"/>
      <c r="H1484" s="22"/>
      <c r="I1484" s="9"/>
      <c r="J1484" s="9"/>
      <c r="K1484" s="21"/>
      <c r="M1484" s="63"/>
    </row>
    <row r="1485" spans="2:13">
      <c r="B1485" s="9"/>
      <c r="C1485" s="21"/>
      <c r="D1485" s="9"/>
      <c r="E1485" s="9"/>
      <c r="F1485" s="22"/>
      <c r="G1485" s="22"/>
      <c r="H1485" s="22"/>
      <c r="I1485" s="9"/>
      <c r="J1485" s="9"/>
      <c r="K1485" s="21"/>
      <c r="M1485" s="63"/>
    </row>
    <row r="1486" spans="2:13">
      <c r="B1486" s="9"/>
      <c r="C1486" s="21"/>
      <c r="D1486" s="9"/>
      <c r="E1486" s="9"/>
      <c r="F1486" s="22"/>
      <c r="G1486" s="22"/>
      <c r="H1486" s="22"/>
      <c r="I1486" s="9"/>
      <c r="J1486" s="9"/>
      <c r="K1486" s="21"/>
      <c r="M1486" s="63"/>
    </row>
    <row r="1487" spans="2:13">
      <c r="B1487" s="9"/>
      <c r="C1487" s="21"/>
      <c r="D1487" s="9"/>
      <c r="E1487" s="9"/>
      <c r="F1487" s="22"/>
      <c r="G1487" s="22"/>
      <c r="H1487" s="22"/>
      <c r="I1487" s="9"/>
      <c r="J1487" s="9"/>
      <c r="K1487" s="21"/>
      <c r="M1487" s="63"/>
    </row>
    <row r="1488" spans="2:13">
      <c r="B1488" s="9"/>
      <c r="C1488" s="21"/>
      <c r="D1488" s="9"/>
      <c r="E1488" s="9"/>
      <c r="F1488" s="22"/>
      <c r="G1488" s="22"/>
      <c r="H1488" s="22"/>
      <c r="I1488" s="9"/>
      <c r="J1488" s="9"/>
      <c r="K1488" s="21"/>
      <c r="M1488" s="63"/>
    </row>
    <row r="1489" spans="2:13">
      <c r="B1489" s="9"/>
      <c r="C1489" s="21"/>
      <c r="D1489" s="9"/>
      <c r="E1489" s="9"/>
      <c r="F1489" s="22"/>
      <c r="G1489" s="22"/>
      <c r="H1489" s="22"/>
      <c r="I1489" s="9"/>
      <c r="J1489" s="9"/>
      <c r="K1489" s="21"/>
      <c r="M1489" s="63"/>
    </row>
    <row r="1490" spans="2:13">
      <c r="B1490" s="9"/>
      <c r="C1490" s="21"/>
      <c r="D1490" s="9"/>
      <c r="E1490" s="9"/>
      <c r="F1490" s="22"/>
      <c r="G1490" s="22"/>
      <c r="H1490" s="22"/>
      <c r="I1490" s="9"/>
      <c r="J1490" s="9"/>
      <c r="K1490" s="21"/>
      <c r="M1490" s="63"/>
    </row>
    <row r="1491" spans="2:13">
      <c r="B1491" s="9"/>
      <c r="C1491" s="21"/>
      <c r="D1491" s="9"/>
      <c r="E1491" s="9"/>
      <c r="F1491" s="22"/>
      <c r="G1491" s="22"/>
      <c r="H1491" s="22"/>
      <c r="I1491" s="9"/>
      <c r="J1491" s="9"/>
      <c r="K1491" s="21"/>
      <c r="M1491" s="63"/>
    </row>
    <row r="1492" spans="2:13">
      <c r="B1492" s="9"/>
      <c r="C1492" s="21"/>
      <c r="D1492" s="9"/>
      <c r="E1492" s="9"/>
      <c r="F1492" s="22"/>
      <c r="G1492" s="22"/>
      <c r="H1492" s="22"/>
      <c r="I1492" s="9"/>
      <c r="J1492" s="9"/>
      <c r="K1492" s="21"/>
      <c r="M1492" s="63"/>
    </row>
    <row r="1493" spans="2:13">
      <c r="B1493" s="9"/>
      <c r="C1493" s="21"/>
      <c r="D1493" s="9"/>
      <c r="E1493" s="9"/>
      <c r="F1493" s="22"/>
      <c r="G1493" s="22"/>
      <c r="H1493" s="22"/>
      <c r="I1493" s="9"/>
      <c r="J1493" s="9"/>
      <c r="K1493" s="21"/>
      <c r="M1493" s="63"/>
    </row>
    <row r="1494" spans="2:13">
      <c r="B1494" s="9"/>
      <c r="C1494" s="21"/>
      <c r="D1494" s="9"/>
      <c r="E1494" s="9"/>
      <c r="F1494" s="22"/>
      <c r="G1494" s="22"/>
      <c r="H1494" s="22"/>
      <c r="I1494" s="9"/>
      <c r="J1494" s="9"/>
      <c r="K1494" s="21"/>
      <c r="M1494" s="63"/>
    </row>
    <row r="1495" spans="2:13">
      <c r="B1495" s="9"/>
      <c r="C1495" s="21"/>
      <c r="D1495" s="9"/>
      <c r="E1495" s="9"/>
      <c r="F1495" s="22"/>
      <c r="G1495" s="22"/>
      <c r="H1495" s="22"/>
      <c r="I1495" s="9"/>
      <c r="J1495" s="9"/>
      <c r="K1495" s="21"/>
      <c r="M1495" s="63"/>
    </row>
    <row r="1496" spans="2:13">
      <c r="B1496" s="9"/>
      <c r="C1496" s="21"/>
      <c r="D1496" s="9"/>
      <c r="E1496" s="9"/>
      <c r="F1496" s="22"/>
      <c r="G1496" s="22"/>
      <c r="H1496" s="22"/>
      <c r="I1496" s="9"/>
      <c r="J1496" s="9"/>
      <c r="K1496" s="21"/>
      <c r="M1496" s="63"/>
    </row>
    <row r="1497" spans="2:13">
      <c r="B1497" s="9"/>
      <c r="C1497" s="21"/>
      <c r="D1497" s="9"/>
      <c r="E1497" s="9"/>
      <c r="F1497" s="22"/>
      <c r="G1497" s="22"/>
      <c r="H1497" s="22"/>
      <c r="I1497" s="9"/>
      <c r="J1497" s="9"/>
      <c r="K1497" s="21"/>
      <c r="M1497" s="63"/>
    </row>
    <row r="1498" spans="2:13">
      <c r="B1498" s="9"/>
      <c r="C1498" s="21"/>
      <c r="D1498" s="9"/>
      <c r="E1498" s="9"/>
      <c r="F1498" s="22"/>
      <c r="G1498" s="22"/>
      <c r="H1498" s="22"/>
      <c r="I1498" s="9"/>
      <c r="J1498" s="9"/>
      <c r="K1498" s="21"/>
      <c r="M1498" s="63"/>
    </row>
    <row r="1499" spans="2:13">
      <c r="B1499" s="9"/>
      <c r="C1499" s="21"/>
      <c r="D1499" s="9"/>
      <c r="E1499" s="9"/>
      <c r="F1499" s="22"/>
      <c r="G1499" s="22"/>
      <c r="H1499" s="22"/>
      <c r="I1499" s="9"/>
      <c r="J1499" s="9"/>
      <c r="K1499" s="21"/>
      <c r="M1499" s="63"/>
    </row>
    <row r="1500" spans="2:13">
      <c r="B1500" s="9"/>
      <c r="C1500" s="21"/>
      <c r="D1500" s="9"/>
      <c r="E1500" s="9"/>
      <c r="F1500" s="22"/>
      <c r="G1500" s="22"/>
      <c r="H1500" s="22"/>
      <c r="I1500" s="9"/>
      <c r="J1500" s="9"/>
      <c r="K1500" s="21"/>
      <c r="M1500" s="63"/>
    </row>
    <row r="1501" spans="2:13">
      <c r="B1501" s="9"/>
      <c r="C1501" s="21"/>
      <c r="D1501" s="9"/>
      <c r="E1501" s="9"/>
      <c r="F1501" s="22"/>
      <c r="G1501" s="22"/>
      <c r="H1501" s="22"/>
      <c r="I1501" s="9"/>
      <c r="J1501" s="9"/>
      <c r="K1501" s="21"/>
      <c r="M1501" s="63"/>
    </row>
    <row r="1502" spans="2:13">
      <c r="B1502" s="9"/>
      <c r="C1502" s="21"/>
      <c r="D1502" s="9"/>
      <c r="E1502" s="9"/>
      <c r="F1502" s="22"/>
      <c r="G1502" s="22"/>
      <c r="H1502" s="22"/>
      <c r="I1502" s="9"/>
      <c r="J1502" s="9"/>
      <c r="K1502" s="21"/>
      <c r="M1502" s="63"/>
    </row>
    <row r="1503" spans="2:13">
      <c r="B1503" s="9"/>
      <c r="C1503" s="21"/>
      <c r="D1503" s="9"/>
      <c r="E1503" s="9"/>
      <c r="F1503" s="22"/>
      <c r="G1503" s="22"/>
      <c r="H1503" s="22"/>
      <c r="I1503" s="9"/>
      <c r="J1503" s="9"/>
      <c r="K1503" s="21"/>
      <c r="M1503" s="63"/>
    </row>
    <row r="1504" spans="2:13">
      <c r="B1504" s="9"/>
      <c r="C1504" s="21"/>
      <c r="D1504" s="9"/>
      <c r="E1504" s="9"/>
      <c r="F1504" s="22"/>
      <c r="G1504" s="22"/>
      <c r="H1504" s="22"/>
      <c r="I1504" s="9"/>
      <c r="J1504" s="9"/>
      <c r="K1504" s="21"/>
      <c r="M1504" s="63"/>
    </row>
    <row r="1505" spans="2:13">
      <c r="B1505" s="9"/>
      <c r="C1505" s="21"/>
      <c r="D1505" s="9"/>
      <c r="E1505" s="9"/>
      <c r="F1505" s="22"/>
      <c r="G1505" s="22"/>
      <c r="H1505" s="22"/>
      <c r="I1505" s="9"/>
      <c r="J1505" s="9"/>
      <c r="K1505" s="21"/>
      <c r="M1505" s="63"/>
    </row>
    <row r="1506" spans="2:13">
      <c r="B1506" s="9"/>
      <c r="C1506" s="21"/>
      <c r="D1506" s="9"/>
      <c r="E1506" s="9"/>
      <c r="F1506" s="22"/>
      <c r="G1506" s="22"/>
      <c r="H1506" s="22"/>
      <c r="I1506" s="9"/>
      <c r="J1506" s="9"/>
      <c r="K1506" s="21"/>
      <c r="M1506" s="63"/>
    </row>
    <row r="1507" spans="2:13">
      <c r="B1507" s="9"/>
      <c r="C1507" s="21"/>
      <c r="D1507" s="9"/>
      <c r="E1507" s="9"/>
      <c r="F1507" s="22"/>
      <c r="G1507" s="22"/>
      <c r="H1507" s="22"/>
      <c r="I1507" s="9"/>
      <c r="J1507" s="9"/>
      <c r="K1507" s="21"/>
      <c r="M1507" s="63"/>
    </row>
    <row r="1508" spans="2:13">
      <c r="B1508" s="9"/>
      <c r="C1508" s="21"/>
      <c r="D1508" s="9"/>
      <c r="E1508" s="9"/>
      <c r="F1508" s="22"/>
      <c r="G1508" s="22"/>
      <c r="H1508" s="22"/>
      <c r="I1508" s="9"/>
      <c r="J1508" s="9"/>
      <c r="K1508" s="21"/>
      <c r="M1508" s="63"/>
    </row>
    <row r="1509" spans="2:13">
      <c r="B1509" s="9"/>
      <c r="C1509" s="21"/>
      <c r="D1509" s="9"/>
      <c r="E1509" s="9"/>
      <c r="F1509" s="22"/>
      <c r="G1509" s="22"/>
      <c r="H1509" s="22"/>
      <c r="I1509" s="9"/>
      <c r="J1509" s="9"/>
      <c r="K1509" s="21"/>
      <c r="M1509" s="63"/>
    </row>
    <row r="1510" spans="2:13">
      <c r="B1510" s="9"/>
      <c r="C1510" s="21"/>
      <c r="D1510" s="9"/>
      <c r="E1510" s="9"/>
      <c r="F1510" s="22"/>
      <c r="G1510" s="22"/>
      <c r="H1510" s="22"/>
      <c r="I1510" s="9"/>
      <c r="J1510" s="9"/>
      <c r="K1510" s="21"/>
      <c r="M1510" s="63"/>
    </row>
    <row r="1511" spans="2:13">
      <c r="B1511" s="9"/>
      <c r="C1511" s="21"/>
      <c r="D1511" s="9"/>
      <c r="E1511" s="9"/>
      <c r="F1511" s="22"/>
      <c r="G1511" s="22"/>
      <c r="H1511" s="22"/>
      <c r="I1511" s="9"/>
      <c r="J1511" s="9"/>
      <c r="K1511" s="21"/>
      <c r="M1511" s="63"/>
    </row>
    <row r="1512" spans="2:13">
      <c r="B1512" s="9"/>
      <c r="C1512" s="21"/>
      <c r="D1512" s="9"/>
      <c r="E1512" s="9"/>
      <c r="F1512" s="22"/>
      <c r="G1512" s="22"/>
      <c r="H1512" s="22"/>
      <c r="I1512" s="9"/>
      <c r="J1512" s="9"/>
      <c r="K1512" s="21"/>
      <c r="M1512" s="63"/>
    </row>
    <row r="1513" spans="2:13">
      <c r="B1513" s="9"/>
      <c r="C1513" s="21"/>
      <c r="D1513" s="9"/>
      <c r="E1513" s="9"/>
      <c r="F1513" s="22"/>
      <c r="G1513" s="22"/>
      <c r="H1513" s="22"/>
      <c r="I1513" s="9"/>
      <c r="J1513" s="9"/>
      <c r="K1513" s="21"/>
      <c r="M1513" s="63"/>
    </row>
    <row r="1514" spans="2:13">
      <c r="B1514" s="9"/>
      <c r="C1514" s="21"/>
      <c r="D1514" s="9"/>
      <c r="E1514" s="9"/>
      <c r="F1514" s="22"/>
      <c r="G1514" s="22"/>
      <c r="H1514" s="22"/>
      <c r="I1514" s="9"/>
      <c r="J1514" s="9"/>
      <c r="K1514" s="21"/>
      <c r="M1514" s="63"/>
    </row>
    <row r="1515" spans="2:13">
      <c r="B1515" s="9"/>
      <c r="C1515" s="21"/>
      <c r="D1515" s="9"/>
      <c r="E1515" s="9"/>
      <c r="F1515" s="22"/>
      <c r="G1515" s="22"/>
      <c r="H1515" s="22"/>
      <c r="I1515" s="9"/>
      <c r="J1515" s="9"/>
      <c r="K1515" s="21"/>
      <c r="M1515" s="63"/>
    </row>
    <row r="1516" spans="2:13">
      <c r="B1516" s="9"/>
      <c r="C1516" s="21"/>
      <c r="D1516" s="9"/>
      <c r="E1516" s="9"/>
      <c r="F1516" s="22"/>
      <c r="G1516" s="22"/>
      <c r="H1516" s="22"/>
      <c r="I1516" s="9"/>
      <c r="J1516" s="9"/>
      <c r="K1516" s="21"/>
      <c r="M1516" s="63"/>
    </row>
    <row r="1517" spans="2:13">
      <c r="B1517" s="9"/>
      <c r="C1517" s="21"/>
      <c r="D1517" s="9"/>
      <c r="E1517" s="9"/>
      <c r="F1517" s="22"/>
      <c r="G1517" s="22"/>
      <c r="H1517" s="22"/>
      <c r="I1517" s="9"/>
      <c r="J1517" s="9"/>
      <c r="K1517" s="21"/>
      <c r="M1517" s="63"/>
    </row>
    <row r="1518" spans="2:13">
      <c r="B1518" s="9"/>
      <c r="C1518" s="21"/>
      <c r="D1518" s="9"/>
      <c r="E1518" s="9"/>
      <c r="F1518" s="22"/>
      <c r="G1518" s="22"/>
      <c r="H1518" s="22"/>
      <c r="I1518" s="9"/>
      <c r="J1518" s="9"/>
      <c r="K1518" s="21"/>
      <c r="M1518" s="63"/>
    </row>
    <row r="1519" spans="2:13">
      <c r="B1519" s="9"/>
      <c r="C1519" s="21"/>
      <c r="D1519" s="9"/>
      <c r="E1519" s="9"/>
      <c r="F1519" s="22"/>
      <c r="G1519" s="22"/>
      <c r="H1519" s="22"/>
      <c r="I1519" s="9"/>
      <c r="J1519" s="9"/>
      <c r="K1519" s="21"/>
      <c r="M1519" s="63"/>
    </row>
    <row r="1520" spans="2:13">
      <c r="B1520" s="9"/>
      <c r="C1520" s="21"/>
      <c r="D1520" s="9"/>
      <c r="E1520" s="9"/>
      <c r="F1520" s="22"/>
      <c r="G1520" s="22"/>
      <c r="H1520" s="22"/>
      <c r="I1520" s="9"/>
      <c r="J1520" s="9"/>
      <c r="K1520" s="21"/>
      <c r="M1520" s="63"/>
    </row>
    <row r="1521" spans="2:13">
      <c r="B1521" s="9"/>
      <c r="C1521" s="21"/>
      <c r="D1521" s="9"/>
      <c r="E1521" s="9"/>
      <c r="F1521" s="22"/>
      <c r="G1521" s="22"/>
      <c r="H1521" s="22"/>
      <c r="I1521" s="9"/>
      <c r="J1521" s="9"/>
      <c r="K1521" s="21"/>
      <c r="M1521" s="63"/>
    </row>
    <row r="1522" spans="2:13">
      <c r="B1522" s="9"/>
      <c r="C1522" s="21"/>
      <c r="D1522" s="9"/>
      <c r="E1522" s="9"/>
      <c r="F1522" s="22"/>
      <c r="G1522" s="22"/>
      <c r="H1522" s="22"/>
      <c r="I1522" s="9"/>
      <c r="J1522" s="9"/>
      <c r="K1522" s="21"/>
      <c r="M1522" s="63"/>
    </row>
    <row r="1523" spans="2:13">
      <c r="B1523" s="9"/>
      <c r="C1523" s="21"/>
      <c r="D1523" s="9"/>
      <c r="E1523" s="9"/>
      <c r="F1523" s="22"/>
      <c r="G1523" s="22"/>
      <c r="H1523" s="22"/>
      <c r="I1523" s="9"/>
      <c r="J1523" s="9"/>
      <c r="K1523" s="21"/>
      <c r="M1523" s="63"/>
    </row>
    <row r="1524" spans="2:13">
      <c r="B1524" s="9"/>
      <c r="C1524" s="21"/>
      <c r="D1524" s="9"/>
      <c r="E1524" s="9"/>
      <c r="F1524" s="22"/>
      <c r="G1524" s="22"/>
      <c r="H1524" s="22"/>
      <c r="I1524" s="9"/>
      <c r="J1524" s="9"/>
      <c r="K1524" s="21"/>
      <c r="M1524" s="63"/>
    </row>
    <row r="1525" spans="2:13">
      <c r="B1525" s="9"/>
      <c r="C1525" s="21"/>
      <c r="D1525" s="9"/>
      <c r="E1525" s="9"/>
      <c r="F1525" s="22"/>
      <c r="G1525" s="22"/>
      <c r="H1525" s="22"/>
      <c r="I1525" s="9"/>
      <c r="J1525" s="9"/>
      <c r="K1525" s="21"/>
      <c r="M1525" s="63"/>
    </row>
    <row r="1526" spans="2:13">
      <c r="B1526" s="9"/>
      <c r="C1526" s="21"/>
      <c r="D1526" s="9"/>
      <c r="E1526" s="9"/>
      <c r="F1526" s="22"/>
      <c r="G1526" s="22"/>
      <c r="H1526" s="22"/>
      <c r="I1526" s="9"/>
      <c r="J1526" s="9"/>
      <c r="K1526" s="21"/>
      <c r="M1526" s="63"/>
    </row>
    <row r="1527" spans="2:13">
      <c r="B1527" s="9"/>
      <c r="C1527" s="21"/>
      <c r="D1527" s="9"/>
      <c r="E1527" s="9"/>
      <c r="F1527" s="22"/>
      <c r="G1527" s="22"/>
      <c r="H1527" s="22"/>
      <c r="I1527" s="9"/>
      <c r="J1527" s="9"/>
      <c r="K1527" s="21"/>
      <c r="M1527" s="63"/>
    </row>
    <row r="1528" spans="2:13">
      <c r="B1528" s="9"/>
      <c r="C1528" s="21"/>
      <c r="D1528" s="9"/>
      <c r="E1528" s="9"/>
      <c r="F1528" s="22"/>
      <c r="G1528" s="22"/>
      <c r="H1528" s="22"/>
      <c r="I1528" s="9"/>
      <c r="J1528" s="9"/>
      <c r="K1528" s="21"/>
      <c r="M1528" s="63"/>
    </row>
    <row r="1529" spans="2:13">
      <c r="B1529" s="9"/>
      <c r="C1529" s="21"/>
      <c r="D1529" s="9"/>
      <c r="E1529" s="9"/>
      <c r="F1529" s="22"/>
      <c r="G1529" s="22"/>
      <c r="H1529" s="22"/>
      <c r="I1529" s="9"/>
      <c r="J1529" s="9"/>
      <c r="K1529" s="21"/>
      <c r="M1529" s="63"/>
    </row>
    <row r="1530" spans="2:13">
      <c r="B1530" s="9"/>
      <c r="C1530" s="21"/>
      <c r="D1530" s="9"/>
      <c r="E1530" s="9"/>
      <c r="F1530" s="22"/>
      <c r="G1530" s="22"/>
      <c r="H1530" s="22"/>
      <c r="I1530" s="9"/>
      <c r="J1530" s="9"/>
      <c r="K1530" s="21"/>
      <c r="M1530" s="63"/>
    </row>
    <row r="1531" spans="2:13">
      <c r="B1531" s="9"/>
      <c r="C1531" s="21"/>
      <c r="D1531" s="9"/>
      <c r="E1531" s="9"/>
      <c r="F1531" s="22"/>
      <c r="G1531" s="22"/>
      <c r="H1531" s="22"/>
      <c r="I1531" s="9"/>
      <c r="J1531" s="9"/>
      <c r="K1531" s="21"/>
      <c r="M1531" s="63"/>
    </row>
    <row r="1532" spans="2:13">
      <c r="B1532" s="9"/>
      <c r="C1532" s="21"/>
      <c r="D1532" s="9"/>
      <c r="E1532" s="9"/>
      <c r="F1532" s="22"/>
      <c r="G1532" s="22"/>
      <c r="H1532" s="22"/>
      <c r="I1532" s="9"/>
      <c r="J1532" s="9"/>
      <c r="K1532" s="21"/>
      <c r="M1532" s="63"/>
    </row>
    <row r="1533" spans="2:13">
      <c r="B1533" s="9"/>
      <c r="C1533" s="21"/>
      <c r="D1533" s="9"/>
      <c r="E1533" s="9"/>
      <c r="F1533" s="22"/>
      <c r="G1533" s="22"/>
      <c r="H1533" s="22"/>
      <c r="I1533" s="9"/>
      <c r="J1533" s="9"/>
      <c r="K1533" s="21"/>
      <c r="M1533" s="63"/>
    </row>
    <row r="1534" spans="2:13">
      <c r="B1534" s="9"/>
      <c r="C1534" s="21"/>
      <c r="D1534" s="9"/>
      <c r="E1534" s="9"/>
      <c r="F1534" s="22"/>
      <c r="G1534" s="22"/>
      <c r="H1534" s="22"/>
      <c r="I1534" s="9"/>
      <c r="J1534" s="9"/>
      <c r="K1534" s="21"/>
      <c r="M1534" s="63"/>
    </row>
    <row r="1535" spans="2:13">
      <c r="B1535" s="9"/>
      <c r="C1535" s="21"/>
      <c r="D1535" s="9"/>
      <c r="E1535" s="9"/>
      <c r="F1535" s="22"/>
      <c r="G1535" s="22"/>
      <c r="H1535" s="22"/>
      <c r="I1535" s="9"/>
      <c r="J1535" s="9"/>
      <c r="K1535" s="21"/>
      <c r="M1535" s="63"/>
    </row>
    <row r="1536" spans="2:13">
      <c r="B1536" s="9"/>
      <c r="C1536" s="21"/>
      <c r="D1536" s="9"/>
      <c r="E1536" s="9"/>
      <c r="F1536" s="22"/>
      <c r="G1536" s="22"/>
      <c r="H1536" s="22"/>
      <c r="I1536" s="9"/>
      <c r="J1536" s="9"/>
      <c r="K1536" s="21"/>
      <c r="M1536" s="63"/>
    </row>
    <row r="1537" spans="2:13">
      <c r="B1537" s="9"/>
      <c r="C1537" s="21"/>
      <c r="D1537" s="9"/>
      <c r="E1537" s="9"/>
      <c r="F1537" s="22"/>
      <c r="G1537" s="22"/>
      <c r="H1537" s="22"/>
      <c r="I1537" s="9"/>
      <c r="J1537" s="9"/>
      <c r="K1537" s="21"/>
      <c r="M1537" s="63"/>
    </row>
    <row r="1538" spans="2:13">
      <c r="B1538" s="9"/>
      <c r="C1538" s="21"/>
      <c r="D1538" s="9"/>
      <c r="E1538" s="9"/>
      <c r="F1538" s="22"/>
      <c r="G1538" s="22"/>
      <c r="H1538" s="22"/>
      <c r="I1538" s="9"/>
      <c r="J1538" s="9"/>
      <c r="K1538" s="21"/>
      <c r="M1538" s="63"/>
    </row>
    <row r="1539" spans="2:13">
      <c r="B1539" s="9"/>
      <c r="C1539" s="21"/>
      <c r="D1539" s="9"/>
      <c r="E1539" s="9"/>
      <c r="F1539" s="22"/>
      <c r="G1539" s="22"/>
      <c r="H1539" s="22"/>
      <c r="I1539" s="9"/>
      <c r="J1539" s="9"/>
      <c r="K1539" s="21"/>
      <c r="M1539" s="63"/>
    </row>
    <row r="1540" spans="2:13">
      <c r="B1540" s="9"/>
      <c r="C1540" s="21"/>
      <c r="D1540" s="9"/>
      <c r="E1540" s="9"/>
      <c r="F1540" s="22"/>
      <c r="G1540" s="22"/>
      <c r="H1540" s="22"/>
      <c r="I1540" s="9"/>
      <c r="J1540" s="9"/>
      <c r="K1540" s="21"/>
      <c r="M1540" s="63"/>
    </row>
    <row r="1541" spans="2:13">
      <c r="B1541" s="9"/>
      <c r="C1541" s="21"/>
      <c r="D1541" s="9"/>
      <c r="E1541" s="9"/>
      <c r="F1541" s="22"/>
      <c r="G1541" s="22"/>
      <c r="H1541" s="22"/>
      <c r="I1541" s="9"/>
      <c r="J1541" s="9"/>
      <c r="K1541" s="21"/>
      <c r="M1541" s="63"/>
    </row>
    <row r="1542" spans="2:13">
      <c r="B1542" s="9"/>
      <c r="C1542" s="21"/>
      <c r="D1542" s="9"/>
      <c r="E1542" s="9"/>
      <c r="F1542" s="22"/>
      <c r="G1542" s="22"/>
      <c r="H1542" s="22"/>
      <c r="I1542" s="9"/>
      <c r="J1542" s="9"/>
      <c r="K1542" s="21"/>
      <c r="M1542" s="63"/>
    </row>
    <row r="1543" spans="2:13">
      <c r="B1543" s="9"/>
      <c r="C1543" s="21"/>
      <c r="D1543" s="9"/>
      <c r="E1543" s="9"/>
      <c r="F1543" s="22"/>
      <c r="G1543" s="22"/>
      <c r="H1543" s="22"/>
      <c r="I1543" s="9"/>
      <c r="J1543" s="9"/>
      <c r="K1543" s="21"/>
      <c r="M1543" s="63"/>
    </row>
    <row r="1544" spans="2:13">
      <c r="B1544" s="9"/>
      <c r="C1544" s="21"/>
      <c r="D1544" s="9"/>
      <c r="E1544" s="9"/>
      <c r="F1544" s="22"/>
      <c r="G1544" s="22"/>
      <c r="H1544" s="22"/>
      <c r="I1544" s="9"/>
      <c r="J1544" s="9"/>
      <c r="K1544" s="21"/>
      <c r="M1544" s="63"/>
    </row>
    <row r="1545" spans="2:13">
      <c r="B1545" s="9"/>
      <c r="C1545" s="21"/>
      <c r="D1545" s="9"/>
      <c r="E1545" s="9"/>
      <c r="F1545" s="22"/>
      <c r="G1545" s="22"/>
      <c r="H1545" s="22"/>
      <c r="I1545" s="9"/>
      <c r="J1545" s="9"/>
      <c r="K1545" s="21"/>
      <c r="M1545" s="63"/>
    </row>
    <row r="1546" spans="2:13">
      <c r="B1546" s="9"/>
      <c r="C1546" s="21"/>
      <c r="D1546" s="9"/>
      <c r="E1546" s="9"/>
      <c r="F1546" s="22"/>
      <c r="G1546" s="22"/>
      <c r="H1546" s="22"/>
      <c r="I1546" s="9"/>
      <c r="J1546" s="9"/>
      <c r="K1546" s="21"/>
      <c r="M1546" s="63"/>
    </row>
    <row r="1547" spans="2:13">
      <c r="B1547" s="9"/>
      <c r="C1547" s="21"/>
      <c r="D1547" s="9"/>
      <c r="E1547" s="9"/>
      <c r="F1547" s="22"/>
      <c r="G1547" s="22"/>
      <c r="H1547" s="22"/>
      <c r="I1547" s="9"/>
      <c r="J1547" s="9"/>
      <c r="K1547" s="21"/>
      <c r="M1547" s="63"/>
    </row>
    <row r="1548" spans="2:13">
      <c r="B1548" s="9"/>
      <c r="C1548" s="21"/>
      <c r="D1548" s="9"/>
      <c r="E1548" s="9"/>
      <c r="F1548" s="22"/>
      <c r="G1548" s="22"/>
      <c r="H1548" s="22"/>
      <c r="I1548" s="9"/>
      <c r="J1548" s="9"/>
      <c r="K1548" s="21"/>
      <c r="M1548" s="63"/>
    </row>
    <row r="1549" spans="2:13">
      <c r="B1549" s="9"/>
      <c r="C1549" s="21"/>
      <c r="D1549" s="9"/>
      <c r="E1549" s="9"/>
      <c r="F1549" s="22"/>
      <c r="G1549" s="22"/>
      <c r="H1549" s="22"/>
      <c r="I1549" s="9"/>
      <c r="J1549" s="9"/>
      <c r="K1549" s="21"/>
      <c r="M1549" s="63"/>
    </row>
    <row r="1550" spans="2:13">
      <c r="B1550" s="9"/>
      <c r="C1550" s="21"/>
      <c r="D1550" s="9"/>
      <c r="E1550" s="9"/>
      <c r="F1550" s="22"/>
      <c r="G1550" s="22"/>
      <c r="H1550" s="22"/>
      <c r="I1550" s="9"/>
      <c r="J1550" s="9"/>
      <c r="K1550" s="21"/>
      <c r="M1550" s="63"/>
    </row>
    <row r="1551" spans="2:13">
      <c r="B1551" s="9"/>
      <c r="C1551" s="21"/>
      <c r="D1551" s="9"/>
      <c r="E1551" s="9"/>
      <c r="F1551" s="22"/>
      <c r="G1551" s="22"/>
      <c r="H1551" s="22"/>
      <c r="I1551" s="9"/>
      <c r="J1551" s="9"/>
      <c r="K1551" s="21"/>
      <c r="M1551" s="63"/>
    </row>
    <row r="1552" spans="2:13">
      <c r="B1552" s="9"/>
      <c r="C1552" s="21"/>
      <c r="D1552" s="9"/>
      <c r="E1552" s="9"/>
      <c r="F1552" s="22"/>
      <c r="G1552" s="22"/>
      <c r="H1552" s="22"/>
      <c r="I1552" s="9"/>
      <c r="J1552" s="9"/>
      <c r="K1552" s="21"/>
      <c r="M1552" s="63"/>
    </row>
    <row r="1553" spans="2:13">
      <c r="B1553" s="9"/>
      <c r="C1553" s="21"/>
      <c r="D1553" s="9"/>
      <c r="E1553" s="9"/>
      <c r="F1553" s="22"/>
      <c r="G1553" s="22"/>
      <c r="H1553" s="22"/>
      <c r="I1553" s="9"/>
      <c r="J1553" s="9"/>
      <c r="K1553" s="21"/>
      <c r="M1553" s="63"/>
    </row>
    <row r="1554" spans="2:13">
      <c r="B1554" s="9"/>
      <c r="C1554" s="21"/>
      <c r="D1554" s="9"/>
      <c r="E1554" s="9"/>
      <c r="F1554" s="22"/>
      <c r="G1554" s="22"/>
      <c r="H1554" s="22"/>
      <c r="I1554" s="9"/>
      <c r="J1554" s="9"/>
      <c r="K1554" s="21"/>
      <c r="M1554" s="63"/>
    </row>
    <row r="1555" spans="2:13">
      <c r="B1555" s="9"/>
      <c r="C1555" s="21"/>
      <c r="D1555" s="9"/>
      <c r="E1555" s="9"/>
      <c r="F1555" s="22"/>
      <c r="G1555" s="22"/>
      <c r="H1555" s="22"/>
      <c r="I1555" s="9"/>
      <c r="J1555" s="9"/>
      <c r="K1555" s="21"/>
      <c r="M1555" s="63"/>
    </row>
    <row r="1556" spans="2:13">
      <c r="B1556" s="9"/>
      <c r="C1556" s="21"/>
      <c r="D1556" s="9"/>
      <c r="E1556" s="9"/>
      <c r="F1556" s="22"/>
      <c r="G1556" s="22"/>
      <c r="H1556" s="22"/>
      <c r="I1556" s="9"/>
      <c r="J1556" s="9"/>
      <c r="K1556" s="21"/>
      <c r="M1556" s="63"/>
    </row>
    <row r="1557" spans="2:13">
      <c r="B1557" s="9"/>
      <c r="C1557" s="21"/>
      <c r="D1557" s="9"/>
      <c r="E1557" s="9"/>
      <c r="F1557" s="22"/>
      <c r="G1557" s="22"/>
      <c r="H1557" s="22"/>
      <c r="I1557" s="9"/>
      <c r="J1557" s="9"/>
      <c r="K1557" s="21"/>
      <c r="M1557" s="63"/>
    </row>
    <row r="1558" spans="2:13">
      <c r="B1558" s="9"/>
      <c r="C1558" s="21"/>
      <c r="D1558" s="9"/>
      <c r="E1558" s="9"/>
      <c r="F1558" s="22"/>
      <c r="G1558" s="22"/>
      <c r="H1558" s="22"/>
      <c r="I1558" s="9"/>
      <c r="J1558" s="9"/>
      <c r="K1558" s="21"/>
      <c r="M1558" s="63"/>
    </row>
    <row r="1559" spans="2:13">
      <c r="B1559" s="9"/>
      <c r="C1559" s="21"/>
      <c r="D1559" s="9"/>
      <c r="E1559" s="9"/>
      <c r="F1559" s="22"/>
      <c r="G1559" s="22"/>
      <c r="H1559" s="22"/>
      <c r="I1559" s="9"/>
      <c r="J1559" s="9"/>
      <c r="K1559" s="21"/>
      <c r="M1559" s="63"/>
    </row>
    <row r="1560" spans="2:13">
      <c r="B1560" s="9"/>
      <c r="C1560" s="21"/>
      <c r="D1560" s="9"/>
      <c r="E1560" s="9"/>
      <c r="F1560" s="22"/>
      <c r="G1560" s="22"/>
      <c r="H1560" s="22"/>
      <c r="I1560" s="9"/>
      <c r="J1560" s="9"/>
      <c r="K1560" s="21"/>
      <c r="M1560" s="63"/>
    </row>
    <row r="1561" spans="2:13">
      <c r="B1561" s="9"/>
      <c r="C1561" s="21"/>
      <c r="D1561" s="9"/>
      <c r="E1561" s="9"/>
      <c r="F1561" s="22"/>
      <c r="G1561" s="22"/>
      <c r="H1561" s="22"/>
      <c r="I1561" s="9"/>
      <c r="J1561" s="9"/>
      <c r="K1561" s="21"/>
      <c r="M1561" s="63"/>
    </row>
    <row r="1562" spans="2:13">
      <c r="B1562" s="9"/>
      <c r="C1562" s="21"/>
      <c r="D1562" s="9"/>
      <c r="E1562" s="9"/>
      <c r="F1562" s="22"/>
      <c r="G1562" s="22"/>
      <c r="H1562" s="22"/>
      <c r="I1562" s="9"/>
      <c r="J1562" s="9"/>
      <c r="K1562" s="21"/>
      <c r="M1562" s="63"/>
    </row>
    <row r="1563" spans="2:13">
      <c r="B1563" s="9"/>
      <c r="C1563" s="21"/>
      <c r="D1563" s="9"/>
      <c r="E1563" s="9"/>
      <c r="F1563" s="22"/>
      <c r="G1563" s="22"/>
      <c r="H1563" s="22"/>
      <c r="I1563" s="9"/>
      <c r="J1563" s="9"/>
      <c r="K1563" s="21"/>
      <c r="M1563" s="63"/>
    </row>
    <row r="1564" spans="2:13">
      <c r="B1564" s="9"/>
      <c r="C1564" s="21"/>
      <c r="D1564" s="9"/>
      <c r="E1564" s="9"/>
      <c r="F1564" s="22"/>
      <c r="G1564" s="22"/>
      <c r="H1564" s="22"/>
      <c r="I1564" s="9"/>
      <c r="J1564" s="9"/>
      <c r="K1564" s="21"/>
      <c r="M1564" s="63"/>
    </row>
    <row r="1565" spans="2:13">
      <c r="B1565" s="9"/>
      <c r="C1565" s="21"/>
      <c r="D1565" s="9"/>
      <c r="E1565" s="9"/>
      <c r="F1565" s="22"/>
      <c r="G1565" s="22"/>
      <c r="H1565" s="22"/>
      <c r="I1565" s="9"/>
      <c r="J1565" s="9"/>
      <c r="K1565" s="21"/>
      <c r="M1565" s="63"/>
    </row>
    <row r="1566" spans="2:13">
      <c r="B1566" s="9"/>
      <c r="C1566" s="21"/>
      <c r="D1566" s="9"/>
      <c r="E1566" s="9"/>
      <c r="F1566" s="22"/>
      <c r="G1566" s="22"/>
      <c r="H1566" s="22"/>
      <c r="I1566" s="9"/>
      <c r="J1566" s="9"/>
      <c r="K1566" s="21"/>
      <c r="M1566" s="63"/>
    </row>
    <row r="1567" spans="2:13">
      <c r="B1567" s="9"/>
      <c r="C1567" s="21"/>
      <c r="D1567" s="9"/>
      <c r="E1567" s="9"/>
      <c r="F1567" s="22"/>
      <c r="G1567" s="22"/>
      <c r="H1567" s="22"/>
      <c r="I1567" s="9"/>
      <c r="J1567" s="9"/>
      <c r="K1567" s="21"/>
      <c r="M1567" s="63"/>
    </row>
    <row r="1568" spans="2:13">
      <c r="B1568" s="9"/>
      <c r="C1568" s="21"/>
      <c r="D1568" s="9"/>
      <c r="E1568" s="9"/>
      <c r="F1568" s="22"/>
      <c r="G1568" s="22"/>
      <c r="H1568" s="22"/>
      <c r="I1568" s="9"/>
      <c r="J1568" s="9"/>
      <c r="K1568" s="21"/>
      <c r="M1568" s="63"/>
    </row>
    <row r="1569" spans="2:13">
      <c r="B1569" s="9"/>
      <c r="C1569" s="21"/>
      <c r="D1569" s="9"/>
      <c r="E1569" s="9"/>
      <c r="F1569" s="22"/>
      <c r="G1569" s="22"/>
      <c r="H1569" s="22"/>
      <c r="I1569" s="9"/>
      <c r="J1569" s="9"/>
      <c r="K1569" s="21"/>
      <c r="M1569" s="63"/>
    </row>
    <row r="1570" spans="2:13">
      <c r="B1570" s="9"/>
      <c r="C1570" s="21"/>
      <c r="D1570" s="9"/>
      <c r="E1570" s="9"/>
      <c r="F1570" s="22"/>
      <c r="G1570" s="22"/>
      <c r="H1570" s="22"/>
      <c r="I1570" s="9"/>
      <c r="J1570" s="9"/>
      <c r="K1570" s="21"/>
      <c r="M1570" s="63"/>
    </row>
    <row r="1571" spans="2:13">
      <c r="B1571" s="9"/>
      <c r="C1571" s="21"/>
      <c r="D1571" s="9"/>
      <c r="E1571" s="9"/>
      <c r="F1571" s="22"/>
      <c r="G1571" s="22"/>
      <c r="H1571" s="22"/>
      <c r="I1571" s="9"/>
      <c r="J1571" s="9"/>
      <c r="K1571" s="21"/>
      <c r="M1571" s="63"/>
    </row>
    <row r="1572" spans="2:13">
      <c r="B1572" s="9"/>
      <c r="C1572" s="21"/>
      <c r="D1572" s="9"/>
      <c r="E1572" s="9"/>
      <c r="F1572" s="22"/>
      <c r="G1572" s="22"/>
      <c r="H1572" s="22"/>
      <c r="I1572" s="9"/>
      <c r="J1572" s="9"/>
      <c r="K1572" s="21"/>
      <c r="M1572" s="63"/>
    </row>
    <row r="1573" spans="2:13">
      <c r="B1573" s="9"/>
      <c r="C1573" s="21"/>
      <c r="D1573" s="9"/>
      <c r="E1573" s="9"/>
      <c r="F1573" s="22"/>
      <c r="G1573" s="22"/>
      <c r="H1573" s="22"/>
      <c r="I1573" s="9"/>
      <c r="J1573" s="9"/>
      <c r="K1573" s="21"/>
      <c r="M1573" s="63"/>
    </row>
    <row r="1574" spans="2:13">
      <c r="B1574" s="9"/>
      <c r="C1574" s="21"/>
      <c r="D1574" s="9"/>
      <c r="E1574" s="9"/>
      <c r="F1574" s="22"/>
      <c r="G1574" s="22"/>
      <c r="H1574" s="22"/>
      <c r="I1574" s="9"/>
      <c r="J1574" s="9"/>
      <c r="K1574" s="21"/>
      <c r="M1574" s="63"/>
    </row>
    <row r="1575" spans="2:13">
      <c r="B1575" s="9"/>
      <c r="C1575" s="21"/>
      <c r="D1575" s="9"/>
      <c r="E1575" s="9"/>
      <c r="F1575" s="22"/>
      <c r="G1575" s="22"/>
      <c r="H1575" s="22"/>
      <c r="I1575" s="9"/>
      <c r="J1575" s="9"/>
      <c r="K1575" s="21"/>
      <c r="M1575" s="63"/>
    </row>
    <row r="1576" spans="2:13">
      <c r="B1576" s="9"/>
      <c r="C1576" s="21"/>
      <c r="D1576" s="9"/>
      <c r="E1576" s="9"/>
      <c r="F1576" s="22"/>
      <c r="G1576" s="22"/>
      <c r="H1576" s="22"/>
      <c r="I1576" s="9"/>
      <c r="J1576" s="9"/>
      <c r="K1576" s="21"/>
      <c r="M1576" s="63"/>
    </row>
    <row r="1577" spans="2:13">
      <c r="B1577" s="9"/>
      <c r="C1577" s="21"/>
      <c r="D1577" s="9"/>
      <c r="E1577" s="9"/>
      <c r="F1577" s="22"/>
      <c r="G1577" s="22"/>
      <c r="H1577" s="22"/>
      <c r="I1577" s="9"/>
      <c r="J1577" s="9"/>
      <c r="K1577" s="21"/>
      <c r="M1577" s="63"/>
    </row>
    <row r="1578" spans="2:13">
      <c r="B1578" s="9"/>
      <c r="C1578" s="21"/>
      <c r="D1578" s="9"/>
      <c r="E1578" s="9"/>
      <c r="F1578" s="22"/>
      <c r="G1578" s="22"/>
      <c r="H1578" s="22"/>
      <c r="I1578" s="9"/>
      <c r="J1578" s="9"/>
      <c r="K1578" s="21"/>
      <c r="M1578" s="63"/>
    </row>
    <row r="1579" spans="2:13">
      <c r="B1579" s="9"/>
      <c r="C1579" s="21"/>
      <c r="D1579" s="9"/>
      <c r="E1579" s="9"/>
      <c r="F1579" s="22"/>
      <c r="G1579" s="22"/>
      <c r="H1579" s="22"/>
      <c r="I1579" s="9"/>
      <c r="J1579" s="9"/>
      <c r="K1579" s="21"/>
      <c r="M1579" s="63"/>
    </row>
    <row r="1580" spans="2:13">
      <c r="B1580" s="9"/>
      <c r="C1580" s="21"/>
      <c r="D1580" s="9"/>
      <c r="E1580" s="9"/>
      <c r="F1580" s="22"/>
      <c r="G1580" s="22"/>
      <c r="H1580" s="22"/>
      <c r="I1580" s="9"/>
      <c r="J1580" s="9"/>
      <c r="K1580" s="21"/>
      <c r="M1580" s="63"/>
    </row>
    <row r="1581" spans="2:13">
      <c r="B1581" s="9"/>
      <c r="C1581" s="21"/>
      <c r="D1581" s="9"/>
      <c r="E1581" s="9"/>
      <c r="F1581" s="22"/>
      <c r="G1581" s="22"/>
      <c r="H1581" s="22"/>
      <c r="I1581" s="9"/>
      <c r="J1581" s="9"/>
      <c r="K1581" s="21"/>
      <c r="M1581" s="63"/>
    </row>
    <row r="1582" spans="2:13">
      <c r="B1582" s="9"/>
      <c r="C1582" s="21"/>
      <c r="D1582" s="9"/>
      <c r="E1582" s="9"/>
      <c r="F1582" s="22"/>
      <c r="G1582" s="22"/>
      <c r="H1582" s="22"/>
      <c r="I1582" s="9"/>
      <c r="J1582" s="9"/>
      <c r="K1582" s="21"/>
      <c r="M1582" s="63"/>
    </row>
    <row r="1583" spans="2:13">
      <c r="B1583" s="9"/>
      <c r="C1583" s="21"/>
      <c r="D1583" s="9"/>
      <c r="E1583" s="9"/>
      <c r="F1583" s="22"/>
      <c r="G1583" s="22"/>
      <c r="H1583" s="22"/>
      <c r="I1583" s="9"/>
      <c r="J1583" s="9"/>
      <c r="K1583" s="21"/>
      <c r="M1583" s="63"/>
    </row>
    <row r="1584" spans="2:13">
      <c r="B1584" s="9"/>
      <c r="C1584" s="21"/>
      <c r="D1584" s="9"/>
      <c r="E1584" s="9"/>
      <c r="F1584" s="22"/>
      <c r="G1584" s="22"/>
      <c r="H1584" s="22"/>
      <c r="I1584" s="9"/>
      <c r="J1584" s="9"/>
      <c r="K1584" s="21"/>
      <c r="M1584" s="63"/>
    </row>
    <row r="1585" spans="2:13">
      <c r="B1585" s="9"/>
      <c r="C1585" s="21"/>
      <c r="D1585" s="9"/>
      <c r="E1585" s="9"/>
      <c r="F1585" s="22"/>
      <c r="G1585" s="22"/>
      <c r="H1585" s="22"/>
      <c r="I1585" s="9"/>
      <c r="J1585" s="9"/>
      <c r="K1585" s="21"/>
      <c r="M1585" s="63"/>
    </row>
    <row r="1586" spans="2:13">
      <c r="B1586" s="9"/>
      <c r="C1586" s="21"/>
      <c r="D1586" s="9"/>
      <c r="E1586" s="9"/>
      <c r="F1586" s="22"/>
      <c r="G1586" s="22"/>
      <c r="H1586" s="22"/>
      <c r="I1586" s="9"/>
      <c r="J1586" s="9"/>
      <c r="K1586" s="21"/>
      <c r="M1586" s="63"/>
    </row>
    <row r="1587" spans="2:13">
      <c r="B1587" s="9"/>
      <c r="C1587" s="21"/>
      <c r="D1587" s="9"/>
      <c r="E1587" s="9"/>
      <c r="F1587" s="22"/>
      <c r="G1587" s="22"/>
      <c r="H1587" s="22"/>
      <c r="I1587" s="9"/>
      <c r="J1587" s="9"/>
      <c r="K1587" s="21"/>
      <c r="M1587" s="63"/>
    </row>
    <row r="1588" spans="2:13">
      <c r="B1588" s="9"/>
      <c r="C1588" s="21"/>
      <c r="D1588" s="9"/>
      <c r="E1588" s="9"/>
      <c r="F1588" s="22"/>
      <c r="G1588" s="22"/>
      <c r="H1588" s="22"/>
      <c r="I1588" s="9"/>
      <c r="J1588" s="9"/>
      <c r="K1588" s="21"/>
      <c r="M1588" s="63"/>
    </row>
    <row r="1589" spans="2:13">
      <c r="B1589" s="9"/>
      <c r="C1589" s="21"/>
      <c r="D1589" s="9"/>
      <c r="E1589" s="9"/>
      <c r="F1589" s="22"/>
      <c r="G1589" s="22"/>
      <c r="H1589" s="22"/>
      <c r="I1589" s="9"/>
      <c r="J1589" s="9"/>
      <c r="K1589" s="21"/>
      <c r="M1589" s="63"/>
    </row>
    <row r="1590" spans="2:13">
      <c r="B1590" s="9"/>
      <c r="C1590" s="21"/>
      <c r="D1590" s="9"/>
      <c r="E1590" s="9"/>
      <c r="F1590" s="22"/>
      <c r="G1590" s="22"/>
      <c r="H1590" s="22"/>
      <c r="I1590" s="9"/>
      <c r="J1590" s="9"/>
      <c r="K1590" s="21"/>
      <c r="M1590" s="63"/>
    </row>
    <row r="1591" spans="2:13">
      <c r="B1591" s="9"/>
      <c r="C1591" s="21"/>
      <c r="D1591" s="9"/>
      <c r="E1591" s="9"/>
      <c r="F1591" s="22"/>
      <c r="G1591" s="22"/>
      <c r="H1591" s="22"/>
      <c r="I1591" s="9"/>
      <c r="J1591" s="9"/>
      <c r="K1591" s="21"/>
      <c r="M1591" s="63"/>
    </row>
    <row r="1592" spans="2:13">
      <c r="B1592" s="9"/>
      <c r="C1592" s="21"/>
      <c r="D1592" s="9"/>
      <c r="E1592" s="9"/>
      <c r="F1592" s="22"/>
      <c r="G1592" s="22"/>
      <c r="H1592" s="22"/>
      <c r="I1592" s="9"/>
      <c r="J1592" s="9"/>
      <c r="K1592" s="21"/>
      <c r="M1592" s="63"/>
    </row>
    <row r="1593" spans="2:13">
      <c r="B1593" s="9"/>
      <c r="C1593" s="21"/>
      <c r="D1593" s="9"/>
      <c r="E1593" s="9"/>
      <c r="F1593" s="22"/>
      <c r="G1593" s="22"/>
      <c r="H1593" s="22"/>
      <c r="I1593" s="9"/>
      <c r="J1593" s="9"/>
      <c r="K1593" s="21"/>
      <c r="M1593" s="63"/>
    </row>
    <row r="1594" spans="2:13">
      <c r="B1594" s="9"/>
      <c r="C1594" s="21"/>
      <c r="D1594" s="9"/>
      <c r="E1594" s="9"/>
      <c r="F1594" s="22"/>
      <c r="G1594" s="22"/>
      <c r="H1594" s="22"/>
      <c r="I1594" s="9"/>
      <c r="J1594" s="9"/>
      <c r="K1594" s="21"/>
      <c r="M1594" s="63"/>
    </row>
    <row r="1595" spans="2:13">
      <c r="B1595" s="9"/>
      <c r="C1595" s="21"/>
      <c r="D1595" s="9"/>
      <c r="E1595" s="9"/>
      <c r="F1595" s="22"/>
      <c r="G1595" s="22"/>
      <c r="H1595" s="22"/>
      <c r="I1595" s="9"/>
      <c r="J1595" s="9"/>
      <c r="K1595" s="21"/>
      <c r="M1595" s="63"/>
    </row>
    <row r="1596" spans="2:13">
      <c r="B1596" s="9"/>
      <c r="C1596" s="21"/>
      <c r="D1596" s="9"/>
      <c r="E1596" s="9"/>
      <c r="F1596" s="22"/>
      <c r="G1596" s="22"/>
      <c r="H1596" s="22"/>
      <c r="I1596" s="9"/>
      <c r="J1596" s="9"/>
      <c r="K1596" s="21"/>
      <c r="M1596" s="63"/>
    </row>
    <row r="1597" spans="2:13">
      <c r="B1597" s="9"/>
      <c r="C1597" s="21"/>
      <c r="D1597" s="9"/>
      <c r="E1597" s="9"/>
      <c r="F1597" s="22"/>
      <c r="G1597" s="22"/>
      <c r="H1597" s="22"/>
      <c r="I1597" s="9"/>
      <c r="J1597" s="9"/>
      <c r="K1597" s="21"/>
      <c r="M1597" s="63"/>
    </row>
    <row r="1598" spans="2:13">
      <c r="B1598" s="9"/>
      <c r="C1598" s="21"/>
      <c r="D1598" s="9"/>
      <c r="E1598" s="9"/>
      <c r="F1598" s="22"/>
      <c r="G1598" s="22"/>
      <c r="H1598" s="22"/>
      <c r="I1598" s="9"/>
      <c r="J1598" s="9"/>
      <c r="K1598" s="21"/>
      <c r="M1598" s="63"/>
    </row>
    <row r="1599" spans="2:13">
      <c r="B1599" s="9"/>
      <c r="C1599" s="21"/>
      <c r="D1599" s="9"/>
      <c r="E1599" s="9"/>
      <c r="F1599" s="22"/>
      <c r="G1599" s="22"/>
      <c r="H1599" s="22"/>
      <c r="I1599" s="9"/>
      <c r="J1599" s="9"/>
      <c r="K1599" s="21"/>
      <c r="M1599" s="63"/>
    </row>
    <row r="1600" spans="2:13">
      <c r="B1600" s="9"/>
      <c r="C1600" s="21"/>
      <c r="D1600" s="9"/>
      <c r="E1600" s="9"/>
      <c r="F1600" s="22"/>
      <c r="G1600" s="22"/>
      <c r="H1600" s="22"/>
      <c r="I1600" s="9"/>
      <c r="J1600" s="9"/>
      <c r="K1600" s="21"/>
      <c r="M1600" s="63"/>
    </row>
    <row r="1601" spans="2:13">
      <c r="B1601" s="9"/>
      <c r="C1601" s="21"/>
      <c r="D1601" s="9"/>
      <c r="E1601" s="9"/>
      <c r="F1601" s="22"/>
      <c r="G1601" s="22"/>
      <c r="H1601" s="22"/>
      <c r="I1601" s="9"/>
      <c r="J1601" s="9"/>
      <c r="K1601" s="21"/>
      <c r="M1601" s="63"/>
    </row>
    <row r="1602" spans="2:13">
      <c r="B1602" s="9"/>
      <c r="C1602" s="21"/>
      <c r="D1602" s="9"/>
      <c r="E1602" s="9"/>
      <c r="F1602" s="22"/>
      <c r="G1602" s="22"/>
      <c r="H1602" s="22"/>
      <c r="I1602" s="9"/>
      <c r="J1602" s="9"/>
      <c r="K1602" s="21"/>
      <c r="M1602" s="63"/>
    </row>
    <row r="1603" spans="2:13">
      <c r="B1603" s="9"/>
      <c r="C1603" s="21"/>
      <c r="D1603" s="9"/>
      <c r="E1603" s="9"/>
      <c r="F1603" s="22"/>
      <c r="G1603" s="22"/>
      <c r="H1603" s="22"/>
      <c r="I1603" s="9"/>
      <c r="J1603" s="9"/>
      <c r="K1603" s="21"/>
      <c r="M1603" s="63"/>
    </row>
    <row r="1604" spans="2:13">
      <c r="B1604" s="9"/>
      <c r="C1604" s="21"/>
      <c r="D1604" s="9"/>
      <c r="E1604" s="9"/>
      <c r="F1604" s="22"/>
      <c r="G1604" s="22"/>
      <c r="H1604" s="22"/>
      <c r="I1604" s="9"/>
      <c r="J1604" s="9"/>
      <c r="K1604" s="21"/>
      <c r="M1604" s="63"/>
    </row>
    <row r="1605" spans="2:13">
      <c r="B1605" s="9"/>
      <c r="C1605" s="21"/>
      <c r="D1605" s="9"/>
      <c r="E1605" s="9"/>
      <c r="F1605" s="22"/>
      <c r="G1605" s="22"/>
      <c r="H1605" s="22"/>
      <c r="I1605" s="9"/>
      <c r="J1605" s="9"/>
      <c r="K1605" s="21"/>
      <c r="M1605" s="63"/>
    </row>
    <row r="1606" spans="2:13">
      <c r="B1606" s="9"/>
      <c r="C1606" s="21"/>
      <c r="D1606" s="9"/>
      <c r="E1606" s="9"/>
      <c r="F1606" s="22"/>
      <c r="G1606" s="22"/>
      <c r="H1606" s="22"/>
      <c r="I1606" s="9"/>
      <c r="J1606" s="9"/>
      <c r="K1606" s="21"/>
      <c r="M1606" s="63"/>
    </row>
    <row r="1607" spans="2:13">
      <c r="B1607" s="9"/>
      <c r="C1607" s="21"/>
      <c r="D1607" s="9"/>
      <c r="E1607" s="9"/>
      <c r="F1607" s="22"/>
      <c r="G1607" s="22"/>
      <c r="H1607" s="22"/>
      <c r="I1607" s="9"/>
      <c r="J1607" s="9"/>
      <c r="K1607" s="21"/>
      <c r="M1607" s="63"/>
    </row>
    <row r="1608" spans="2:13">
      <c r="B1608" s="9"/>
      <c r="C1608" s="21"/>
      <c r="D1608" s="9"/>
      <c r="E1608" s="9"/>
      <c r="F1608" s="22"/>
      <c r="G1608" s="22"/>
      <c r="H1608" s="22"/>
      <c r="I1608" s="9"/>
      <c r="J1608" s="9"/>
      <c r="K1608" s="21"/>
      <c r="M1608" s="63"/>
    </row>
    <row r="1609" spans="2:13">
      <c r="B1609" s="9"/>
      <c r="C1609" s="21"/>
      <c r="D1609" s="9"/>
      <c r="E1609" s="9"/>
      <c r="F1609" s="22"/>
      <c r="G1609" s="22"/>
      <c r="H1609" s="22"/>
      <c r="I1609" s="9"/>
      <c r="J1609" s="9"/>
      <c r="K1609" s="21"/>
      <c r="M1609" s="63"/>
    </row>
    <row r="1610" spans="2:13">
      <c r="B1610" s="9"/>
      <c r="C1610" s="21"/>
      <c r="D1610" s="9"/>
      <c r="E1610" s="9"/>
      <c r="F1610" s="22"/>
      <c r="G1610" s="22"/>
      <c r="H1610" s="22"/>
      <c r="I1610" s="9"/>
      <c r="J1610" s="9"/>
      <c r="K1610" s="21"/>
      <c r="M1610" s="63"/>
    </row>
    <row r="1611" spans="2:13">
      <c r="B1611" s="9"/>
      <c r="C1611" s="21"/>
      <c r="D1611" s="9"/>
      <c r="E1611" s="9"/>
      <c r="F1611" s="22"/>
      <c r="G1611" s="22"/>
      <c r="H1611" s="22"/>
      <c r="I1611" s="9"/>
      <c r="J1611" s="9"/>
      <c r="K1611" s="21"/>
      <c r="M1611" s="63"/>
    </row>
    <row r="1612" spans="2:13">
      <c r="B1612" s="9"/>
      <c r="C1612" s="21"/>
      <c r="D1612" s="9"/>
      <c r="E1612" s="9"/>
      <c r="F1612" s="22"/>
      <c r="G1612" s="22"/>
      <c r="H1612" s="22"/>
      <c r="I1612" s="9"/>
      <c r="J1612" s="9"/>
      <c r="K1612" s="21"/>
      <c r="M1612" s="63"/>
    </row>
    <row r="1613" spans="2:13">
      <c r="B1613" s="9"/>
      <c r="C1613" s="21"/>
      <c r="D1613" s="9"/>
      <c r="E1613" s="9"/>
      <c r="F1613" s="22"/>
      <c r="G1613" s="22"/>
      <c r="H1613" s="22"/>
      <c r="I1613" s="9"/>
      <c r="J1613" s="9"/>
      <c r="K1613" s="21"/>
      <c r="M1613" s="63"/>
    </row>
    <row r="1614" spans="2:13">
      <c r="B1614" s="9"/>
      <c r="C1614" s="21"/>
      <c r="D1614" s="9"/>
      <c r="E1614" s="9"/>
      <c r="F1614" s="22"/>
      <c r="G1614" s="22"/>
      <c r="H1614" s="22"/>
      <c r="I1614" s="9"/>
      <c r="J1614" s="9"/>
      <c r="K1614" s="21"/>
      <c r="M1614" s="63"/>
    </row>
    <row r="1615" spans="2:13">
      <c r="B1615" s="9"/>
      <c r="C1615" s="21"/>
      <c r="D1615" s="9"/>
      <c r="E1615" s="9"/>
      <c r="F1615" s="22"/>
      <c r="G1615" s="22"/>
      <c r="H1615" s="22"/>
      <c r="I1615" s="9"/>
      <c r="J1615" s="9"/>
      <c r="K1615" s="21"/>
      <c r="M1615" s="63"/>
    </row>
    <row r="1616" spans="2:13">
      <c r="B1616" s="9"/>
      <c r="C1616" s="21"/>
      <c r="D1616" s="9"/>
      <c r="E1616" s="9"/>
      <c r="F1616" s="22"/>
      <c r="G1616" s="22"/>
      <c r="H1616" s="22"/>
      <c r="I1616" s="9"/>
      <c r="J1616" s="9"/>
      <c r="K1616" s="21"/>
      <c r="M1616" s="63"/>
    </row>
    <row r="1617" spans="2:13">
      <c r="B1617" s="9"/>
      <c r="C1617" s="21"/>
      <c r="D1617" s="9"/>
      <c r="E1617" s="9"/>
      <c r="F1617" s="22"/>
      <c r="G1617" s="22"/>
      <c r="H1617" s="22"/>
      <c r="I1617" s="9"/>
      <c r="J1617" s="9"/>
      <c r="K1617" s="21"/>
      <c r="M1617" s="63"/>
    </row>
    <row r="1618" spans="2:13">
      <c r="B1618" s="9"/>
      <c r="C1618" s="21"/>
      <c r="D1618" s="9"/>
      <c r="E1618" s="9"/>
      <c r="F1618" s="22"/>
      <c r="G1618" s="22"/>
      <c r="H1618" s="22"/>
      <c r="I1618" s="9"/>
      <c r="J1618" s="9"/>
      <c r="K1618" s="21"/>
      <c r="M1618" s="63"/>
    </row>
    <row r="1619" spans="2:13">
      <c r="B1619" s="9"/>
      <c r="C1619" s="21"/>
      <c r="D1619" s="9"/>
      <c r="E1619" s="9"/>
      <c r="F1619" s="22"/>
      <c r="G1619" s="22"/>
      <c r="H1619" s="22"/>
      <c r="I1619" s="9"/>
      <c r="J1619" s="9"/>
      <c r="K1619" s="21"/>
      <c r="M1619" s="63"/>
    </row>
    <row r="1620" spans="2:13">
      <c r="B1620" s="9"/>
      <c r="C1620" s="21"/>
      <c r="D1620" s="9"/>
      <c r="E1620" s="9"/>
      <c r="F1620" s="22"/>
      <c r="G1620" s="22"/>
      <c r="H1620" s="22"/>
      <c r="I1620" s="9"/>
      <c r="J1620" s="9"/>
      <c r="K1620" s="21"/>
      <c r="M1620" s="63"/>
    </row>
    <row r="1621" spans="2:13">
      <c r="B1621" s="9"/>
      <c r="C1621" s="21"/>
      <c r="D1621" s="9"/>
      <c r="E1621" s="9"/>
      <c r="F1621" s="22"/>
      <c r="G1621" s="22"/>
      <c r="H1621" s="22"/>
      <c r="I1621" s="9"/>
      <c r="J1621" s="9"/>
      <c r="K1621" s="21"/>
      <c r="M1621" s="63"/>
    </row>
    <row r="1622" spans="2:13">
      <c r="B1622" s="9"/>
      <c r="C1622" s="21"/>
      <c r="D1622" s="9"/>
      <c r="E1622" s="9"/>
      <c r="F1622" s="22"/>
      <c r="G1622" s="22"/>
      <c r="H1622" s="22"/>
      <c r="I1622" s="9"/>
      <c r="J1622" s="9"/>
      <c r="K1622" s="21"/>
      <c r="M1622" s="63"/>
    </row>
    <row r="1623" spans="2:13">
      <c r="B1623" s="9"/>
      <c r="C1623" s="21"/>
      <c r="D1623" s="9"/>
      <c r="E1623" s="9"/>
      <c r="F1623" s="22"/>
      <c r="G1623" s="22"/>
      <c r="H1623" s="22"/>
      <c r="I1623" s="9"/>
      <c r="J1623" s="9"/>
      <c r="K1623" s="21"/>
      <c r="M1623" s="63"/>
    </row>
    <row r="1624" spans="2:13">
      <c r="B1624" s="9"/>
      <c r="C1624" s="21"/>
      <c r="D1624" s="9"/>
      <c r="E1624" s="9"/>
      <c r="F1624" s="22"/>
      <c r="G1624" s="22"/>
      <c r="H1624" s="22"/>
      <c r="I1624" s="9"/>
      <c r="J1624" s="9"/>
      <c r="K1624" s="21"/>
      <c r="M1624" s="63"/>
    </row>
    <row r="1625" spans="2:13">
      <c r="B1625" s="9"/>
      <c r="C1625" s="21"/>
      <c r="D1625" s="9"/>
      <c r="E1625" s="9"/>
      <c r="F1625" s="22"/>
      <c r="G1625" s="22"/>
      <c r="H1625" s="22"/>
      <c r="I1625" s="9"/>
      <c r="J1625" s="9"/>
      <c r="K1625" s="21"/>
      <c r="M1625" s="63"/>
    </row>
    <row r="1626" spans="2:13">
      <c r="B1626" s="9"/>
      <c r="C1626" s="21"/>
      <c r="D1626" s="9"/>
      <c r="E1626" s="9"/>
      <c r="F1626" s="22"/>
      <c r="G1626" s="22"/>
      <c r="H1626" s="22"/>
      <c r="I1626" s="9"/>
      <c r="J1626" s="9"/>
      <c r="K1626" s="21"/>
      <c r="M1626" s="63"/>
    </row>
    <row r="1627" spans="2:13">
      <c r="B1627" s="9"/>
      <c r="C1627" s="21"/>
      <c r="D1627" s="9"/>
      <c r="E1627" s="9"/>
      <c r="F1627" s="22"/>
      <c r="G1627" s="22"/>
      <c r="H1627" s="22"/>
      <c r="I1627" s="9"/>
      <c r="J1627" s="9"/>
      <c r="K1627" s="21"/>
      <c r="M1627" s="63"/>
    </row>
    <row r="1628" spans="2:13">
      <c r="B1628" s="9"/>
      <c r="C1628" s="21"/>
      <c r="D1628" s="9"/>
      <c r="E1628" s="9"/>
      <c r="F1628" s="22"/>
      <c r="G1628" s="22"/>
      <c r="H1628" s="22"/>
      <c r="I1628" s="9"/>
      <c r="J1628" s="9"/>
      <c r="K1628" s="21"/>
      <c r="M1628" s="63"/>
    </row>
    <row r="1629" spans="2:13">
      <c r="B1629" s="9"/>
      <c r="C1629" s="21"/>
      <c r="D1629" s="9"/>
      <c r="E1629" s="9"/>
      <c r="F1629" s="22"/>
      <c r="G1629" s="22"/>
      <c r="H1629" s="22"/>
      <c r="I1629" s="9"/>
      <c r="J1629" s="9"/>
      <c r="K1629" s="21"/>
      <c r="M1629" s="63"/>
    </row>
    <row r="1630" spans="2:13">
      <c r="B1630" s="9"/>
      <c r="C1630" s="21"/>
      <c r="D1630" s="9"/>
      <c r="E1630" s="9"/>
      <c r="F1630" s="22"/>
      <c r="G1630" s="22"/>
      <c r="H1630" s="22"/>
      <c r="I1630" s="9"/>
      <c r="J1630" s="9"/>
      <c r="K1630" s="21"/>
      <c r="M1630" s="63"/>
    </row>
    <row r="1631" spans="2:13">
      <c r="B1631" s="9"/>
      <c r="C1631" s="21"/>
      <c r="D1631" s="9"/>
      <c r="E1631" s="9"/>
      <c r="F1631" s="22"/>
      <c r="G1631" s="22"/>
      <c r="H1631" s="22"/>
      <c r="I1631" s="9"/>
      <c r="J1631" s="9"/>
      <c r="K1631" s="21"/>
      <c r="M1631" s="63"/>
    </row>
    <row r="1632" spans="2:13">
      <c r="B1632" s="9"/>
      <c r="C1632" s="21"/>
      <c r="D1632" s="9"/>
      <c r="E1632" s="9"/>
      <c r="F1632" s="22"/>
      <c r="G1632" s="22"/>
      <c r="H1632" s="22"/>
      <c r="I1632" s="9"/>
      <c r="J1632" s="9"/>
      <c r="K1632" s="21"/>
      <c r="M1632" s="63"/>
    </row>
    <row r="1633" spans="2:13">
      <c r="B1633" s="9"/>
      <c r="C1633" s="21"/>
      <c r="D1633" s="9"/>
      <c r="E1633" s="9"/>
      <c r="F1633" s="22"/>
      <c r="G1633" s="22"/>
      <c r="H1633" s="22"/>
      <c r="I1633" s="9"/>
      <c r="J1633" s="9"/>
      <c r="K1633" s="21"/>
      <c r="M1633" s="63"/>
    </row>
    <row r="1634" spans="2:13">
      <c r="B1634" s="9"/>
      <c r="C1634" s="21"/>
      <c r="D1634" s="9"/>
      <c r="E1634" s="9"/>
      <c r="F1634" s="22"/>
      <c r="G1634" s="22"/>
      <c r="H1634" s="22"/>
      <c r="I1634" s="9"/>
      <c r="J1634" s="9"/>
      <c r="K1634" s="21"/>
      <c r="M1634" s="63"/>
    </row>
    <row r="1635" spans="2:13">
      <c r="B1635" s="9"/>
      <c r="C1635" s="21"/>
      <c r="D1635" s="9"/>
      <c r="E1635" s="9"/>
      <c r="F1635" s="22"/>
      <c r="G1635" s="22"/>
      <c r="H1635" s="22"/>
      <c r="I1635" s="9"/>
      <c r="J1635" s="9"/>
      <c r="K1635" s="21"/>
      <c r="M1635" s="63"/>
    </row>
    <row r="1636" spans="2:13">
      <c r="B1636" s="9"/>
      <c r="C1636" s="21"/>
      <c r="D1636" s="9"/>
      <c r="E1636" s="9"/>
      <c r="F1636" s="22"/>
      <c r="G1636" s="22"/>
      <c r="H1636" s="22"/>
      <c r="I1636" s="9"/>
      <c r="J1636" s="9"/>
      <c r="K1636" s="21"/>
      <c r="M1636" s="63"/>
    </row>
    <row r="1637" spans="2:13">
      <c r="B1637" s="9"/>
      <c r="C1637" s="21"/>
      <c r="D1637" s="9"/>
      <c r="E1637" s="9"/>
      <c r="F1637" s="22"/>
      <c r="G1637" s="22"/>
      <c r="H1637" s="22"/>
      <c r="I1637" s="9"/>
      <c r="J1637" s="9"/>
      <c r="K1637" s="21"/>
      <c r="M1637" s="63"/>
    </row>
    <row r="1638" spans="2:13">
      <c r="B1638" s="9"/>
      <c r="C1638" s="21"/>
      <c r="D1638" s="9"/>
      <c r="E1638" s="9"/>
      <c r="F1638" s="22"/>
      <c r="G1638" s="22"/>
      <c r="H1638" s="22"/>
      <c r="I1638" s="9"/>
      <c r="J1638" s="9"/>
      <c r="K1638" s="21"/>
      <c r="M1638" s="63"/>
    </row>
    <row r="1639" spans="2:13">
      <c r="B1639" s="9"/>
      <c r="C1639" s="21"/>
      <c r="D1639" s="9"/>
      <c r="E1639" s="9"/>
      <c r="F1639" s="22"/>
      <c r="G1639" s="22"/>
      <c r="H1639" s="22"/>
      <c r="I1639" s="9"/>
      <c r="J1639" s="9"/>
      <c r="K1639" s="21"/>
      <c r="M1639" s="63"/>
    </row>
    <row r="1640" spans="2:13">
      <c r="B1640" s="9"/>
      <c r="C1640" s="21"/>
      <c r="D1640" s="9"/>
      <c r="E1640" s="9"/>
      <c r="F1640" s="22"/>
      <c r="G1640" s="22"/>
      <c r="H1640" s="22"/>
      <c r="I1640" s="9"/>
      <c r="J1640" s="9"/>
      <c r="K1640" s="21"/>
      <c r="M1640" s="63"/>
    </row>
    <row r="1641" spans="2:13">
      <c r="B1641" s="9"/>
      <c r="C1641" s="21"/>
      <c r="D1641" s="9"/>
      <c r="E1641" s="9"/>
      <c r="F1641" s="22"/>
      <c r="G1641" s="22"/>
      <c r="H1641" s="22"/>
      <c r="I1641" s="9"/>
      <c r="J1641" s="9"/>
      <c r="K1641" s="21"/>
      <c r="M1641" s="63"/>
    </row>
    <row r="1642" spans="2:13">
      <c r="B1642" s="9"/>
      <c r="C1642" s="21"/>
      <c r="D1642" s="9"/>
      <c r="E1642" s="9"/>
      <c r="F1642" s="22"/>
      <c r="G1642" s="22"/>
      <c r="H1642" s="22"/>
      <c r="I1642" s="9"/>
      <c r="J1642" s="9"/>
      <c r="K1642" s="21"/>
      <c r="M1642" s="63"/>
    </row>
    <row r="1643" spans="2:13">
      <c r="B1643" s="9"/>
      <c r="C1643" s="21"/>
      <c r="D1643" s="9"/>
      <c r="E1643" s="9"/>
      <c r="F1643" s="22"/>
      <c r="G1643" s="22"/>
      <c r="H1643" s="22"/>
      <c r="I1643" s="9"/>
      <c r="J1643" s="9"/>
      <c r="K1643" s="21"/>
      <c r="M1643" s="63"/>
    </row>
    <row r="1644" spans="2:13">
      <c r="B1644" s="9"/>
      <c r="C1644" s="21"/>
      <c r="D1644" s="9"/>
      <c r="E1644" s="9"/>
      <c r="F1644" s="22"/>
      <c r="G1644" s="22"/>
      <c r="H1644" s="22"/>
      <c r="I1644" s="9"/>
      <c r="J1644" s="9"/>
      <c r="K1644" s="21"/>
      <c r="M1644" s="63"/>
    </row>
    <row r="1645" spans="2:13">
      <c r="B1645" s="9"/>
      <c r="C1645" s="21"/>
      <c r="D1645" s="9"/>
      <c r="E1645" s="9"/>
      <c r="F1645" s="22"/>
      <c r="G1645" s="22"/>
      <c r="H1645" s="22"/>
      <c r="I1645" s="9"/>
      <c r="J1645" s="9"/>
      <c r="K1645" s="21"/>
      <c r="M1645" s="63"/>
    </row>
    <row r="1646" spans="2:13">
      <c r="B1646" s="9"/>
      <c r="C1646" s="21"/>
      <c r="D1646" s="9"/>
      <c r="E1646" s="9"/>
      <c r="F1646" s="22"/>
      <c r="G1646" s="22"/>
      <c r="H1646" s="22"/>
      <c r="I1646" s="9"/>
      <c r="J1646" s="9"/>
      <c r="K1646" s="21"/>
      <c r="M1646" s="63"/>
    </row>
    <row r="1647" spans="2:13">
      <c r="B1647" s="9"/>
      <c r="C1647" s="21"/>
      <c r="D1647" s="9"/>
      <c r="E1647" s="9"/>
      <c r="F1647" s="22"/>
      <c r="G1647" s="22"/>
      <c r="H1647" s="22"/>
      <c r="I1647" s="9"/>
      <c r="J1647" s="9"/>
      <c r="K1647" s="21"/>
      <c r="M1647" s="63"/>
    </row>
    <row r="1648" spans="2:13">
      <c r="B1648" s="9"/>
      <c r="C1648" s="21"/>
      <c r="D1648" s="9"/>
      <c r="E1648" s="9"/>
      <c r="F1648" s="22"/>
      <c r="G1648" s="22"/>
      <c r="H1648" s="22"/>
      <c r="I1648" s="9"/>
      <c r="J1648" s="9"/>
      <c r="K1648" s="21"/>
      <c r="M1648" s="63"/>
    </row>
    <row r="1649" spans="2:13">
      <c r="B1649" s="9"/>
      <c r="C1649" s="21"/>
      <c r="D1649" s="9"/>
      <c r="E1649" s="9"/>
      <c r="F1649" s="22"/>
      <c r="G1649" s="22"/>
      <c r="H1649" s="22"/>
      <c r="I1649" s="9"/>
      <c r="J1649" s="9"/>
      <c r="K1649" s="21"/>
      <c r="M1649" s="63"/>
    </row>
    <row r="1650" spans="2:13">
      <c r="B1650" s="9"/>
      <c r="C1650" s="21"/>
      <c r="D1650" s="9"/>
      <c r="E1650" s="9"/>
      <c r="F1650" s="22"/>
      <c r="G1650" s="22"/>
      <c r="H1650" s="22"/>
      <c r="I1650" s="9"/>
      <c r="J1650" s="9"/>
      <c r="K1650" s="21"/>
      <c r="M1650" s="63"/>
    </row>
    <row r="1651" spans="2:13">
      <c r="B1651" s="9"/>
      <c r="C1651" s="21"/>
      <c r="D1651" s="9"/>
      <c r="E1651" s="9"/>
      <c r="F1651" s="22"/>
      <c r="G1651" s="22"/>
      <c r="H1651" s="22"/>
      <c r="I1651" s="9"/>
      <c r="J1651" s="9"/>
      <c r="K1651" s="21"/>
      <c r="M1651" s="63"/>
    </row>
    <row r="1652" spans="2:13">
      <c r="B1652" s="9"/>
      <c r="C1652" s="21"/>
      <c r="D1652" s="9"/>
      <c r="E1652" s="9"/>
      <c r="F1652" s="22"/>
      <c r="G1652" s="22"/>
      <c r="H1652" s="22"/>
      <c r="I1652" s="9"/>
      <c r="J1652" s="9"/>
      <c r="K1652" s="21"/>
      <c r="M1652" s="63"/>
    </row>
    <row r="1653" spans="2:13">
      <c r="B1653" s="9"/>
      <c r="C1653" s="21"/>
      <c r="D1653" s="9"/>
      <c r="E1653" s="9"/>
      <c r="F1653" s="22"/>
      <c r="G1653" s="22"/>
      <c r="H1653" s="22"/>
      <c r="I1653" s="9"/>
      <c r="J1653" s="9"/>
      <c r="K1653" s="21"/>
      <c r="M1653" s="63"/>
    </row>
    <row r="1654" spans="2:13">
      <c r="B1654" s="9"/>
      <c r="C1654" s="21"/>
      <c r="D1654" s="9"/>
      <c r="E1654" s="9"/>
      <c r="F1654" s="22"/>
      <c r="G1654" s="22"/>
      <c r="H1654" s="22"/>
      <c r="I1654" s="9"/>
      <c r="J1654" s="9"/>
      <c r="K1654" s="21"/>
      <c r="M1654" s="63"/>
    </row>
    <row r="1655" spans="2:13">
      <c r="B1655" s="9"/>
      <c r="C1655" s="21"/>
      <c r="D1655" s="9"/>
      <c r="E1655" s="9"/>
      <c r="F1655" s="22"/>
      <c r="G1655" s="22"/>
      <c r="H1655" s="22"/>
      <c r="I1655" s="9"/>
      <c r="J1655" s="9"/>
      <c r="K1655" s="21"/>
      <c r="M1655" s="63"/>
    </row>
    <row r="1656" spans="2:13">
      <c r="B1656" s="9"/>
      <c r="C1656" s="21"/>
      <c r="D1656" s="9"/>
      <c r="E1656" s="9"/>
      <c r="F1656" s="22"/>
      <c r="G1656" s="22"/>
      <c r="H1656" s="22"/>
      <c r="I1656" s="9"/>
      <c r="J1656" s="9"/>
      <c r="K1656" s="21"/>
      <c r="M1656" s="63"/>
    </row>
    <row r="1657" spans="2:13">
      <c r="B1657" s="9"/>
      <c r="C1657" s="21"/>
      <c r="D1657" s="9"/>
      <c r="E1657" s="9"/>
      <c r="F1657" s="22"/>
      <c r="G1657" s="22"/>
      <c r="H1657" s="22"/>
      <c r="I1657" s="9"/>
      <c r="J1657" s="9"/>
      <c r="K1657" s="21"/>
      <c r="M1657" s="63"/>
    </row>
    <row r="1658" spans="2:13">
      <c r="B1658" s="9"/>
      <c r="C1658" s="21"/>
      <c r="D1658" s="9"/>
      <c r="E1658" s="9"/>
      <c r="F1658" s="22"/>
      <c r="G1658" s="22"/>
      <c r="H1658" s="22"/>
      <c r="I1658" s="9"/>
      <c r="J1658" s="9"/>
      <c r="K1658" s="21"/>
      <c r="M1658" s="63"/>
    </row>
    <row r="1659" spans="2:13">
      <c r="B1659" s="9"/>
      <c r="C1659" s="21"/>
      <c r="D1659" s="9"/>
      <c r="E1659" s="9"/>
      <c r="F1659" s="22"/>
      <c r="G1659" s="22"/>
      <c r="H1659" s="22"/>
      <c r="I1659" s="9"/>
      <c r="J1659" s="9"/>
      <c r="K1659" s="21"/>
      <c r="M1659" s="63"/>
    </row>
    <row r="1660" spans="2:13">
      <c r="B1660" s="9"/>
      <c r="C1660" s="21"/>
      <c r="D1660" s="9"/>
      <c r="E1660" s="9"/>
      <c r="F1660" s="22"/>
      <c r="G1660" s="22"/>
      <c r="H1660" s="22"/>
      <c r="I1660" s="9"/>
      <c r="J1660" s="9"/>
      <c r="K1660" s="21"/>
      <c r="M1660" s="63"/>
    </row>
    <row r="1661" spans="2:13">
      <c r="B1661" s="9"/>
      <c r="C1661" s="21"/>
      <c r="D1661" s="9"/>
      <c r="E1661" s="9"/>
      <c r="F1661" s="22"/>
      <c r="G1661" s="22"/>
      <c r="H1661" s="22"/>
      <c r="I1661" s="9"/>
      <c r="J1661" s="9"/>
      <c r="K1661" s="21"/>
      <c r="M1661" s="63"/>
    </row>
    <row r="1662" spans="2:13">
      <c r="B1662" s="9"/>
      <c r="C1662" s="21"/>
      <c r="D1662" s="9"/>
      <c r="E1662" s="9"/>
      <c r="F1662" s="22"/>
      <c r="G1662" s="22"/>
      <c r="H1662" s="22"/>
      <c r="I1662" s="9"/>
      <c r="J1662" s="9"/>
      <c r="K1662" s="21"/>
      <c r="M1662" s="63"/>
    </row>
    <row r="1663" spans="2:13">
      <c r="B1663" s="9"/>
      <c r="C1663" s="21"/>
      <c r="D1663" s="9"/>
      <c r="E1663" s="9"/>
      <c r="F1663" s="22"/>
      <c r="G1663" s="22"/>
      <c r="H1663" s="22"/>
      <c r="I1663" s="9"/>
      <c r="J1663" s="9"/>
      <c r="K1663" s="21"/>
      <c r="M1663" s="63"/>
    </row>
    <row r="1664" spans="2:13">
      <c r="B1664" s="9"/>
      <c r="C1664" s="21"/>
      <c r="D1664" s="9"/>
      <c r="E1664" s="9"/>
      <c r="F1664" s="22"/>
      <c r="G1664" s="22"/>
      <c r="H1664" s="22"/>
      <c r="I1664" s="9"/>
      <c r="J1664" s="9"/>
      <c r="K1664" s="21"/>
      <c r="M1664" s="63"/>
    </row>
    <row r="1665" spans="2:13">
      <c r="B1665" s="9"/>
      <c r="C1665" s="21"/>
      <c r="D1665" s="9"/>
      <c r="E1665" s="9"/>
      <c r="F1665" s="22"/>
      <c r="G1665" s="22"/>
      <c r="H1665" s="22"/>
      <c r="I1665" s="9"/>
      <c r="J1665" s="9"/>
      <c r="K1665" s="21"/>
      <c r="M1665" s="63"/>
    </row>
    <row r="1666" spans="2:13">
      <c r="B1666" s="9"/>
      <c r="C1666" s="21"/>
      <c r="D1666" s="9"/>
      <c r="E1666" s="9"/>
      <c r="F1666" s="22"/>
      <c r="G1666" s="22"/>
      <c r="H1666" s="22"/>
      <c r="I1666" s="9"/>
      <c r="J1666" s="9"/>
      <c r="K1666" s="21"/>
      <c r="M1666" s="63"/>
    </row>
    <row r="1667" spans="2:13">
      <c r="B1667" s="9"/>
      <c r="C1667" s="21"/>
      <c r="D1667" s="9"/>
      <c r="E1667" s="9"/>
      <c r="F1667" s="22"/>
      <c r="G1667" s="22"/>
      <c r="H1667" s="22"/>
      <c r="I1667" s="9"/>
      <c r="J1667" s="9"/>
      <c r="K1667" s="21"/>
      <c r="M1667" s="63"/>
    </row>
    <row r="1668" spans="2:13">
      <c r="B1668" s="9"/>
      <c r="C1668" s="21"/>
      <c r="D1668" s="9"/>
      <c r="E1668" s="9"/>
      <c r="F1668" s="22"/>
      <c r="G1668" s="22"/>
      <c r="H1668" s="22"/>
      <c r="I1668" s="9"/>
      <c r="J1668" s="9"/>
      <c r="K1668" s="21"/>
      <c r="M1668" s="63"/>
    </row>
    <row r="1669" spans="2:13">
      <c r="B1669" s="9"/>
      <c r="C1669" s="21"/>
      <c r="D1669" s="9"/>
      <c r="E1669" s="9"/>
      <c r="F1669" s="22"/>
      <c r="G1669" s="22"/>
      <c r="H1669" s="22"/>
      <c r="I1669" s="9"/>
      <c r="J1669" s="9"/>
      <c r="K1669" s="21"/>
      <c r="M1669" s="63"/>
    </row>
    <row r="1670" spans="2:13">
      <c r="B1670" s="9"/>
      <c r="C1670" s="21"/>
      <c r="D1670" s="9"/>
      <c r="E1670" s="9"/>
      <c r="F1670" s="22"/>
      <c r="G1670" s="22"/>
      <c r="H1670" s="22"/>
      <c r="I1670" s="9"/>
      <c r="J1670" s="9"/>
      <c r="K1670" s="21"/>
      <c r="M1670" s="63"/>
    </row>
    <row r="1671" spans="2:13">
      <c r="B1671" s="9"/>
      <c r="C1671" s="21"/>
      <c r="D1671" s="9"/>
      <c r="E1671" s="9"/>
      <c r="F1671" s="22"/>
      <c r="G1671" s="22"/>
      <c r="H1671" s="22"/>
      <c r="I1671" s="9"/>
      <c r="J1671" s="9"/>
      <c r="K1671" s="21"/>
      <c r="M1671" s="63"/>
    </row>
    <row r="1672" spans="2:13">
      <c r="B1672" s="9"/>
      <c r="C1672" s="21"/>
      <c r="D1672" s="9"/>
      <c r="E1672" s="9"/>
      <c r="F1672" s="22"/>
      <c r="G1672" s="22"/>
      <c r="H1672" s="22"/>
      <c r="I1672" s="9"/>
      <c r="J1672" s="9"/>
      <c r="K1672" s="21"/>
      <c r="M1672" s="63"/>
    </row>
    <row r="1673" spans="2:13">
      <c r="B1673" s="9"/>
      <c r="C1673" s="21"/>
      <c r="D1673" s="9"/>
      <c r="E1673" s="9"/>
      <c r="F1673" s="22"/>
      <c r="G1673" s="22"/>
      <c r="H1673" s="22"/>
      <c r="I1673" s="9"/>
      <c r="J1673" s="9"/>
      <c r="K1673" s="21"/>
      <c r="M1673" s="63"/>
    </row>
    <row r="1674" spans="2:13">
      <c r="B1674" s="9"/>
      <c r="C1674" s="21"/>
      <c r="D1674" s="9"/>
      <c r="E1674" s="9"/>
      <c r="F1674" s="22"/>
      <c r="G1674" s="22"/>
      <c r="H1674" s="22"/>
      <c r="I1674" s="9"/>
      <c r="J1674" s="9"/>
      <c r="K1674" s="21"/>
      <c r="M1674" s="63"/>
    </row>
    <row r="1675" spans="2:13">
      <c r="B1675" s="9"/>
      <c r="C1675" s="21"/>
      <c r="D1675" s="9"/>
      <c r="E1675" s="9"/>
      <c r="F1675" s="22"/>
      <c r="G1675" s="22"/>
      <c r="H1675" s="22"/>
      <c r="I1675" s="9"/>
      <c r="J1675" s="9"/>
      <c r="K1675" s="21"/>
      <c r="M1675" s="63"/>
    </row>
    <row r="1676" spans="2:13">
      <c r="B1676" s="9"/>
      <c r="C1676" s="21"/>
      <c r="D1676" s="9"/>
      <c r="E1676" s="9"/>
      <c r="F1676" s="22"/>
      <c r="G1676" s="22"/>
      <c r="H1676" s="22"/>
      <c r="I1676" s="9"/>
      <c r="J1676" s="9"/>
      <c r="K1676" s="21"/>
      <c r="M1676" s="63"/>
    </row>
    <row r="1677" spans="2:13">
      <c r="B1677" s="9"/>
      <c r="C1677" s="21"/>
      <c r="D1677" s="9"/>
      <c r="E1677" s="9"/>
      <c r="F1677" s="22"/>
      <c r="G1677" s="22"/>
      <c r="H1677" s="22"/>
      <c r="I1677" s="9"/>
      <c r="J1677" s="9"/>
      <c r="K1677" s="21"/>
      <c r="M1677" s="63"/>
    </row>
    <row r="1678" spans="2:13">
      <c r="B1678" s="9"/>
      <c r="C1678" s="21"/>
      <c r="D1678" s="9"/>
      <c r="E1678" s="9"/>
      <c r="F1678" s="22"/>
      <c r="G1678" s="22"/>
      <c r="H1678" s="22"/>
      <c r="I1678" s="9"/>
      <c r="J1678" s="9"/>
      <c r="K1678" s="21"/>
      <c r="M1678" s="63"/>
    </row>
    <row r="1679" spans="2:13">
      <c r="B1679" s="9"/>
      <c r="C1679" s="21"/>
      <c r="D1679" s="9"/>
      <c r="E1679" s="9"/>
      <c r="F1679" s="22"/>
      <c r="G1679" s="22"/>
      <c r="H1679" s="22"/>
      <c r="I1679" s="9"/>
      <c r="J1679" s="9"/>
      <c r="K1679" s="21"/>
      <c r="M1679" s="63"/>
    </row>
    <row r="1680" spans="2:13">
      <c r="B1680" s="9"/>
      <c r="C1680" s="21"/>
      <c r="D1680" s="9"/>
      <c r="E1680" s="9"/>
      <c r="F1680" s="22"/>
      <c r="G1680" s="22"/>
      <c r="H1680" s="22"/>
      <c r="I1680" s="9"/>
      <c r="J1680" s="9"/>
      <c r="K1680" s="21"/>
      <c r="M1680" s="63"/>
    </row>
    <row r="1681" spans="2:13">
      <c r="B1681" s="9"/>
      <c r="C1681" s="21"/>
      <c r="D1681" s="9"/>
      <c r="E1681" s="9"/>
      <c r="F1681" s="22"/>
      <c r="G1681" s="22"/>
      <c r="H1681" s="22"/>
      <c r="I1681" s="9"/>
      <c r="J1681" s="9"/>
      <c r="K1681" s="21"/>
      <c r="M1681" s="63"/>
    </row>
    <row r="1682" spans="2:13">
      <c r="B1682" s="9"/>
      <c r="C1682" s="21"/>
      <c r="D1682" s="9"/>
      <c r="E1682" s="9"/>
      <c r="F1682" s="22"/>
      <c r="G1682" s="22"/>
      <c r="H1682" s="22"/>
      <c r="I1682" s="9"/>
      <c r="J1682" s="9"/>
      <c r="K1682" s="21"/>
      <c r="M1682" s="63"/>
    </row>
    <row r="1683" spans="2:13">
      <c r="B1683" s="9"/>
      <c r="C1683" s="21"/>
      <c r="D1683" s="9"/>
      <c r="E1683" s="9"/>
      <c r="F1683" s="22"/>
      <c r="G1683" s="22"/>
      <c r="H1683" s="22"/>
      <c r="I1683" s="9"/>
      <c r="J1683" s="9"/>
      <c r="K1683" s="21"/>
      <c r="M1683" s="63"/>
    </row>
    <row r="1684" spans="2:13">
      <c r="B1684" s="9"/>
      <c r="C1684" s="21"/>
      <c r="D1684" s="9"/>
      <c r="E1684" s="9"/>
      <c r="F1684" s="22"/>
      <c r="G1684" s="22"/>
      <c r="H1684" s="22"/>
      <c r="I1684" s="9"/>
      <c r="J1684" s="9"/>
      <c r="K1684" s="21"/>
      <c r="M1684" s="63"/>
    </row>
    <row r="1685" spans="2:13">
      <c r="B1685" s="9"/>
      <c r="C1685" s="21"/>
      <c r="D1685" s="9"/>
      <c r="E1685" s="9"/>
      <c r="F1685" s="22"/>
      <c r="G1685" s="22"/>
      <c r="H1685" s="22"/>
      <c r="I1685" s="9"/>
      <c r="J1685" s="9"/>
      <c r="K1685" s="21"/>
      <c r="M1685" s="63"/>
    </row>
    <row r="1686" spans="2:13">
      <c r="B1686" s="9"/>
      <c r="C1686" s="21"/>
      <c r="D1686" s="9"/>
      <c r="E1686" s="9"/>
      <c r="F1686" s="22"/>
      <c r="G1686" s="22"/>
      <c r="H1686" s="22"/>
      <c r="I1686" s="9"/>
      <c r="J1686" s="9"/>
      <c r="K1686" s="21"/>
      <c r="M1686" s="63"/>
    </row>
    <row r="1687" spans="2:13">
      <c r="B1687" s="9"/>
      <c r="C1687" s="21"/>
      <c r="D1687" s="9"/>
      <c r="E1687" s="9"/>
      <c r="F1687" s="22"/>
      <c r="G1687" s="22"/>
      <c r="H1687" s="22"/>
      <c r="I1687" s="9"/>
      <c r="J1687" s="9"/>
      <c r="K1687" s="21"/>
      <c r="M1687" s="63"/>
    </row>
    <row r="1688" spans="2:13">
      <c r="B1688" s="9"/>
      <c r="C1688" s="21"/>
      <c r="D1688" s="9"/>
      <c r="E1688" s="9"/>
      <c r="F1688" s="22"/>
      <c r="G1688" s="22"/>
      <c r="H1688" s="22"/>
      <c r="I1688" s="9"/>
      <c r="J1688" s="9"/>
      <c r="K1688" s="21"/>
      <c r="M1688" s="63"/>
    </row>
    <row r="1689" spans="2:13">
      <c r="B1689" s="9"/>
      <c r="C1689" s="21"/>
      <c r="D1689" s="9"/>
      <c r="E1689" s="9"/>
      <c r="F1689" s="22"/>
      <c r="G1689" s="22"/>
      <c r="H1689" s="22"/>
      <c r="I1689" s="9"/>
      <c r="J1689" s="9"/>
      <c r="K1689" s="21"/>
      <c r="M1689" s="63"/>
    </row>
    <row r="1690" spans="2:13">
      <c r="B1690" s="9"/>
      <c r="C1690" s="21"/>
      <c r="D1690" s="9"/>
      <c r="E1690" s="9"/>
      <c r="F1690" s="22"/>
      <c r="G1690" s="22"/>
      <c r="H1690" s="22"/>
      <c r="I1690" s="9"/>
      <c r="J1690" s="9"/>
      <c r="K1690" s="21"/>
      <c r="M1690" s="63"/>
    </row>
    <row r="1691" spans="2:13">
      <c r="B1691" s="9"/>
      <c r="C1691" s="21"/>
      <c r="D1691" s="9"/>
      <c r="E1691" s="9"/>
      <c r="F1691" s="22"/>
      <c r="G1691" s="22"/>
      <c r="H1691" s="22"/>
      <c r="I1691" s="9"/>
      <c r="J1691" s="9"/>
      <c r="K1691" s="21"/>
      <c r="M1691" s="63"/>
    </row>
    <row r="1692" spans="2:13">
      <c r="B1692" s="9"/>
      <c r="C1692" s="21"/>
      <c r="D1692" s="9"/>
      <c r="E1692" s="9"/>
      <c r="F1692" s="22"/>
      <c r="G1692" s="22"/>
      <c r="H1692" s="22"/>
      <c r="I1692" s="9"/>
      <c r="J1692" s="9"/>
      <c r="K1692" s="21"/>
      <c r="M1692" s="63"/>
    </row>
    <row r="1693" spans="2:13">
      <c r="B1693" s="9"/>
      <c r="C1693" s="21"/>
      <c r="D1693" s="9"/>
      <c r="E1693" s="9"/>
      <c r="F1693" s="22"/>
      <c r="G1693" s="22"/>
      <c r="H1693" s="22"/>
      <c r="I1693" s="9"/>
      <c r="J1693" s="9"/>
      <c r="K1693" s="21"/>
      <c r="M1693" s="63"/>
    </row>
    <row r="1694" spans="2:13">
      <c r="B1694" s="9"/>
      <c r="C1694" s="21"/>
      <c r="D1694" s="9"/>
      <c r="E1694" s="9"/>
      <c r="F1694" s="22"/>
      <c r="G1694" s="22"/>
      <c r="H1694" s="22"/>
      <c r="I1694" s="9"/>
      <c r="J1694" s="9"/>
      <c r="K1694" s="21"/>
      <c r="M1694" s="63"/>
    </row>
    <row r="1695" spans="2:13">
      <c r="B1695" s="9"/>
      <c r="C1695" s="21"/>
      <c r="D1695" s="9"/>
      <c r="E1695" s="9"/>
      <c r="F1695" s="22"/>
      <c r="G1695" s="22"/>
      <c r="H1695" s="22"/>
      <c r="I1695" s="9"/>
      <c r="J1695" s="9"/>
      <c r="K1695" s="21"/>
      <c r="M1695" s="63"/>
    </row>
    <row r="1696" spans="2:13">
      <c r="B1696" s="9"/>
      <c r="C1696" s="21"/>
      <c r="D1696" s="9"/>
      <c r="E1696" s="9"/>
      <c r="F1696" s="22"/>
      <c r="G1696" s="22"/>
      <c r="H1696" s="22"/>
      <c r="I1696" s="9"/>
      <c r="J1696" s="9"/>
      <c r="K1696" s="21"/>
      <c r="M1696" s="63"/>
    </row>
    <row r="1697" spans="2:13">
      <c r="B1697" s="9"/>
      <c r="C1697" s="21"/>
      <c r="D1697" s="9"/>
      <c r="E1697" s="9"/>
      <c r="F1697" s="22"/>
      <c r="G1697" s="22"/>
      <c r="H1697" s="22"/>
      <c r="I1697" s="9"/>
      <c r="J1697" s="9"/>
      <c r="K1697" s="21"/>
      <c r="M1697" s="63"/>
    </row>
    <row r="1698" spans="2:13">
      <c r="B1698" s="9"/>
      <c r="C1698" s="21"/>
      <c r="D1698" s="9"/>
      <c r="E1698" s="9"/>
      <c r="F1698" s="22"/>
      <c r="G1698" s="22"/>
      <c r="H1698" s="22"/>
      <c r="I1698" s="9"/>
      <c r="J1698" s="9"/>
      <c r="K1698" s="21"/>
      <c r="M1698" s="63"/>
    </row>
    <row r="1699" spans="2:13">
      <c r="B1699" s="9"/>
      <c r="C1699" s="21"/>
      <c r="D1699" s="9"/>
      <c r="E1699" s="9"/>
      <c r="F1699" s="22"/>
      <c r="G1699" s="22"/>
      <c r="H1699" s="22"/>
      <c r="I1699" s="9"/>
      <c r="J1699" s="9"/>
      <c r="K1699" s="21"/>
      <c r="M1699" s="63"/>
    </row>
    <row r="1700" spans="2:13">
      <c r="B1700" s="9"/>
      <c r="C1700" s="21"/>
      <c r="D1700" s="9"/>
      <c r="E1700" s="9"/>
      <c r="F1700" s="22"/>
      <c r="G1700" s="22"/>
      <c r="H1700" s="22"/>
      <c r="I1700" s="9"/>
      <c r="J1700" s="9"/>
      <c r="K1700" s="21"/>
      <c r="M1700" s="63"/>
    </row>
    <row r="1701" spans="2:13">
      <c r="B1701" s="9"/>
      <c r="C1701" s="21"/>
      <c r="D1701" s="9"/>
      <c r="E1701" s="9"/>
      <c r="F1701" s="22"/>
      <c r="G1701" s="22"/>
      <c r="H1701" s="22"/>
      <c r="I1701" s="9"/>
      <c r="J1701" s="9"/>
      <c r="K1701" s="21"/>
      <c r="M1701" s="63"/>
    </row>
    <row r="1702" spans="2:13">
      <c r="B1702" s="9"/>
      <c r="C1702" s="21"/>
      <c r="D1702" s="9"/>
      <c r="E1702" s="9"/>
      <c r="F1702" s="22"/>
      <c r="G1702" s="22"/>
      <c r="H1702" s="22"/>
      <c r="I1702" s="9"/>
      <c r="J1702" s="9"/>
      <c r="K1702" s="21"/>
      <c r="M1702" s="63"/>
    </row>
    <row r="1703" spans="2:13">
      <c r="B1703" s="9"/>
      <c r="C1703" s="21"/>
      <c r="D1703" s="9"/>
      <c r="E1703" s="9"/>
      <c r="F1703" s="22"/>
      <c r="G1703" s="22"/>
      <c r="H1703" s="22"/>
      <c r="I1703" s="9"/>
      <c r="J1703" s="9"/>
      <c r="K1703" s="21"/>
      <c r="M1703" s="63"/>
    </row>
    <row r="1704" spans="2:13">
      <c r="B1704" s="9"/>
      <c r="C1704" s="21"/>
      <c r="D1704" s="9"/>
      <c r="E1704" s="9"/>
      <c r="F1704" s="22"/>
      <c r="G1704" s="22"/>
      <c r="H1704" s="22"/>
      <c r="I1704" s="9"/>
      <c r="J1704" s="9"/>
      <c r="K1704" s="21"/>
      <c r="M1704" s="63"/>
    </row>
    <row r="1705" spans="2:13">
      <c r="B1705" s="9"/>
      <c r="C1705" s="21"/>
      <c r="D1705" s="9"/>
      <c r="E1705" s="9"/>
      <c r="F1705" s="22"/>
      <c r="G1705" s="22"/>
      <c r="H1705" s="22"/>
      <c r="I1705" s="9"/>
      <c r="J1705" s="9"/>
      <c r="K1705" s="21"/>
      <c r="M1705" s="63"/>
    </row>
    <row r="1706" spans="2:13">
      <c r="B1706" s="9"/>
      <c r="C1706" s="21"/>
      <c r="D1706" s="9"/>
      <c r="E1706" s="9"/>
      <c r="F1706" s="22"/>
      <c r="G1706" s="22"/>
      <c r="H1706" s="22"/>
      <c r="I1706" s="9"/>
      <c r="J1706" s="9"/>
      <c r="K1706" s="21"/>
      <c r="M1706" s="63"/>
    </row>
    <row r="1707" spans="2:13">
      <c r="B1707" s="9"/>
      <c r="C1707" s="21"/>
      <c r="D1707" s="9"/>
      <c r="E1707" s="9"/>
      <c r="F1707" s="22"/>
      <c r="G1707" s="22"/>
      <c r="H1707" s="22"/>
      <c r="I1707" s="9"/>
      <c r="J1707" s="9"/>
      <c r="K1707" s="21"/>
      <c r="M1707" s="63"/>
    </row>
    <row r="1708" spans="2:13">
      <c r="B1708" s="9"/>
      <c r="C1708" s="21"/>
      <c r="D1708" s="9"/>
      <c r="E1708" s="9"/>
      <c r="F1708" s="22"/>
      <c r="G1708" s="22"/>
      <c r="H1708" s="22"/>
      <c r="I1708" s="9"/>
      <c r="J1708" s="9"/>
      <c r="K1708" s="21"/>
      <c r="M1708" s="63"/>
    </row>
    <row r="1709" spans="2:13">
      <c r="B1709" s="9"/>
      <c r="C1709" s="21"/>
      <c r="D1709" s="9"/>
      <c r="E1709" s="9"/>
      <c r="F1709" s="22"/>
      <c r="G1709" s="22"/>
      <c r="H1709" s="22"/>
      <c r="I1709" s="9"/>
      <c r="J1709" s="9"/>
      <c r="K1709" s="21"/>
      <c r="M1709" s="63"/>
    </row>
    <row r="1710" spans="2:13">
      <c r="B1710" s="9"/>
      <c r="C1710" s="21"/>
      <c r="D1710" s="9"/>
      <c r="E1710" s="9"/>
      <c r="F1710" s="22"/>
      <c r="G1710" s="22"/>
      <c r="H1710" s="22"/>
      <c r="I1710" s="9"/>
      <c r="J1710" s="9"/>
      <c r="K1710" s="21"/>
      <c r="M1710" s="63"/>
    </row>
    <row r="1711" spans="2:13">
      <c r="B1711" s="9"/>
      <c r="C1711" s="21"/>
      <c r="D1711" s="9"/>
      <c r="E1711" s="9"/>
      <c r="F1711" s="22"/>
      <c r="G1711" s="22"/>
      <c r="H1711" s="22"/>
      <c r="I1711" s="9"/>
      <c r="J1711" s="9"/>
      <c r="K1711" s="21"/>
      <c r="M1711" s="63"/>
    </row>
    <row r="1712" spans="2:13">
      <c r="B1712" s="9"/>
      <c r="C1712" s="21"/>
      <c r="D1712" s="9"/>
      <c r="E1712" s="9"/>
      <c r="F1712" s="22"/>
      <c r="G1712" s="22"/>
      <c r="H1712" s="22"/>
      <c r="I1712" s="9"/>
      <c r="J1712" s="9"/>
      <c r="K1712" s="21"/>
      <c r="M1712" s="63"/>
    </row>
    <row r="1713" spans="2:13">
      <c r="B1713" s="9"/>
      <c r="C1713" s="21"/>
      <c r="D1713" s="9"/>
      <c r="E1713" s="9"/>
      <c r="F1713" s="22"/>
      <c r="G1713" s="22"/>
      <c r="H1713" s="22"/>
      <c r="I1713" s="9"/>
      <c r="J1713" s="9"/>
      <c r="K1713" s="21"/>
      <c r="M1713" s="63"/>
    </row>
    <row r="1714" spans="2:13">
      <c r="B1714" s="9"/>
      <c r="C1714" s="21"/>
      <c r="D1714" s="9"/>
      <c r="E1714" s="9"/>
      <c r="F1714" s="22"/>
      <c r="G1714" s="22"/>
      <c r="H1714" s="22"/>
      <c r="I1714" s="9"/>
      <c r="J1714" s="9"/>
      <c r="K1714" s="21"/>
      <c r="M1714" s="63"/>
    </row>
    <row r="1715" spans="2:13">
      <c r="B1715" s="9"/>
      <c r="C1715" s="21"/>
      <c r="D1715" s="9"/>
      <c r="E1715" s="9"/>
      <c r="F1715" s="22"/>
      <c r="G1715" s="22"/>
      <c r="H1715" s="22"/>
      <c r="I1715" s="9"/>
      <c r="J1715" s="9"/>
      <c r="K1715" s="21"/>
      <c r="M1715" s="63"/>
    </row>
    <row r="1716" spans="2:13">
      <c r="B1716" s="9"/>
      <c r="C1716" s="21"/>
      <c r="D1716" s="9"/>
      <c r="E1716" s="9"/>
      <c r="F1716" s="22"/>
      <c r="G1716" s="22"/>
      <c r="H1716" s="22"/>
      <c r="I1716" s="9"/>
      <c r="J1716" s="9"/>
      <c r="K1716" s="21"/>
      <c r="M1716" s="63"/>
    </row>
    <row r="1717" spans="2:13">
      <c r="B1717" s="9"/>
      <c r="C1717" s="21"/>
      <c r="D1717" s="9"/>
      <c r="E1717" s="9"/>
      <c r="F1717" s="22"/>
      <c r="G1717" s="22"/>
      <c r="H1717" s="22"/>
      <c r="I1717" s="9"/>
      <c r="J1717" s="9"/>
      <c r="K1717" s="21"/>
      <c r="M1717" s="63"/>
    </row>
    <row r="1718" spans="2:13">
      <c r="B1718" s="9"/>
      <c r="C1718" s="21"/>
      <c r="D1718" s="9"/>
      <c r="E1718" s="9"/>
      <c r="F1718" s="22"/>
      <c r="G1718" s="22"/>
      <c r="H1718" s="22"/>
      <c r="I1718" s="9"/>
      <c r="J1718" s="9"/>
      <c r="K1718" s="21"/>
      <c r="M1718" s="63"/>
    </row>
    <row r="1719" spans="2:13">
      <c r="B1719" s="9"/>
      <c r="C1719" s="21"/>
      <c r="D1719" s="9"/>
      <c r="E1719" s="9"/>
      <c r="F1719" s="22"/>
      <c r="G1719" s="22"/>
      <c r="H1719" s="22"/>
      <c r="I1719" s="9"/>
      <c r="J1719" s="9"/>
      <c r="K1719" s="21"/>
      <c r="M1719" s="63"/>
    </row>
    <row r="1720" spans="2:13">
      <c r="B1720" s="9"/>
      <c r="C1720" s="21"/>
      <c r="D1720" s="9"/>
      <c r="E1720" s="9"/>
      <c r="F1720" s="22"/>
      <c r="G1720" s="22"/>
      <c r="H1720" s="22"/>
      <c r="I1720" s="9"/>
      <c r="J1720" s="9"/>
      <c r="K1720" s="21"/>
      <c r="M1720" s="63"/>
    </row>
    <row r="1721" spans="2:13">
      <c r="B1721" s="9"/>
      <c r="C1721" s="21"/>
      <c r="D1721" s="9"/>
      <c r="E1721" s="9"/>
      <c r="F1721" s="22"/>
      <c r="G1721" s="22"/>
      <c r="H1721" s="22"/>
      <c r="I1721" s="9"/>
      <c r="J1721" s="9"/>
      <c r="K1721" s="21"/>
      <c r="M1721" s="63"/>
    </row>
    <row r="1722" spans="2:13">
      <c r="B1722" s="9"/>
      <c r="C1722" s="21"/>
      <c r="D1722" s="9"/>
      <c r="E1722" s="9"/>
      <c r="F1722" s="22"/>
      <c r="G1722" s="22"/>
      <c r="H1722" s="22"/>
      <c r="I1722" s="9"/>
      <c r="J1722" s="9"/>
      <c r="K1722" s="21"/>
      <c r="M1722" s="63"/>
    </row>
    <row r="1723" spans="2:13">
      <c r="B1723" s="9"/>
      <c r="C1723" s="21"/>
      <c r="D1723" s="9"/>
      <c r="E1723" s="9"/>
      <c r="F1723" s="22"/>
      <c r="G1723" s="22"/>
      <c r="H1723" s="22"/>
      <c r="I1723" s="9"/>
      <c r="J1723" s="9"/>
      <c r="K1723" s="21"/>
      <c r="M1723" s="63"/>
    </row>
    <row r="1724" spans="2:13">
      <c r="B1724" s="9"/>
      <c r="C1724" s="21"/>
      <c r="D1724" s="9"/>
      <c r="E1724" s="9"/>
      <c r="F1724" s="22"/>
      <c r="G1724" s="22"/>
      <c r="H1724" s="22"/>
      <c r="I1724" s="9"/>
      <c r="J1724" s="9"/>
      <c r="K1724" s="21"/>
      <c r="M1724" s="63"/>
    </row>
    <row r="1725" spans="2:13">
      <c r="B1725" s="9"/>
      <c r="C1725" s="21"/>
      <c r="D1725" s="9"/>
      <c r="E1725" s="9"/>
      <c r="F1725" s="22"/>
      <c r="G1725" s="22"/>
      <c r="H1725" s="22"/>
      <c r="I1725" s="9"/>
      <c r="J1725" s="9"/>
      <c r="K1725" s="21"/>
      <c r="M1725" s="63"/>
    </row>
    <row r="1726" spans="2:13">
      <c r="B1726" s="9"/>
      <c r="C1726" s="21"/>
      <c r="D1726" s="9"/>
      <c r="E1726" s="9"/>
      <c r="F1726" s="22"/>
      <c r="G1726" s="22"/>
      <c r="H1726" s="22"/>
      <c r="I1726" s="9"/>
      <c r="J1726" s="9"/>
      <c r="K1726" s="21"/>
      <c r="M1726" s="63"/>
    </row>
    <row r="1727" spans="2:13">
      <c r="B1727" s="9"/>
      <c r="C1727" s="21"/>
      <c r="D1727" s="9"/>
      <c r="E1727" s="9"/>
      <c r="F1727" s="22"/>
      <c r="G1727" s="22"/>
      <c r="H1727" s="22"/>
      <c r="I1727" s="9"/>
      <c r="J1727" s="9"/>
      <c r="K1727" s="21"/>
      <c r="M1727" s="63"/>
    </row>
    <row r="1728" spans="2:13">
      <c r="B1728" s="9"/>
      <c r="C1728" s="21"/>
      <c r="D1728" s="9"/>
      <c r="E1728" s="9"/>
      <c r="F1728" s="22"/>
      <c r="G1728" s="22"/>
      <c r="H1728" s="22"/>
      <c r="I1728" s="9"/>
      <c r="J1728" s="9"/>
      <c r="K1728" s="21"/>
      <c r="M1728" s="63"/>
    </row>
    <row r="1729" spans="2:13">
      <c r="B1729" s="9"/>
      <c r="C1729" s="21"/>
      <c r="D1729" s="9"/>
      <c r="E1729" s="9"/>
      <c r="F1729" s="22"/>
      <c r="G1729" s="22"/>
      <c r="H1729" s="22"/>
      <c r="I1729" s="9"/>
      <c r="J1729" s="9"/>
      <c r="K1729" s="21"/>
      <c r="M1729" s="63"/>
    </row>
    <row r="1730" spans="2:13">
      <c r="B1730" s="9"/>
      <c r="C1730" s="21"/>
      <c r="D1730" s="9"/>
      <c r="E1730" s="9"/>
      <c r="F1730" s="22"/>
      <c r="G1730" s="22"/>
      <c r="H1730" s="22"/>
      <c r="I1730" s="9"/>
      <c r="J1730" s="9"/>
      <c r="K1730" s="21"/>
      <c r="M1730" s="63"/>
    </row>
    <row r="1731" spans="2:13">
      <c r="B1731" s="9"/>
      <c r="C1731" s="21"/>
      <c r="D1731" s="9"/>
      <c r="E1731" s="9"/>
      <c r="F1731" s="22"/>
      <c r="G1731" s="22"/>
      <c r="H1731" s="22"/>
      <c r="I1731" s="9"/>
      <c r="J1731" s="9"/>
      <c r="K1731" s="21"/>
      <c r="M1731" s="63"/>
    </row>
    <row r="1732" spans="2:13">
      <c r="B1732" s="9"/>
      <c r="C1732" s="21"/>
      <c r="D1732" s="9"/>
      <c r="E1732" s="9"/>
      <c r="F1732" s="22"/>
      <c r="G1732" s="22"/>
      <c r="H1732" s="22"/>
      <c r="I1732" s="9"/>
      <c r="J1732" s="9"/>
      <c r="K1732" s="21"/>
      <c r="M1732" s="63"/>
    </row>
    <row r="1733" spans="2:13">
      <c r="B1733" s="9"/>
      <c r="C1733" s="21"/>
      <c r="D1733" s="9"/>
      <c r="E1733" s="9"/>
      <c r="F1733" s="22"/>
      <c r="G1733" s="22"/>
      <c r="H1733" s="22"/>
      <c r="I1733" s="9"/>
      <c r="J1733" s="9"/>
      <c r="K1733" s="21"/>
      <c r="M1733" s="63"/>
    </row>
    <row r="1734" spans="2:13">
      <c r="B1734" s="9"/>
      <c r="C1734" s="21"/>
      <c r="D1734" s="9"/>
      <c r="E1734" s="9"/>
      <c r="F1734" s="22"/>
      <c r="G1734" s="22"/>
      <c r="H1734" s="22"/>
      <c r="I1734" s="9"/>
      <c r="J1734" s="9"/>
      <c r="K1734" s="21"/>
      <c r="M1734" s="63"/>
    </row>
    <row r="1735" spans="2:13">
      <c r="B1735" s="9"/>
      <c r="C1735" s="21"/>
      <c r="D1735" s="9"/>
      <c r="E1735" s="9"/>
      <c r="F1735" s="22"/>
      <c r="G1735" s="22"/>
      <c r="H1735" s="22"/>
      <c r="I1735" s="9"/>
      <c r="J1735" s="9"/>
      <c r="K1735" s="21"/>
      <c r="M1735" s="63"/>
    </row>
    <row r="1736" spans="2:13">
      <c r="B1736" s="9"/>
      <c r="C1736" s="21"/>
      <c r="D1736" s="9"/>
      <c r="E1736" s="9"/>
      <c r="F1736" s="22"/>
      <c r="G1736" s="22"/>
      <c r="H1736" s="22"/>
      <c r="I1736" s="9"/>
      <c r="J1736" s="9"/>
      <c r="K1736" s="21"/>
      <c r="M1736" s="63"/>
    </row>
    <row r="1737" spans="2:13">
      <c r="B1737" s="9"/>
      <c r="C1737" s="21"/>
      <c r="D1737" s="9"/>
      <c r="E1737" s="9"/>
      <c r="F1737" s="22"/>
      <c r="G1737" s="22"/>
      <c r="H1737" s="22"/>
      <c r="I1737" s="9"/>
      <c r="J1737" s="9"/>
      <c r="K1737" s="21"/>
      <c r="M1737" s="63"/>
    </row>
    <row r="1738" spans="2:13">
      <c r="B1738" s="9"/>
      <c r="C1738" s="21"/>
      <c r="D1738" s="9"/>
      <c r="E1738" s="9"/>
      <c r="F1738" s="22"/>
      <c r="G1738" s="22"/>
      <c r="H1738" s="22"/>
      <c r="I1738" s="9"/>
      <c r="J1738" s="9"/>
      <c r="K1738" s="21"/>
      <c r="M1738" s="63"/>
    </row>
    <row r="1739" spans="2:13">
      <c r="B1739" s="9"/>
      <c r="C1739" s="21"/>
      <c r="D1739" s="9"/>
      <c r="E1739" s="9"/>
      <c r="F1739" s="22"/>
      <c r="G1739" s="22"/>
      <c r="H1739" s="22"/>
      <c r="I1739" s="9"/>
      <c r="J1739" s="9"/>
      <c r="K1739" s="21"/>
      <c r="M1739" s="63"/>
    </row>
    <row r="1740" spans="2:13">
      <c r="B1740" s="9"/>
      <c r="C1740" s="21"/>
      <c r="D1740" s="9"/>
      <c r="E1740" s="9"/>
      <c r="F1740" s="22"/>
      <c r="G1740" s="22"/>
      <c r="H1740" s="22"/>
      <c r="I1740" s="9"/>
      <c r="J1740" s="9"/>
      <c r="K1740" s="21"/>
      <c r="M1740" s="63"/>
    </row>
    <row r="1741" spans="2:13">
      <c r="B1741" s="9"/>
      <c r="C1741" s="21"/>
      <c r="D1741" s="9"/>
      <c r="E1741" s="9"/>
      <c r="F1741" s="22"/>
      <c r="G1741" s="22"/>
      <c r="H1741" s="22"/>
      <c r="I1741" s="9"/>
      <c r="J1741" s="9"/>
      <c r="K1741" s="21"/>
      <c r="M1741" s="63"/>
    </row>
    <row r="1742" spans="2:13">
      <c r="B1742" s="9"/>
      <c r="C1742" s="21"/>
      <c r="D1742" s="9"/>
      <c r="E1742" s="9"/>
      <c r="F1742" s="22"/>
      <c r="G1742" s="22"/>
      <c r="H1742" s="22"/>
      <c r="I1742" s="9"/>
      <c r="J1742" s="9"/>
      <c r="K1742" s="21"/>
      <c r="M1742" s="63"/>
    </row>
    <row r="1743" spans="2:13">
      <c r="B1743" s="9"/>
      <c r="C1743" s="21"/>
      <c r="D1743" s="9"/>
      <c r="E1743" s="9"/>
      <c r="F1743" s="22"/>
      <c r="G1743" s="22"/>
      <c r="H1743" s="22"/>
      <c r="I1743" s="9"/>
      <c r="J1743" s="9"/>
      <c r="K1743" s="21"/>
      <c r="M1743" s="63"/>
    </row>
    <row r="1744" spans="2:13">
      <c r="B1744" s="9"/>
      <c r="C1744" s="21"/>
      <c r="D1744" s="9"/>
      <c r="E1744" s="9"/>
      <c r="F1744" s="22"/>
      <c r="G1744" s="22"/>
      <c r="H1744" s="22"/>
      <c r="I1744" s="9"/>
      <c r="J1744" s="9"/>
      <c r="K1744" s="21"/>
      <c r="M1744" s="63"/>
    </row>
    <row r="1745" spans="2:13">
      <c r="B1745" s="9"/>
      <c r="C1745" s="21"/>
      <c r="D1745" s="9"/>
      <c r="E1745" s="9"/>
      <c r="F1745" s="22"/>
      <c r="G1745" s="22"/>
      <c r="H1745" s="22"/>
      <c r="I1745" s="9"/>
      <c r="J1745" s="9"/>
      <c r="K1745" s="21"/>
      <c r="M1745" s="63"/>
    </row>
    <row r="1746" spans="2:13">
      <c r="B1746" s="9"/>
      <c r="C1746" s="21"/>
      <c r="D1746" s="9"/>
      <c r="E1746" s="9"/>
      <c r="F1746" s="22"/>
      <c r="G1746" s="22"/>
      <c r="H1746" s="22"/>
      <c r="I1746" s="9"/>
      <c r="J1746" s="9"/>
      <c r="K1746" s="21"/>
      <c r="M1746" s="63"/>
    </row>
    <row r="1747" spans="2:13">
      <c r="B1747" s="9"/>
      <c r="C1747" s="21"/>
      <c r="D1747" s="9"/>
      <c r="E1747" s="9"/>
      <c r="F1747" s="22"/>
      <c r="G1747" s="22"/>
      <c r="H1747" s="22"/>
      <c r="I1747" s="9"/>
      <c r="J1747" s="9"/>
      <c r="K1747" s="21"/>
      <c r="M1747" s="63"/>
    </row>
    <row r="1748" spans="2:13">
      <c r="B1748" s="9"/>
      <c r="C1748" s="21"/>
      <c r="D1748" s="9"/>
      <c r="E1748" s="9"/>
      <c r="F1748" s="22"/>
      <c r="G1748" s="22"/>
      <c r="H1748" s="22"/>
      <c r="I1748" s="9"/>
      <c r="J1748" s="9"/>
      <c r="K1748" s="21"/>
      <c r="M1748" s="63"/>
    </row>
    <row r="1749" spans="2:13">
      <c r="B1749" s="9"/>
      <c r="C1749" s="21"/>
      <c r="D1749" s="9"/>
      <c r="E1749" s="9"/>
      <c r="F1749" s="22"/>
      <c r="G1749" s="22"/>
      <c r="H1749" s="22"/>
      <c r="I1749" s="9"/>
      <c r="J1749" s="9"/>
      <c r="K1749" s="21"/>
      <c r="M1749" s="63"/>
    </row>
    <row r="1750" spans="2:13">
      <c r="B1750" s="9"/>
      <c r="C1750" s="21"/>
      <c r="D1750" s="9"/>
      <c r="E1750" s="9"/>
      <c r="F1750" s="22"/>
      <c r="G1750" s="22"/>
      <c r="H1750" s="22"/>
      <c r="I1750" s="9"/>
      <c r="J1750" s="9"/>
      <c r="K1750" s="21"/>
      <c r="M1750" s="63"/>
    </row>
    <row r="1751" spans="2:13">
      <c r="B1751" s="9"/>
      <c r="C1751" s="21"/>
      <c r="D1751" s="9"/>
      <c r="E1751" s="9"/>
      <c r="F1751" s="22"/>
      <c r="G1751" s="22"/>
      <c r="H1751" s="22"/>
      <c r="I1751" s="9"/>
      <c r="J1751" s="9"/>
      <c r="K1751" s="21"/>
      <c r="M1751" s="63"/>
    </row>
    <row r="1752" spans="2:13">
      <c r="B1752" s="9"/>
      <c r="C1752" s="21"/>
      <c r="D1752" s="9"/>
      <c r="E1752" s="9"/>
      <c r="F1752" s="22"/>
      <c r="G1752" s="22"/>
      <c r="H1752" s="22"/>
      <c r="I1752" s="9"/>
      <c r="J1752" s="9"/>
      <c r="K1752" s="21"/>
      <c r="M1752" s="63"/>
    </row>
    <row r="1753" spans="2:13">
      <c r="B1753" s="9"/>
      <c r="C1753" s="21"/>
      <c r="D1753" s="9"/>
      <c r="E1753" s="9"/>
      <c r="F1753" s="22"/>
      <c r="G1753" s="22"/>
      <c r="H1753" s="22"/>
      <c r="I1753" s="9"/>
      <c r="J1753" s="9"/>
      <c r="K1753" s="21"/>
      <c r="M1753" s="63"/>
    </row>
    <row r="1754" spans="2:13">
      <c r="B1754" s="9"/>
      <c r="C1754" s="21"/>
      <c r="D1754" s="9"/>
      <c r="E1754" s="9"/>
      <c r="F1754" s="22"/>
      <c r="G1754" s="22"/>
      <c r="H1754" s="22"/>
      <c r="I1754" s="9"/>
      <c r="J1754" s="9"/>
      <c r="K1754" s="21"/>
      <c r="M1754" s="63"/>
    </row>
    <row r="1755" spans="2:13">
      <c r="B1755" s="9"/>
      <c r="C1755" s="21"/>
      <c r="D1755" s="9"/>
      <c r="E1755" s="9"/>
      <c r="F1755" s="22"/>
      <c r="G1755" s="22"/>
      <c r="H1755" s="22"/>
      <c r="I1755" s="9"/>
      <c r="J1755" s="9"/>
      <c r="K1755" s="21"/>
      <c r="M1755" s="63"/>
    </row>
    <row r="1756" spans="2:13">
      <c r="B1756" s="9"/>
      <c r="C1756" s="21"/>
      <c r="D1756" s="9"/>
      <c r="E1756" s="9"/>
      <c r="F1756" s="22"/>
      <c r="G1756" s="22"/>
      <c r="H1756" s="22"/>
      <c r="I1756" s="9"/>
      <c r="J1756" s="9"/>
      <c r="K1756" s="21"/>
      <c r="M1756" s="63"/>
    </row>
    <row r="1757" spans="2:13">
      <c r="B1757" s="9"/>
      <c r="C1757" s="21"/>
      <c r="D1757" s="9"/>
      <c r="E1757" s="9"/>
      <c r="F1757" s="22"/>
      <c r="G1757" s="22"/>
      <c r="H1757" s="22"/>
      <c r="I1757" s="9"/>
      <c r="J1757" s="9"/>
      <c r="K1757" s="21"/>
      <c r="M1757" s="63"/>
    </row>
    <row r="1758" spans="2:13">
      <c r="B1758" s="9"/>
      <c r="C1758" s="21"/>
      <c r="D1758" s="9"/>
      <c r="E1758" s="9"/>
      <c r="F1758" s="22"/>
      <c r="G1758" s="22"/>
      <c r="H1758" s="22"/>
      <c r="I1758" s="9"/>
      <c r="J1758" s="9"/>
      <c r="K1758" s="21"/>
      <c r="M1758" s="63"/>
    </row>
    <row r="1759" spans="2:13">
      <c r="B1759" s="9"/>
      <c r="C1759" s="21"/>
      <c r="D1759" s="9"/>
      <c r="E1759" s="9"/>
      <c r="F1759" s="22"/>
      <c r="G1759" s="22"/>
      <c r="H1759" s="22"/>
      <c r="I1759" s="9"/>
      <c r="J1759" s="9"/>
      <c r="K1759" s="21"/>
      <c r="M1759" s="63"/>
    </row>
    <row r="1760" spans="2:13">
      <c r="B1760" s="9"/>
      <c r="C1760" s="21"/>
      <c r="D1760" s="9"/>
      <c r="E1760" s="9"/>
      <c r="F1760" s="22"/>
      <c r="G1760" s="22"/>
      <c r="H1760" s="22"/>
      <c r="I1760" s="9"/>
      <c r="J1760" s="9"/>
      <c r="K1760" s="21"/>
      <c r="M1760" s="63"/>
    </row>
    <row r="1761" spans="2:13">
      <c r="B1761" s="9"/>
      <c r="C1761" s="21"/>
      <c r="D1761" s="9"/>
      <c r="E1761" s="9"/>
      <c r="F1761" s="22"/>
      <c r="G1761" s="22"/>
      <c r="H1761" s="22"/>
      <c r="I1761" s="9"/>
      <c r="J1761" s="9"/>
      <c r="K1761" s="21"/>
      <c r="M1761" s="63"/>
    </row>
    <row r="1762" spans="2:13">
      <c r="B1762" s="9"/>
      <c r="C1762" s="21"/>
      <c r="D1762" s="9"/>
      <c r="E1762" s="9"/>
      <c r="F1762" s="22"/>
      <c r="G1762" s="22"/>
      <c r="H1762" s="22"/>
      <c r="I1762" s="9"/>
      <c r="J1762" s="9"/>
      <c r="K1762" s="21"/>
      <c r="M1762" s="63"/>
    </row>
    <row r="1763" spans="2:13">
      <c r="B1763" s="9"/>
      <c r="C1763" s="21"/>
      <c r="D1763" s="9"/>
      <c r="E1763" s="9"/>
      <c r="F1763" s="22"/>
      <c r="G1763" s="22"/>
      <c r="H1763" s="22"/>
      <c r="I1763" s="9"/>
      <c r="J1763" s="9"/>
      <c r="K1763" s="21"/>
      <c r="M1763" s="63"/>
    </row>
    <row r="1764" spans="2:13">
      <c r="B1764" s="9"/>
      <c r="C1764" s="21"/>
      <c r="D1764" s="9"/>
      <c r="E1764" s="9"/>
      <c r="F1764" s="22"/>
      <c r="G1764" s="22"/>
      <c r="H1764" s="22"/>
      <c r="I1764" s="9"/>
      <c r="J1764" s="9"/>
      <c r="K1764" s="21"/>
      <c r="M1764" s="63"/>
    </row>
    <row r="1765" spans="2:13">
      <c r="B1765" s="9"/>
      <c r="C1765" s="21"/>
      <c r="D1765" s="9"/>
      <c r="E1765" s="9"/>
      <c r="F1765" s="22"/>
      <c r="G1765" s="22"/>
      <c r="H1765" s="22"/>
      <c r="I1765" s="9"/>
      <c r="J1765" s="9"/>
      <c r="K1765" s="21"/>
      <c r="M1765" s="63"/>
    </row>
    <row r="1766" spans="2:13">
      <c r="B1766" s="9"/>
      <c r="C1766" s="21"/>
      <c r="D1766" s="9"/>
      <c r="E1766" s="9"/>
      <c r="F1766" s="22"/>
      <c r="G1766" s="22"/>
      <c r="H1766" s="22"/>
      <c r="I1766" s="9"/>
      <c r="J1766" s="9"/>
      <c r="K1766" s="21"/>
      <c r="M1766" s="63"/>
    </row>
    <row r="1767" spans="2:13">
      <c r="B1767" s="9"/>
      <c r="C1767" s="21"/>
      <c r="D1767" s="9"/>
      <c r="E1767" s="9"/>
      <c r="F1767" s="22"/>
      <c r="G1767" s="22"/>
      <c r="H1767" s="22"/>
      <c r="I1767" s="9"/>
      <c r="J1767" s="9"/>
      <c r="K1767" s="21"/>
      <c r="M1767" s="63"/>
    </row>
    <row r="1768" spans="2:13">
      <c r="B1768" s="9"/>
      <c r="C1768" s="21"/>
      <c r="D1768" s="9"/>
      <c r="E1768" s="9"/>
      <c r="F1768" s="22"/>
      <c r="G1768" s="22"/>
      <c r="H1768" s="22"/>
      <c r="I1768" s="9"/>
      <c r="J1768" s="9"/>
      <c r="K1768" s="21"/>
      <c r="M1768" s="63"/>
    </row>
    <row r="1769" spans="2:13">
      <c r="B1769" s="9"/>
      <c r="C1769" s="21"/>
      <c r="D1769" s="9"/>
      <c r="E1769" s="9"/>
      <c r="F1769" s="22"/>
      <c r="G1769" s="22"/>
      <c r="H1769" s="22"/>
      <c r="I1769" s="9"/>
      <c r="J1769" s="9"/>
      <c r="K1769" s="21"/>
      <c r="M1769" s="63"/>
    </row>
    <row r="1770" spans="2:13">
      <c r="B1770" s="9"/>
      <c r="C1770" s="21"/>
      <c r="D1770" s="9"/>
      <c r="E1770" s="9"/>
      <c r="F1770" s="22"/>
      <c r="G1770" s="22"/>
      <c r="H1770" s="22"/>
      <c r="I1770" s="9"/>
      <c r="J1770" s="9"/>
      <c r="K1770" s="21"/>
      <c r="M1770" s="63"/>
    </row>
    <row r="1771" spans="2:13">
      <c r="B1771" s="9"/>
      <c r="C1771" s="21"/>
      <c r="D1771" s="9"/>
      <c r="E1771" s="9"/>
      <c r="F1771" s="22"/>
      <c r="G1771" s="22"/>
      <c r="H1771" s="22"/>
      <c r="I1771" s="9"/>
      <c r="J1771" s="9"/>
      <c r="K1771" s="21"/>
      <c r="M1771" s="63"/>
    </row>
    <row r="1772" spans="2:13">
      <c r="B1772" s="9"/>
      <c r="C1772" s="21"/>
      <c r="D1772" s="9"/>
      <c r="E1772" s="9"/>
      <c r="F1772" s="22"/>
      <c r="G1772" s="22"/>
      <c r="H1772" s="22"/>
      <c r="I1772" s="9"/>
      <c r="J1772" s="9"/>
      <c r="K1772" s="21"/>
      <c r="M1772" s="63"/>
    </row>
    <row r="1773" spans="2:13">
      <c r="B1773" s="9"/>
      <c r="C1773" s="21"/>
      <c r="D1773" s="9"/>
      <c r="E1773" s="9"/>
      <c r="F1773" s="22"/>
      <c r="G1773" s="22"/>
      <c r="H1773" s="22"/>
      <c r="I1773" s="9"/>
      <c r="J1773" s="9"/>
      <c r="K1773" s="21"/>
      <c r="M1773" s="63"/>
    </row>
    <row r="1774" spans="2:13">
      <c r="B1774" s="9"/>
      <c r="C1774" s="21"/>
      <c r="D1774" s="9"/>
      <c r="E1774" s="9"/>
      <c r="F1774" s="22"/>
      <c r="G1774" s="22"/>
      <c r="H1774" s="22"/>
      <c r="I1774" s="9"/>
      <c r="J1774" s="9"/>
      <c r="K1774" s="21"/>
      <c r="M1774" s="63"/>
    </row>
    <row r="1775" spans="2:13">
      <c r="B1775" s="9"/>
      <c r="C1775" s="21"/>
      <c r="D1775" s="9"/>
      <c r="E1775" s="9"/>
      <c r="F1775" s="22"/>
      <c r="G1775" s="22"/>
      <c r="H1775" s="22"/>
      <c r="I1775" s="9"/>
      <c r="J1775" s="9"/>
      <c r="K1775" s="21"/>
      <c r="M1775" s="63"/>
    </row>
    <row r="1776" spans="2:13">
      <c r="B1776" s="9"/>
      <c r="C1776" s="21"/>
      <c r="D1776" s="9"/>
      <c r="E1776" s="9"/>
      <c r="F1776" s="22"/>
      <c r="G1776" s="22"/>
      <c r="H1776" s="22"/>
      <c r="I1776" s="9"/>
      <c r="J1776" s="9"/>
      <c r="K1776" s="21"/>
      <c r="M1776" s="63"/>
    </row>
    <row r="1777" spans="2:13">
      <c r="B1777" s="9"/>
      <c r="C1777" s="21"/>
      <c r="D1777" s="9"/>
      <c r="E1777" s="9"/>
      <c r="F1777" s="22"/>
      <c r="G1777" s="22"/>
      <c r="H1777" s="22"/>
      <c r="I1777" s="9"/>
      <c r="J1777" s="9"/>
      <c r="K1777" s="21"/>
      <c r="M1777" s="63"/>
    </row>
    <row r="1778" spans="2:13">
      <c r="B1778" s="9"/>
      <c r="C1778" s="21"/>
      <c r="D1778" s="9"/>
      <c r="E1778" s="9"/>
      <c r="F1778" s="22"/>
      <c r="G1778" s="22"/>
      <c r="H1778" s="22"/>
      <c r="I1778" s="9"/>
      <c r="J1778" s="9"/>
      <c r="K1778" s="21"/>
      <c r="M1778" s="63"/>
    </row>
    <row r="1779" spans="2:13">
      <c r="B1779" s="9"/>
      <c r="C1779" s="21"/>
      <c r="D1779" s="9"/>
      <c r="E1779" s="9"/>
      <c r="F1779" s="22"/>
      <c r="G1779" s="22"/>
      <c r="H1779" s="22"/>
      <c r="I1779" s="9"/>
      <c r="J1779" s="9"/>
      <c r="K1779" s="21"/>
      <c r="M1779" s="63"/>
    </row>
    <row r="1780" spans="2:13">
      <c r="B1780" s="9"/>
      <c r="C1780" s="21"/>
      <c r="D1780" s="9"/>
      <c r="E1780" s="9"/>
      <c r="F1780" s="22"/>
      <c r="G1780" s="22"/>
      <c r="H1780" s="22"/>
      <c r="I1780" s="9"/>
      <c r="J1780" s="9"/>
      <c r="K1780" s="21"/>
      <c r="M1780" s="63"/>
    </row>
    <row r="1781" spans="2:13">
      <c r="B1781" s="9"/>
      <c r="C1781" s="21"/>
      <c r="D1781" s="9"/>
      <c r="E1781" s="9"/>
      <c r="F1781" s="22"/>
      <c r="G1781" s="22"/>
      <c r="H1781" s="22"/>
      <c r="I1781" s="9"/>
      <c r="J1781" s="9"/>
      <c r="K1781" s="21"/>
      <c r="M1781" s="63"/>
    </row>
    <row r="1782" spans="2:13">
      <c r="B1782" s="9"/>
      <c r="C1782" s="21"/>
      <c r="D1782" s="9"/>
      <c r="E1782" s="9"/>
      <c r="F1782" s="22"/>
      <c r="G1782" s="22"/>
      <c r="H1782" s="22"/>
      <c r="I1782" s="9"/>
      <c r="J1782" s="9"/>
      <c r="K1782" s="21"/>
      <c r="M1782" s="63"/>
    </row>
    <row r="1783" spans="2:13">
      <c r="B1783" s="9"/>
      <c r="C1783" s="21"/>
      <c r="D1783" s="9"/>
      <c r="E1783" s="9"/>
      <c r="F1783" s="22"/>
      <c r="G1783" s="22"/>
      <c r="H1783" s="22"/>
      <c r="I1783" s="9"/>
      <c r="J1783" s="9"/>
      <c r="K1783" s="21"/>
      <c r="M1783" s="63"/>
    </row>
    <row r="1784" spans="2:13">
      <c r="B1784" s="9"/>
      <c r="C1784" s="21"/>
      <c r="D1784" s="9"/>
      <c r="E1784" s="9"/>
      <c r="F1784" s="22"/>
      <c r="G1784" s="22"/>
      <c r="H1784" s="22"/>
      <c r="I1784" s="9"/>
      <c r="J1784" s="9"/>
      <c r="K1784" s="21"/>
      <c r="M1784" s="63"/>
    </row>
    <row r="1785" spans="2:13">
      <c r="B1785" s="9"/>
      <c r="C1785" s="21"/>
      <c r="D1785" s="9"/>
      <c r="E1785" s="9"/>
      <c r="F1785" s="22"/>
      <c r="G1785" s="22"/>
      <c r="H1785" s="22"/>
      <c r="I1785" s="9"/>
      <c r="J1785" s="9"/>
      <c r="K1785" s="21"/>
      <c r="M1785" s="63"/>
    </row>
    <row r="1786" spans="2:13">
      <c r="B1786" s="9"/>
      <c r="C1786" s="21"/>
      <c r="D1786" s="9"/>
      <c r="E1786" s="9"/>
      <c r="F1786" s="22"/>
      <c r="G1786" s="22"/>
      <c r="H1786" s="22"/>
      <c r="I1786" s="9"/>
      <c r="J1786" s="9"/>
      <c r="K1786" s="21"/>
      <c r="M1786" s="63"/>
    </row>
    <row r="1787" spans="2:13">
      <c r="B1787" s="9"/>
      <c r="C1787" s="21"/>
      <c r="D1787" s="9"/>
      <c r="E1787" s="9"/>
      <c r="F1787" s="22"/>
      <c r="G1787" s="22"/>
      <c r="H1787" s="22"/>
      <c r="I1787" s="9"/>
      <c r="J1787" s="9"/>
      <c r="K1787" s="21"/>
      <c r="M1787" s="63"/>
    </row>
    <row r="1788" spans="2:13">
      <c r="B1788" s="9"/>
      <c r="C1788" s="21"/>
      <c r="D1788" s="9"/>
      <c r="E1788" s="9"/>
      <c r="F1788" s="22"/>
      <c r="G1788" s="22"/>
      <c r="H1788" s="22"/>
      <c r="I1788" s="9"/>
      <c r="J1788" s="9"/>
      <c r="K1788" s="21"/>
      <c r="M1788" s="63"/>
    </row>
    <row r="1789" spans="2:13">
      <c r="B1789" s="9"/>
      <c r="C1789" s="21"/>
      <c r="D1789" s="9"/>
      <c r="E1789" s="9"/>
      <c r="F1789" s="22"/>
      <c r="G1789" s="22"/>
      <c r="H1789" s="22"/>
      <c r="I1789" s="9"/>
      <c r="J1789" s="9"/>
      <c r="K1789" s="21"/>
      <c r="M1789" s="63"/>
    </row>
    <row r="1790" spans="2:13">
      <c r="B1790" s="9"/>
      <c r="C1790" s="21"/>
      <c r="D1790" s="9"/>
      <c r="E1790" s="9"/>
      <c r="F1790" s="22"/>
      <c r="G1790" s="22"/>
      <c r="H1790" s="22"/>
      <c r="I1790" s="9"/>
      <c r="J1790" s="9"/>
      <c r="K1790" s="21"/>
      <c r="M1790" s="63"/>
    </row>
    <row r="1791" spans="2:13">
      <c r="B1791" s="9"/>
      <c r="C1791" s="21"/>
      <c r="D1791" s="9"/>
      <c r="E1791" s="9"/>
      <c r="F1791" s="22"/>
      <c r="G1791" s="22"/>
      <c r="H1791" s="22"/>
      <c r="I1791" s="9"/>
      <c r="J1791" s="9"/>
      <c r="K1791" s="21"/>
      <c r="M1791" s="63"/>
    </row>
    <row r="1792" spans="2:13">
      <c r="B1792" s="9"/>
      <c r="C1792" s="21"/>
      <c r="D1792" s="9"/>
      <c r="E1792" s="9"/>
      <c r="F1792" s="22"/>
      <c r="G1792" s="22"/>
      <c r="H1792" s="22"/>
      <c r="I1792" s="9"/>
      <c r="J1792" s="9"/>
      <c r="K1792" s="21"/>
      <c r="M1792" s="63"/>
    </row>
    <row r="1793" spans="2:13">
      <c r="B1793" s="9"/>
      <c r="C1793" s="21"/>
      <c r="D1793" s="9"/>
      <c r="E1793" s="9"/>
      <c r="F1793" s="22"/>
      <c r="G1793" s="22"/>
      <c r="H1793" s="22"/>
      <c r="I1793" s="9"/>
      <c r="J1793" s="9"/>
      <c r="K1793" s="21"/>
      <c r="M1793" s="63"/>
    </row>
    <row r="1794" spans="2:13">
      <c r="B1794" s="9"/>
      <c r="C1794" s="21"/>
      <c r="D1794" s="9"/>
      <c r="E1794" s="9"/>
      <c r="F1794" s="22"/>
      <c r="G1794" s="22"/>
      <c r="H1794" s="22"/>
      <c r="I1794" s="9"/>
      <c r="J1794" s="9"/>
      <c r="K1794" s="21"/>
      <c r="M1794" s="63"/>
    </row>
    <row r="1795" spans="2:13">
      <c r="B1795" s="9"/>
      <c r="C1795" s="21"/>
      <c r="D1795" s="9"/>
      <c r="E1795" s="9"/>
      <c r="F1795" s="22"/>
      <c r="G1795" s="22"/>
      <c r="H1795" s="22"/>
      <c r="I1795" s="9"/>
      <c r="J1795" s="9"/>
      <c r="K1795" s="21"/>
      <c r="M1795" s="63"/>
    </row>
    <row r="1796" spans="2:13">
      <c r="B1796" s="9"/>
      <c r="C1796" s="21"/>
      <c r="D1796" s="9"/>
      <c r="E1796" s="9"/>
      <c r="F1796" s="22"/>
      <c r="G1796" s="22"/>
      <c r="H1796" s="22"/>
      <c r="I1796" s="9"/>
      <c r="J1796" s="9"/>
      <c r="K1796" s="21"/>
      <c r="M1796" s="63"/>
    </row>
    <row r="1797" spans="2:13">
      <c r="B1797" s="9"/>
      <c r="C1797" s="21"/>
      <c r="D1797" s="9"/>
      <c r="E1797" s="9"/>
      <c r="F1797" s="22"/>
      <c r="G1797" s="22"/>
      <c r="H1797" s="22"/>
      <c r="I1797" s="9"/>
      <c r="J1797" s="9"/>
      <c r="K1797" s="21"/>
      <c r="M1797" s="63"/>
    </row>
    <row r="1798" spans="2:13">
      <c r="B1798" s="9"/>
      <c r="C1798" s="21"/>
      <c r="D1798" s="9"/>
      <c r="E1798" s="9"/>
      <c r="F1798" s="22"/>
      <c r="G1798" s="22"/>
      <c r="H1798" s="22"/>
      <c r="I1798" s="9"/>
      <c r="J1798" s="9"/>
      <c r="K1798" s="21"/>
      <c r="M1798" s="63"/>
    </row>
    <row r="1799" spans="2:13">
      <c r="B1799" s="9"/>
      <c r="C1799" s="21"/>
      <c r="D1799" s="9"/>
      <c r="E1799" s="9"/>
      <c r="F1799" s="22"/>
      <c r="G1799" s="22"/>
      <c r="H1799" s="22"/>
      <c r="I1799" s="9"/>
      <c r="J1799" s="9"/>
      <c r="K1799" s="21"/>
      <c r="M1799" s="63"/>
    </row>
    <row r="1800" spans="2:13">
      <c r="B1800" s="9"/>
      <c r="C1800" s="21"/>
      <c r="D1800" s="9"/>
      <c r="E1800" s="9"/>
      <c r="F1800" s="22"/>
      <c r="G1800" s="22"/>
      <c r="H1800" s="22"/>
      <c r="I1800" s="9"/>
      <c r="J1800" s="9"/>
      <c r="K1800" s="21"/>
      <c r="M1800" s="63"/>
    </row>
    <row r="1801" spans="2:13">
      <c r="B1801" s="9"/>
      <c r="C1801" s="21"/>
      <c r="D1801" s="9"/>
      <c r="E1801" s="9"/>
      <c r="F1801" s="22"/>
      <c r="G1801" s="22"/>
      <c r="H1801" s="22"/>
      <c r="I1801" s="9"/>
      <c r="J1801" s="9"/>
      <c r="K1801" s="21"/>
      <c r="M1801" s="63"/>
    </row>
    <row r="1802" spans="2:13">
      <c r="B1802" s="9"/>
      <c r="C1802" s="21"/>
      <c r="D1802" s="9"/>
      <c r="E1802" s="9"/>
      <c r="F1802" s="22"/>
      <c r="G1802" s="22"/>
      <c r="H1802" s="22"/>
      <c r="I1802" s="9"/>
      <c r="J1802" s="9"/>
      <c r="K1802" s="21"/>
      <c r="M1802" s="63"/>
    </row>
    <row r="1803" spans="2:13">
      <c r="B1803" s="9"/>
      <c r="C1803" s="21"/>
      <c r="D1803" s="9"/>
      <c r="E1803" s="9"/>
      <c r="F1803" s="22"/>
      <c r="G1803" s="22"/>
      <c r="H1803" s="22"/>
      <c r="I1803" s="9"/>
      <c r="J1803" s="9"/>
      <c r="K1803" s="21"/>
      <c r="M1803" s="63"/>
    </row>
    <row r="1804" spans="2:13">
      <c r="B1804" s="9"/>
      <c r="C1804" s="21"/>
      <c r="D1804" s="9"/>
      <c r="E1804" s="9"/>
      <c r="F1804" s="22"/>
      <c r="G1804" s="22"/>
      <c r="H1804" s="22"/>
      <c r="I1804" s="9"/>
      <c r="J1804" s="9"/>
      <c r="K1804" s="21"/>
      <c r="M1804" s="63"/>
    </row>
    <row r="1805" spans="2:13">
      <c r="B1805" s="9"/>
      <c r="C1805" s="21"/>
      <c r="D1805" s="9"/>
      <c r="E1805" s="9"/>
      <c r="F1805" s="22"/>
      <c r="G1805" s="22"/>
      <c r="H1805" s="22"/>
      <c r="I1805" s="9"/>
      <c r="J1805" s="9"/>
      <c r="K1805" s="21"/>
      <c r="M1805" s="63"/>
    </row>
    <row r="1806" spans="2:13">
      <c r="B1806" s="9"/>
      <c r="C1806" s="21"/>
      <c r="D1806" s="9"/>
      <c r="E1806" s="9"/>
      <c r="F1806" s="22"/>
      <c r="G1806" s="22"/>
      <c r="H1806" s="22"/>
      <c r="I1806" s="9"/>
      <c r="J1806" s="9"/>
      <c r="K1806" s="21"/>
      <c r="M1806" s="63"/>
    </row>
    <row r="1807" spans="2:13">
      <c r="B1807" s="9"/>
      <c r="C1807" s="21"/>
      <c r="D1807" s="9"/>
      <c r="E1807" s="9"/>
      <c r="F1807" s="22"/>
      <c r="G1807" s="22"/>
      <c r="H1807" s="22"/>
      <c r="I1807" s="9"/>
      <c r="J1807" s="9"/>
      <c r="K1807" s="21"/>
      <c r="M1807" s="63"/>
    </row>
    <row r="1808" spans="2:13">
      <c r="B1808" s="9"/>
      <c r="C1808" s="21"/>
      <c r="D1808" s="9"/>
      <c r="E1808" s="9"/>
      <c r="F1808" s="22"/>
      <c r="G1808" s="22"/>
      <c r="H1808" s="22"/>
      <c r="I1808" s="9"/>
      <c r="J1808" s="9"/>
      <c r="K1808" s="21"/>
      <c r="M1808" s="63"/>
    </row>
    <row r="1809" spans="2:13">
      <c r="B1809" s="9"/>
      <c r="C1809" s="21"/>
      <c r="D1809" s="9"/>
      <c r="E1809" s="9"/>
      <c r="F1809" s="22"/>
      <c r="G1809" s="22"/>
      <c r="H1809" s="22"/>
      <c r="I1809" s="9"/>
      <c r="J1809" s="9"/>
      <c r="K1809" s="21"/>
      <c r="M1809" s="63"/>
    </row>
    <row r="1810" spans="2:13">
      <c r="B1810" s="9"/>
      <c r="C1810" s="21"/>
      <c r="D1810" s="9"/>
      <c r="E1810" s="9"/>
      <c r="F1810" s="22"/>
      <c r="G1810" s="22"/>
      <c r="H1810" s="22"/>
      <c r="I1810" s="9"/>
      <c r="J1810" s="9"/>
      <c r="K1810" s="21"/>
      <c r="M1810" s="63"/>
    </row>
    <row r="1811" spans="2:13">
      <c r="B1811" s="9"/>
      <c r="C1811" s="21"/>
      <c r="D1811" s="9"/>
      <c r="E1811" s="9"/>
      <c r="F1811" s="22"/>
      <c r="G1811" s="22"/>
      <c r="H1811" s="22"/>
      <c r="I1811" s="9"/>
      <c r="J1811" s="9"/>
      <c r="K1811" s="21"/>
      <c r="M1811" s="63"/>
    </row>
    <row r="1812" spans="2:13">
      <c r="B1812" s="9"/>
      <c r="C1812" s="21"/>
      <c r="D1812" s="9"/>
      <c r="E1812" s="9"/>
      <c r="F1812" s="22"/>
      <c r="G1812" s="22"/>
      <c r="H1812" s="22"/>
      <c r="I1812" s="9"/>
      <c r="J1812" s="9"/>
      <c r="K1812" s="21"/>
      <c r="M1812" s="63"/>
    </row>
    <row r="1813" spans="2:13">
      <c r="B1813" s="9"/>
      <c r="C1813" s="21"/>
      <c r="D1813" s="9"/>
      <c r="E1813" s="9"/>
      <c r="F1813" s="22"/>
      <c r="G1813" s="22"/>
      <c r="H1813" s="22"/>
      <c r="I1813" s="9"/>
      <c r="J1813" s="9"/>
      <c r="K1813" s="21"/>
      <c r="M1813" s="63"/>
    </row>
    <row r="1814" spans="2:13">
      <c r="B1814" s="9"/>
      <c r="C1814" s="21"/>
      <c r="D1814" s="9"/>
      <c r="E1814" s="9"/>
      <c r="F1814" s="22"/>
      <c r="G1814" s="22"/>
      <c r="H1814" s="22"/>
      <c r="I1814" s="9"/>
      <c r="J1814" s="9"/>
      <c r="K1814" s="21"/>
      <c r="M1814" s="63"/>
    </row>
    <row r="1815" spans="2:13">
      <c r="B1815" s="9"/>
      <c r="C1815" s="21"/>
      <c r="D1815" s="9"/>
      <c r="E1815" s="9"/>
      <c r="F1815" s="22"/>
      <c r="G1815" s="22"/>
      <c r="H1815" s="22"/>
      <c r="I1815" s="9"/>
      <c r="J1815" s="9"/>
      <c r="K1815" s="21"/>
      <c r="M1815" s="63"/>
    </row>
    <row r="1816" spans="2:13">
      <c r="B1816" s="9"/>
      <c r="C1816" s="21"/>
      <c r="D1816" s="9"/>
      <c r="E1816" s="9"/>
      <c r="F1816" s="22"/>
      <c r="G1816" s="22"/>
      <c r="H1816" s="22"/>
      <c r="I1816" s="9"/>
      <c r="J1816" s="9"/>
      <c r="K1816" s="21"/>
      <c r="M1816" s="63"/>
    </row>
    <row r="1817" spans="2:13">
      <c r="B1817" s="9"/>
      <c r="C1817" s="21"/>
      <c r="D1817" s="9"/>
      <c r="E1817" s="9"/>
      <c r="F1817" s="22"/>
      <c r="G1817" s="22"/>
      <c r="H1817" s="22"/>
      <c r="I1817" s="9"/>
      <c r="J1817" s="9"/>
      <c r="K1817" s="21"/>
      <c r="M1817" s="63"/>
    </row>
    <row r="1818" spans="2:13">
      <c r="B1818" s="9"/>
      <c r="C1818" s="21"/>
      <c r="D1818" s="9"/>
      <c r="E1818" s="9"/>
      <c r="F1818" s="22"/>
      <c r="G1818" s="22"/>
      <c r="H1818" s="22"/>
      <c r="I1818" s="9"/>
      <c r="J1818" s="9"/>
      <c r="K1818" s="21"/>
      <c r="M1818" s="63"/>
    </row>
    <row r="1819" spans="2:13">
      <c r="B1819" s="9"/>
      <c r="C1819" s="21"/>
      <c r="D1819" s="9"/>
      <c r="E1819" s="9"/>
      <c r="F1819" s="22"/>
      <c r="G1819" s="22"/>
      <c r="H1819" s="22"/>
      <c r="I1819" s="9"/>
      <c r="J1819" s="9"/>
      <c r="K1819" s="21"/>
      <c r="M1819" s="63"/>
    </row>
    <row r="1820" spans="2:13">
      <c r="B1820" s="9"/>
      <c r="C1820" s="21"/>
      <c r="D1820" s="9"/>
      <c r="E1820" s="9"/>
      <c r="F1820" s="22"/>
      <c r="G1820" s="22"/>
      <c r="H1820" s="22"/>
      <c r="I1820" s="9"/>
      <c r="J1820" s="9"/>
      <c r="K1820" s="21"/>
      <c r="M1820" s="63"/>
    </row>
    <row r="1821" spans="2:13">
      <c r="B1821" s="9"/>
      <c r="C1821" s="21"/>
      <c r="D1821" s="9"/>
      <c r="E1821" s="9"/>
      <c r="F1821" s="22"/>
      <c r="G1821" s="22"/>
      <c r="H1821" s="22"/>
      <c r="I1821" s="9"/>
      <c r="J1821" s="9"/>
      <c r="K1821" s="21"/>
      <c r="M1821" s="63"/>
    </row>
    <row r="1822" spans="2:13">
      <c r="B1822" s="9"/>
      <c r="C1822" s="21"/>
      <c r="D1822" s="9"/>
      <c r="E1822" s="9"/>
      <c r="F1822" s="22"/>
      <c r="G1822" s="22"/>
      <c r="H1822" s="22"/>
      <c r="I1822" s="9"/>
      <c r="J1822" s="9"/>
      <c r="K1822" s="21"/>
      <c r="M1822" s="63"/>
    </row>
    <row r="1823" spans="2:13">
      <c r="B1823" s="9"/>
      <c r="C1823" s="21"/>
      <c r="D1823" s="9"/>
      <c r="E1823" s="9"/>
      <c r="F1823" s="22"/>
      <c r="G1823" s="22"/>
      <c r="H1823" s="22"/>
      <c r="I1823" s="9"/>
      <c r="J1823" s="9"/>
      <c r="K1823" s="21"/>
      <c r="M1823" s="63"/>
    </row>
    <row r="1824" spans="2:13">
      <c r="B1824" s="9"/>
      <c r="C1824" s="21"/>
      <c r="D1824" s="9"/>
      <c r="E1824" s="9"/>
      <c r="F1824" s="22"/>
      <c r="G1824" s="22"/>
      <c r="H1824" s="22"/>
      <c r="I1824" s="9"/>
      <c r="J1824" s="9"/>
      <c r="K1824" s="21"/>
      <c r="M1824" s="63"/>
    </row>
    <row r="1825" spans="2:13">
      <c r="B1825" s="9"/>
      <c r="C1825" s="21"/>
      <c r="D1825" s="9"/>
      <c r="E1825" s="9"/>
      <c r="F1825" s="22"/>
      <c r="G1825" s="22"/>
      <c r="H1825" s="22"/>
      <c r="I1825" s="9"/>
      <c r="J1825" s="9"/>
      <c r="K1825" s="21"/>
      <c r="M1825" s="63"/>
    </row>
    <row r="1826" spans="2:13">
      <c r="B1826" s="9"/>
      <c r="C1826" s="21"/>
      <c r="D1826" s="9"/>
      <c r="E1826" s="9"/>
      <c r="F1826" s="22"/>
      <c r="G1826" s="22"/>
      <c r="H1826" s="22"/>
      <c r="I1826" s="9"/>
      <c r="J1826" s="9"/>
      <c r="K1826" s="21"/>
      <c r="M1826" s="63"/>
    </row>
    <row r="1827" spans="2:13">
      <c r="B1827" s="9"/>
      <c r="C1827" s="21"/>
      <c r="D1827" s="9"/>
      <c r="E1827" s="9"/>
      <c r="F1827" s="22"/>
      <c r="G1827" s="22"/>
      <c r="H1827" s="22"/>
      <c r="I1827" s="9"/>
      <c r="J1827" s="9"/>
      <c r="K1827" s="21"/>
      <c r="M1827" s="63"/>
    </row>
    <row r="1828" spans="2:13">
      <c r="B1828" s="9"/>
      <c r="C1828" s="21"/>
      <c r="D1828" s="9"/>
      <c r="E1828" s="9"/>
      <c r="F1828" s="22"/>
      <c r="G1828" s="22"/>
      <c r="H1828" s="22"/>
      <c r="I1828" s="9"/>
      <c r="J1828" s="9"/>
      <c r="K1828" s="21"/>
      <c r="M1828" s="63"/>
    </row>
    <row r="1829" spans="2:13">
      <c r="B1829" s="9"/>
      <c r="C1829" s="21"/>
      <c r="D1829" s="9"/>
      <c r="E1829" s="9"/>
      <c r="F1829" s="22"/>
      <c r="G1829" s="22"/>
      <c r="H1829" s="22"/>
      <c r="I1829" s="9"/>
      <c r="J1829" s="9"/>
      <c r="K1829" s="21"/>
      <c r="M1829" s="63"/>
    </row>
    <row r="1830" spans="2:13">
      <c r="B1830" s="9"/>
      <c r="C1830" s="21"/>
      <c r="D1830" s="9"/>
      <c r="E1830" s="9"/>
      <c r="F1830" s="22"/>
      <c r="G1830" s="22"/>
      <c r="H1830" s="22"/>
      <c r="I1830" s="9"/>
      <c r="J1830" s="9"/>
      <c r="K1830" s="21"/>
      <c r="M1830" s="63"/>
    </row>
    <row r="1831" spans="2:13">
      <c r="B1831" s="9"/>
      <c r="C1831" s="21"/>
      <c r="D1831" s="9"/>
      <c r="E1831" s="9"/>
      <c r="F1831" s="22"/>
      <c r="G1831" s="22"/>
      <c r="H1831" s="22"/>
      <c r="I1831" s="9"/>
      <c r="J1831" s="9"/>
      <c r="K1831" s="21"/>
      <c r="M1831" s="63"/>
    </row>
    <row r="1832" spans="2:13">
      <c r="B1832" s="9"/>
      <c r="C1832" s="21"/>
      <c r="D1832" s="9"/>
      <c r="E1832" s="9"/>
      <c r="F1832" s="22"/>
      <c r="G1832" s="22"/>
      <c r="H1832" s="22"/>
      <c r="I1832" s="9"/>
      <c r="J1832" s="9"/>
      <c r="K1832" s="21"/>
      <c r="M1832" s="63"/>
    </row>
    <row r="1833" spans="2:13">
      <c r="B1833" s="9"/>
      <c r="C1833" s="21"/>
      <c r="D1833" s="9"/>
      <c r="E1833" s="9"/>
      <c r="F1833" s="22"/>
      <c r="G1833" s="22"/>
      <c r="H1833" s="22"/>
      <c r="I1833" s="9"/>
      <c r="J1833" s="9"/>
      <c r="K1833" s="21"/>
      <c r="M1833" s="63"/>
    </row>
    <row r="1834" spans="2:13">
      <c r="B1834" s="9"/>
      <c r="C1834" s="21"/>
      <c r="D1834" s="9"/>
      <c r="E1834" s="9"/>
      <c r="F1834" s="22"/>
      <c r="G1834" s="22"/>
      <c r="H1834" s="22"/>
      <c r="I1834" s="9"/>
      <c r="J1834" s="9"/>
      <c r="K1834" s="21"/>
      <c r="M1834" s="63"/>
    </row>
    <row r="1835" spans="2:13">
      <c r="B1835" s="9"/>
      <c r="C1835" s="21"/>
      <c r="D1835" s="9"/>
      <c r="E1835" s="9"/>
      <c r="F1835" s="22"/>
      <c r="G1835" s="22"/>
      <c r="H1835" s="22"/>
      <c r="I1835" s="9"/>
      <c r="J1835" s="9"/>
      <c r="K1835" s="21"/>
      <c r="M1835" s="63"/>
    </row>
    <row r="1836" spans="2:13">
      <c r="B1836" s="9"/>
      <c r="C1836" s="21"/>
      <c r="D1836" s="9"/>
      <c r="E1836" s="9"/>
      <c r="F1836" s="22"/>
      <c r="G1836" s="22"/>
      <c r="H1836" s="22"/>
      <c r="I1836" s="9"/>
      <c r="J1836" s="9"/>
      <c r="K1836" s="21"/>
      <c r="M1836" s="63"/>
    </row>
    <row r="1837" spans="2:13">
      <c r="B1837" s="9"/>
      <c r="C1837" s="21"/>
      <c r="D1837" s="9"/>
      <c r="E1837" s="9"/>
      <c r="F1837" s="22"/>
      <c r="G1837" s="22"/>
      <c r="H1837" s="22"/>
      <c r="I1837" s="9"/>
      <c r="J1837" s="9"/>
      <c r="K1837" s="21"/>
      <c r="M1837" s="63"/>
    </row>
    <row r="1838" spans="2:13">
      <c r="B1838" s="9"/>
      <c r="C1838" s="21"/>
      <c r="D1838" s="9"/>
      <c r="E1838" s="9"/>
      <c r="F1838" s="22"/>
      <c r="G1838" s="22"/>
      <c r="H1838" s="22"/>
      <c r="I1838" s="9"/>
      <c r="J1838" s="9"/>
      <c r="K1838" s="21"/>
      <c r="M1838" s="63"/>
    </row>
    <row r="1839" spans="2:13">
      <c r="B1839" s="9"/>
      <c r="C1839" s="21"/>
      <c r="D1839" s="9"/>
      <c r="E1839" s="9"/>
      <c r="F1839" s="22"/>
      <c r="G1839" s="22"/>
      <c r="H1839" s="22"/>
      <c r="I1839" s="9"/>
      <c r="J1839" s="9"/>
      <c r="K1839" s="21"/>
      <c r="M1839" s="63"/>
    </row>
    <row r="1840" spans="2:13">
      <c r="B1840" s="9"/>
      <c r="C1840" s="21"/>
      <c r="D1840" s="9"/>
      <c r="E1840" s="9"/>
      <c r="F1840" s="22"/>
      <c r="G1840" s="22"/>
      <c r="H1840" s="22"/>
      <c r="I1840" s="9"/>
      <c r="J1840" s="9"/>
      <c r="K1840" s="21"/>
      <c r="M1840" s="63"/>
    </row>
    <row r="1841" spans="2:13">
      <c r="B1841" s="9"/>
      <c r="C1841" s="21"/>
      <c r="D1841" s="9"/>
      <c r="E1841" s="9"/>
      <c r="F1841" s="22"/>
      <c r="G1841" s="22"/>
      <c r="H1841" s="22"/>
      <c r="I1841" s="9"/>
      <c r="J1841" s="9"/>
      <c r="K1841" s="21"/>
      <c r="M1841" s="63"/>
    </row>
    <row r="1842" spans="2:13">
      <c r="B1842" s="9"/>
      <c r="C1842" s="21"/>
      <c r="D1842" s="9"/>
      <c r="E1842" s="9"/>
      <c r="F1842" s="22"/>
      <c r="G1842" s="22"/>
      <c r="H1842" s="22"/>
      <c r="I1842" s="9"/>
      <c r="J1842" s="9"/>
      <c r="K1842" s="21"/>
      <c r="M1842" s="63"/>
    </row>
    <row r="1843" spans="2:13">
      <c r="B1843" s="9"/>
      <c r="C1843" s="21"/>
      <c r="D1843" s="9"/>
      <c r="E1843" s="9"/>
      <c r="F1843" s="22"/>
      <c r="G1843" s="22"/>
      <c r="H1843" s="22"/>
      <c r="I1843" s="9"/>
      <c r="J1843" s="9"/>
      <c r="K1843" s="21"/>
      <c r="M1843" s="63"/>
    </row>
    <row r="1844" spans="2:13">
      <c r="B1844" s="9"/>
      <c r="C1844" s="21"/>
      <c r="D1844" s="9"/>
      <c r="E1844" s="9"/>
      <c r="F1844" s="22"/>
      <c r="G1844" s="22"/>
      <c r="H1844" s="22"/>
      <c r="I1844" s="9"/>
      <c r="J1844" s="9"/>
      <c r="K1844" s="21"/>
      <c r="M1844" s="63"/>
    </row>
    <row r="1845" spans="2:13">
      <c r="B1845" s="9"/>
      <c r="C1845" s="21"/>
      <c r="D1845" s="9"/>
      <c r="E1845" s="9"/>
      <c r="F1845" s="22"/>
      <c r="G1845" s="22"/>
      <c r="H1845" s="22"/>
      <c r="I1845" s="9"/>
      <c r="J1845" s="9"/>
      <c r="K1845" s="21"/>
      <c r="M1845" s="63"/>
    </row>
    <row r="1846" spans="2:13">
      <c r="B1846" s="9"/>
      <c r="C1846" s="21"/>
      <c r="D1846" s="9"/>
      <c r="E1846" s="9"/>
      <c r="F1846" s="22"/>
      <c r="G1846" s="22"/>
      <c r="H1846" s="22"/>
      <c r="I1846" s="9"/>
      <c r="J1846" s="9"/>
      <c r="K1846" s="21"/>
      <c r="M1846" s="63"/>
    </row>
    <row r="1847" spans="2:13">
      <c r="B1847" s="9"/>
      <c r="C1847" s="21"/>
      <c r="D1847" s="9"/>
      <c r="E1847" s="9"/>
      <c r="F1847" s="22"/>
      <c r="G1847" s="22"/>
      <c r="H1847" s="22"/>
      <c r="I1847" s="9"/>
      <c r="J1847" s="9"/>
      <c r="K1847" s="21"/>
      <c r="M1847" s="63"/>
    </row>
    <row r="1848" spans="2:13">
      <c r="B1848" s="9"/>
      <c r="C1848" s="21"/>
      <c r="D1848" s="9"/>
      <c r="E1848" s="9"/>
      <c r="F1848" s="22"/>
      <c r="G1848" s="22"/>
      <c r="H1848" s="22"/>
      <c r="I1848" s="9"/>
      <c r="J1848" s="9"/>
      <c r="K1848" s="21"/>
      <c r="M1848" s="63"/>
    </row>
    <row r="1849" spans="2:13">
      <c r="B1849" s="9"/>
      <c r="C1849" s="21"/>
      <c r="D1849" s="9"/>
      <c r="E1849" s="9"/>
      <c r="F1849" s="22"/>
      <c r="G1849" s="22"/>
      <c r="H1849" s="22"/>
      <c r="I1849" s="9"/>
      <c r="J1849" s="9"/>
      <c r="K1849" s="21"/>
      <c r="M1849" s="63"/>
    </row>
    <row r="1850" spans="2:13">
      <c r="B1850" s="9"/>
      <c r="C1850" s="21"/>
      <c r="D1850" s="9"/>
      <c r="E1850" s="9"/>
      <c r="F1850" s="22"/>
      <c r="G1850" s="22"/>
      <c r="H1850" s="22"/>
      <c r="I1850" s="9"/>
      <c r="J1850" s="9"/>
      <c r="K1850" s="21"/>
      <c r="M1850" s="63"/>
    </row>
    <row r="1851" spans="2:13">
      <c r="B1851" s="9"/>
      <c r="C1851" s="21"/>
      <c r="D1851" s="9"/>
      <c r="E1851" s="9"/>
      <c r="F1851" s="22"/>
      <c r="G1851" s="22"/>
      <c r="H1851" s="22"/>
      <c r="I1851" s="9"/>
      <c r="J1851" s="9"/>
      <c r="K1851" s="21"/>
      <c r="M1851" s="63"/>
    </row>
    <row r="1852" spans="2:13">
      <c r="B1852" s="9"/>
      <c r="C1852" s="21"/>
      <c r="D1852" s="9"/>
      <c r="E1852" s="9"/>
      <c r="F1852" s="22"/>
      <c r="G1852" s="22"/>
      <c r="H1852" s="22"/>
      <c r="I1852" s="9"/>
      <c r="J1852" s="9"/>
      <c r="K1852" s="21"/>
      <c r="M1852" s="63"/>
    </row>
    <row r="1853" spans="2:13">
      <c r="B1853" s="9"/>
      <c r="C1853" s="21"/>
      <c r="D1853" s="9"/>
      <c r="E1853" s="9"/>
      <c r="F1853" s="22"/>
      <c r="G1853" s="22"/>
      <c r="H1853" s="22"/>
      <c r="I1853" s="9"/>
      <c r="J1853" s="9"/>
      <c r="K1853" s="21"/>
      <c r="M1853" s="63"/>
    </row>
    <row r="1854" spans="2:13">
      <c r="B1854" s="9"/>
      <c r="C1854" s="21"/>
      <c r="D1854" s="9"/>
      <c r="E1854" s="9"/>
      <c r="F1854" s="22"/>
      <c r="G1854" s="22"/>
      <c r="H1854" s="22"/>
      <c r="I1854" s="9"/>
      <c r="J1854" s="9"/>
      <c r="K1854" s="21"/>
      <c r="M1854" s="63"/>
    </row>
    <row r="1855" spans="2:13">
      <c r="B1855" s="9"/>
      <c r="C1855" s="21"/>
      <c r="D1855" s="9"/>
      <c r="E1855" s="9"/>
      <c r="F1855" s="22"/>
      <c r="G1855" s="22"/>
      <c r="H1855" s="22"/>
      <c r="I1855" s="9"/>
      <c r="J1855" s="9"/>
      <c r="K1855" s="21"/>
      <c r="M1855" s="63"/>
    </row>
    <row r="1856" spans="2:13">
      <c r="B1856" s="9"/>
      <c r="C1856" s="21"/>
      <c r="D1856" s="9"/>
      <c r="E1856" s="9"/>
      <c r="F1856" s="22"/>
      <c r="G1856" s="22"/>
      <c r="H1856" s="22"/>
      <c r="I1856" s="9"/>
      <c r="J1856" s="9"/>
      <c r="K1856" s="21"/>
      <c r="M1856" s="63"/>
    </row>
    <row r="1857" spans="2:13">
      <c r="B1857" s="9"/>
      <c r="C1857" s="21"/>
      <c r="D1857" s="9"/>
      <c r="E1857" s="9"/>
      <c r="F1857" s="22"/>
      <c r="G1857" s="22"/>
      <c r="H1857" s="22"/>
      <c r="I1857" s="9"/>
      <c r="J1857" s="9"/>
      <c r="K1857" s="21"/>
      <c r="M1857" s="63"/>
    </row>
    <row r="1858" spans="2:13">
      <c r="B1858" s="9"/>
      <c r="C1858" s="21"/>
      <c r="D1858" s="9"/>
      <c r="E1858" s="9"/>
      <c r="F1858" s="22"/>
      <c r="G1858" s="22"/>
      <c r="H1858" s="22"/>
      <c r="I1858" s="9"/>
      <c r="J1858" s="9"/>
      <c r="K1858" s="21"/>
      <c r="M1858" s="63"/>
    </row>
    <row r="1859" spans="2:13">
      <c r="B1859" s="9"/>
      <c r="C1859" s="21"/>
      <c r="D1859" s="9"/>
      <c r="E1859" s="9"/>
      <c r="F1859" s="22"/>
      <c r="G1859" s="22"/>
      <c r="H1859" s="22"/>
      <c r="I1859" s="9"/>
      <c r="J1859" s="9"/>
      <c r="K1859" s="21"/>
      <c r="M1859" s="63"/>
    </row>
    <row r="1860" spans="2:13">
      <c r="B1860" s="9"/>
      <c r="C1860" s="21"/>
      <c r="D1860" s="9"/>
      <c r="E1860" s="9"/>
      <c r="F1860" s="22"/>
      <c r="G1860" s="22"/>
      <c r="H1860" s="22"/>
      <c r="I1860" s="9"/>
      <c r="J1860" s="9"/>
      <c r="K1860" s="21"/>
      <c r="M1860" s="63"/>
    </row>
    <row r="1861" spans="2:13">
      <c r="B1861" s="9"/>
      <c r="C1861" s="21"/>
      <c r="D1861" s="9"/>
      <c r="E1861" s="9"/>
      <c r="F1861" s="22"/>
      <c r="G1861" s="22"/>
      <c r="H1861" s="22"/>
      <c r="I1861" s="9"/>
      <c r="J1861" s="9"/>
      <c r="K1861" s="21"/>
      <c r="M1861" s="63"/>
    </row>
    <row r="1862" spans="2:13">
      <c r="B1862" s="9"/>
      <c r="C1862" s="21"/>
      <c r="D1862" s="9"/>
      <c r="E1862" s="9"/>
      <c r="F1862" s="22"/>
      <c r="G1862" s="22"/>
      <c r="H1862" s="22"/>
      <c r="I1862" s="9"/>
      <c r="J1862" s="9"/>
      <c r="K1862" s="21"/>
      <c r="M1862" s="63"/>
    </row>
    <row r="1863" spans="2:13">
      <c r="B1863" s="9"/>
      <c r="C1863" s="21"/>
      <c r="D1863" s="9"/>
      <c r="E1863" s="9"/>
      <c r="F1863" s="22"/>
      <c r="G1863" s="22"/>
      <c r="H1863" s="22"/>
      <c r="I1863" s="9"/>
      <c r="J1863" s="9"/>
      <c r="K1863" s="21"/>
      <c r="M1863" s="63"/>
    </row>
    <row r="1864" spans="2:13">
      <c r="B1864" s="9"/>
      <c r="C1864" s="21"/>
      <c r="D1864" s="9"/>
      <c r="E1864" s="9"/>
      <c r="F1864" s="22"/>
      <c r="G1864" s="22"/>
      <c r="H1864" s="22"/>
      <c r="I1864" s="9"/>
      <c r="J1864" s="9"/>
      <c r="K1864" s="21"/>
      <c r="M1864" s="63"/>
    </row>
    <row r="1865" spans="2:13">
      <c r="B1865" s="9"/>
      <c r="C1865" s="21"/>
      <c r="D1865" s="9"/>
      <c r="E1865" s="9"/>
      <c r="F1865" s="22"/>
      <c r="G1865" s="22"/>
      <c r="H1865" s="22"/>
      <c r="I1865" s="9"/>
      <c r="J1865" s="9"/>
      <c r="K1865" s="21"/>
      <c r="M1865" s="63"/>
    </row>
    <row r="1866" spans="2:13">
      <c r="B1866" s="9"/>
      <c r="C1866" s="21"/>
      <c r="D1866" s="9"/>
      <c r="E1866" s="9"/>
      <c r="F1866" s="22"/>
      <c r="G1866" s="22"/>
      <c r="H1866" s="22"/>
      <c r="I1866" s="9"/>
      <c r="J1866" s="9"/>
      <c r="K1866" s="21"/>
      <c r="M1866" s="63"/>
    </row>
    <row r="1867" spans="2:13">
      <c r="B1867" s="9"/>
      <c r="C1867" s="21"/>
      <c r="D1867" s="9"/>
      <c r="E1867" s="9"/>
      <c r="F1867" s="22"/>
      <c r="G1867" s="22"/>
      <c r="H1867" s="22"/>
      <c r="I1867" s="9"/>
      <c r="J1867" s="9"/>
      <c r="K1867" s="21"/>
      <c r="M1867" s="63"/>
    </row>
    <row r="1868" spans="2:13">
      <c r="B1868" s="9"/>
      <c r="C1868" s="21"/>
      <c r="D1868" s="9"/>
      <c r="E1868" s="9"/>
      <c r="F1868" s="22"/>
      <c r="G1868" s="22"/>
      <c r="H1868" s="22"/>
      <c r="I1868" s="9"/>
      <c r="J1868" s="9"/>
      <c r="K1868" s="21"/>
      <c r="M1868" s="63"/>
    </row>
    <row r="1869" spans="2:13">
      <c r="B1869" s="9"/>
      <c r="C1869" s="21"/>
      <c r="D1869" s="9"/>
      <c r="E1869" s="9"/>
      <c r="F1869" s="22"/>
      <c r="G1869" s="22"/>
      <c r="H1869" s="22"/>
      <c r="I1869" s="9"/>
      <c r="J1869" s="9"/>
      <c r="K1869" s="21"/>
      <c r="M1869" s="63"/>
    </row>
    <row r="1870" spans="2:13">
      <c r="B1870" s="9"/>
      <c r="C1870" s="21"/>
      <c r="D1870" s="9"/>
      <c r="E1870" s="9"/>
      <c r="F1870" s="22"/>
      <c r="G1870" s="22"/>
      <c r="H1870" s="22"/>
      <c r="I1870" s="9"/>
      <c r="J1870" s="9"/>
      <c r="K1870" s="21"/>
      <c r="M1870" s="63"/>
    </row>
    <row r="1871" spans="2:13">
      <c r="B1871" s="9"/>
      <c r="C1871" s="21"/>
      <c r="D1871" s="9"/>
      <c r="E1871" s="9"/>
      <c r="F1871" s="22"/>
      <c r="G1871" s="22"/>
      <c r="H1871" s="22"/>
      <c r="I1871" s="9"/>
      <c r="J1871" s="9"/>
      <c r="K1871" s="21"/>
      <c r="M1871" s="63"/>
    </row>
    <row r="1872" spans="2:13">
      <c r="B1872" s="9"/>
      <c r="C1872" s="21"/>
      <c r="D1872" s="9"/>
      <c r="E1872" s="9"/>
      <c r="F1872" s="22"/>
      <c r="G1872" s="22"/>
      <c r="H1872" s="22"/>
      <c r="I1872" s="9"/>
      <c r="J1872" s="9"/>
      <c r="K1872" s="21"/>
      <c r="M1872" s="63"/>
    </row>
    <row r="1873" spans="2:13">
      <c r="B1873" s="9"/>
      <c r="C1873" s="21"/>
      <c r="D1873" s="9"/>
      <c r="E1873" s="9"/>
      <c r="F1873" s="22"/>
      <c r="G1873" s="22"/>
      <c r="H1873" s="22"/>
      <c r="I1873" s="9"/>
      <c r="J1873" s="9"/>
      <c r="K1873" s="21"/>
      <c r="M1873" s="63"/>
    </row>
    <row r="1874" spans="2:13">
      <c r="B1874" s="9"/>
      <c r="C1874" s="21"/>
      <c r="D1874" s="9"/>
      <c r="E1874" s="9"/>
      <c r="F1874" s="22"/>
      <c r="G1874" s="22"/>
      <c r="H1874" s="22"/>
      <c r="I1874" s="9"/>
      <c r="J1874" s="9"/>
      <c r="K1874" s="21"/>
      <c r="M1874" s="63"/>
    </row>
    <row r="1875" spans="2:13">
      <c r="B1875" s="9"/>
      <c r="C1875" s="21"/>
      <c r="D1875" s="9"/>
      <c r="E1875" s="9"/>
      <c r="F1875" s="22"/>
      <c r="G1875" s="22"/>
      <c r="H1875" s="22"/>
      <c r="I1875" s="9"/>
      <c r="J1875" s="9"/>
      <c r="K1875" s="21"/>
      <c r="M1875" s="63"/>
    </row>
    <row r="1876" spans="2:13">
      <c r="B1876" s="9"/>
      <c r="C1876" s="21"/>
      <c r="D1876" s="9"/>
      <c r="E1876" s="9"/>
      <c r="F1876" s="22"/>
      <c r="G1876" s="22"/>
      <c r="H1876" s="22"/>
      <c r="I1876" s="9"/>
      <c r="J1876" s="9"/>
      <c r="K1876" s="21"/>
      <c r="M1876" s="63"/>
    </row>
    <row r="1877" spans="2:13">
      <c r="B1877" s="9"/>
      <c r="C1877" s="21"/>
      <c r="D1877" s="9"/>
      <c r="E1877" s="9"/>
      <c r="F1877" s="22"/>
      <c r="G1877" s="22"/>
      <c r="H1877" s="22"/>
      <c r="I1877" s="9"/>
      <c r="J1877" s="9"/>
      <c r="K1877" s="21"/>
      <c r="M1877" s="63"/>
    </row>
    <row r="1878" spans="2:13">
      <c r="B1878" s="9"/>
      <c r="C1878" s="21"/>
      <c r="D1878" s="9"/>
      <c r="E1878" s="9"/>
      <c r="F1878" s="22"/>
      <c r="G1878" s="22"/>
      <c r="H1878" s="22"/>
      <c r="I1878" s="9"/>
      <c r="J1878" s="9"/>
      <c r="K1878" s="21"/>
      <c r="M1878" s="63"/>
    </row>
    <row r="1879" spans="2:13">
      <c r="B1879" s="9"/>
      <c r="C1879" s="21"/>
      <c r="D1879" s="9"/>
      <c r="E1879" s="9"/>
      <c r="F1879" s="22"/>
      <c r="G1879" s="22"/>
      <c r="H1879" s="22"/>
      <c r="I1879" s="9"/>
      <c r="J1879" s="9"/>
      <c r="K1879" s="21"/>
      <c r="M1879" s="63"/>
    </row>
    <row r="1880" spans="2:13">
      <c r="B1880" s="9"/>
      <c r="C1880" s="21"/>
      <c r="D1880" s="9"/>
      <c r="E1880" s="9"/>
      <c r="F1880" s="22"/>
      <c r="G1880" s="22"/>
      <c r="H1880" s="22"/>
      <c r="I1880" s="9"/>
      <c r="J1880" s="9"/>
      <c r="K1880" s="21"/>
      <c r="M1880" s="63"/>
    </row>
    <row r="1881" spans="2:13">
      <c r="B1881" s="9"/>
      <c r="C1881" s="21"/>
      <c r="D1881" s="9"/>
      <c r="E1881" s="9"/>
      <c r="F1881" s="22"/>
      <c r="G1881" s="22"/>
      <c r="H1881" s="22"/>
      <c r="I1881" s="9"/>
      <c r="J1881" s="9"/>
      <c r="K1881" s="21"/>
      <c r="M1881" s="63"/>
    </row>
    <row r="1882" spans="2:13">
      <c r="B1882" s="9"/>
      <c r="C1882" s="21"/>
      <c r="D1882" s="9"/>
      <c r="E1882" s="9"/>
      <c r="F1882" s="22"/>
      <c r="G1882" s="22"/>
      <c r="H1882" s="22"/>
      <c r="I1882" s="9"/>
      <c r="J1882" s="9"/>
      <c r="K1882" s="21"/>
      <c r="M1882" s="63"/>
    </row>
    <row r="1883" spans="2:13">
      <c r="B1883" s="9"/>
      <c r="C1883" s="21"/>
      <c r="D1883" s="9"/>
      <c r="E1883" s="9"/>
      <c r="F1883" s="22"/>
      <c r="G1883" s="22"/>
      <c r="H1883" s="22"/>
      <c r="I1883" s="9"/>
      <c r="J1883" s="9"/>
      <c r="K1883" s="21"/>
      <c r="M1883" s="63"/>
    </row>
    <row r="1884" spans="2:13">
      <c r="B1884" s="9"/>
      <c r="C1884" s="21"/>
      <c r="D1884" s="9"/>
      <c r="E1884" s="9"/>
      <c r="F1884" s="22"/>
      <c r="G1884" s="22"/>
      <c r="H1884" s="22"/>
      <c r="I1884" s="9"/>
      <c r="J1884" s="9"/>
      <c r="K1884" s="21"/>
      <c r="M1884" s="63"/>
    </row>
    <row r="1885" spans="2:13">
      <c r="B1885" s="9"/>
      <c r="C1885" s="21"/>
      <c r="D1885" s="9"/>
      <c r="E1885" s="9"/>
      <c r="F1885" s="22"/>
      <c r="G1885" s="22"/>
      <c r="H1885" s="22"/>
      <c r="I1885" s="9"/>
      <c r="J1885" s="9"/>
      <c r="K1885" s="21"/>
      <c r="M1885" s="63"/>
    </row>
    <row r="1886" spans="2:13">
      <c r="B1886" s="9"/>
      <c r="C1886" s="21"/>
      <c r="D1886" s="9"/>
      <c r="E1886" s="9"/>
      <c r="F1886" s="22"/>
      <c r="G1886" s="22"/>
      <c r="H1886" s="22"/>
      <c r="I1886" s="9"/>
      <c r="J1886" s="9"/>
      <c r="K1886" s="21"/>
      <c r="M1886" s="63"/>
    </row>
    <row r="1887" spans="2:13">
      <c r="B1887" s="9"/>
      <c r="C1887" s="21"/>
      <c r="D1887" s="9"/>
      <c r="E1887" s="9"/>
      <c r="F1887" s="22"/>
      <c r="G1887" s="22"/>
      <c r="H1887" s="22"/>
      <c r="I1887" s="9"/>
      <c r="J1887" s="9"/>
      <c r="K1887" s="21"/>
      <c r="M1887" s="63"/>
    </row>
    <row r="1888" spans="2:13">
      <c r="B1888" s="9"/>
      <c r="C1888" s="21"/>
      <c r="D1888" s="9"/>
      <c r="E1888" s="9"/>
      <c r="F1888" s="22"/>
      <c r="G1888" s="22"/>
      <c r="H1888" s="22"/>
      <c r="I1888" s="9"/>
      <c r="J1888" s="9"/>
      <c r="K1888" s="21"/>
      <c r="M1888" s="63"/>
    </row>
    <row r="1889" spans="2:13">
      <c r="B1889" s="9"/>
      <c r="C1889" s="21"/>
      <c r="D1889" s="9"/>
      <c r="E1889" s="9"/>
      <c r="F1889" s="22"/>
      <c r="G1889" s="22"/>
      <c r="H1889" s="22"/>
      <c r="I1889" s="9"/>
      <c r="J1889" s="9"/>
      <c r="K1889" s="21"/>
      <c r="M1889" s="63"/>
    </row>
    <row r="1890" spans="2:13">
      <c r="B1890" s="9"/>
      <c r="C1890" s="21"/>
      <c r="D1890" s="9"/>
      <c r="E1890" s="9"/>
      <c r="F1890" s="22"/>
      <c r="G1890" s="22"/>
      <c r="H1890" s="22"/>
      <c r="I1890" s="9"/>
      <c r="J1890" s="9"/>
      <c r="K1890" s="21"/>
      <c r="M1890" s="63"/>
    </row>
    <row r="1891" spans="2:13">
      <c r="B1891" s="9"/>
      <c r="C1891" s="21"/>
      <c r="D1891" s="9"/>
      <c r="E1891" s="9"/>
      <c r="F1891" s="22"/>
      <c r="G1891" s="22"/>
      <c r="H1891" s="22"/>
      <c r="I1891" s="9"/>
      <c r="J1891" s="9"/>
      <c r="K1891" s="21"/>
      <c r="M1891" s="63"/>
    </row>
    <row r="1892" spans="2:13">
      <c r="B1892" s="9"/>
      <c r="C1892" s="21"/>
      <c r="D1892" s="9"/>
      <c r="E1892" s="9"/>
      <c r="F1892" s="22"/>
      <c r="G1892" s="22"/>
      <c r="H1892" s="22"/>
      <c r="I1892" s="9"/>
      <c r="J1892" s="9"/>
      <c r="K1892" s="21"/>
      <c r="M1892" s="63"/>
    </row>
    <row r="1893" spans="2:13">
      <c r="B1893" s="9"/>
      <c r="C1893" s="21"/>
      <c r="D1893" s="9"/>
      <c r="E1893" s="9"/>
      <c r="F1893" s="22"/>
      <c r="G1893" s="22"/>
      <c r="H1893" s="22"/>
      <c r="I1893" s="9"/>
      <c r="J1893" s="9"/>
      <c r="K1893" s="21"/>
      <c r="M1893" s="63"/>
    </row>
    <row r="1894" spans="2:13">
      <c r="B1894" s="9"/>
      <c r="C1894" s="21"/>
      <c r="D1894" s="9"/>
      <c r="E1894" s="9"/>
      <c r="F1894" s="22"/>
      <c r="G1894" s="22"/>
      <c r="H1894" s="22"/>
      <c r="I1894" s="9"/>
      <c r="J1894" s="9"/>
      <c r="K1894" s="21"/>
      <c r="M1894" s="63"/>
    </row>
    <row r="1895" spans="2:13">
      <c r="B1895" s="9"/>
      <c r="C1895" s="21"/>
      <c r="D1895" s="9"/>
      <c r="E1895" s="9"/>
      <c r="F1895" s="22"/>
      <c r="G1895" s="22"/>
      <c r="H1895" s="22"/>
      <c r="I1895" s="9"/>
      <c r="J1895" s="9"/>
      <c r="K1895" s="21"/>
      <c r="M1895" s="63"/>
    </row>
    <row r="1896" spans="2:13">
      <c r="B1896" s="9"/>
      <c r="C1896" s="21"/>
      <c r="D1896" s="9"/>
      <c r="E1896" s="9"/>
      <c r="F1896" s="22"/>
      <c r="G1896" s="22"/>
      <c r="H1896" s="22"/>
      <c r="I1896" s="9"/>
      <c r="J1896" s="9"/>
      <c r="K1896" s="21"/>
      <c r="M1896" s="63"/>
    </row>
    <row r="1897" spans="2:13">
      <c r="B1897" s="9"/>
      <c r="C1897" s="21"/>
      <c r="D1897" s="9"/>
      <c r="E1897" s="9"/>
      <c r="F1897" s="22"/>
      <c r="G1897" s="22"/>
      <c r="H1897" s="22"/>
      <c r="I1897" s="9"/>
      <c r="J1897" s="9"/>
      <c r="K1897" s="21"/>
      <c r="M1897" s="63"/>
    </row>
    <row r="1898" spans="2:13">
      <c r="B1898" s="9"/>
      <c r="C1898" s="21"/>
      <c r="D1898" s="9"/>
      <c r="E1898" s="9"/>
      <c r="F1898" s="22"/>
      <c r="G1898" s="22"/>
      <c r="H1898" s="22"/>
      <c r="I1898" s="9"/>
      <c r="J1898" s="9"/>
      <c r="K1898" s="21"/>
      <c r="M1898" s="63"/>
    </row>
    <row r="1899" spans="2:13">
      <c r="B1899" s="9"/>
      <c r="C1899" s="21"/>
      <c r="D1899" s="9"/>
      <c r="E1899" s="9"/>
      <c r="F1899" s="22"/>
      <c r="G1899" s="22"/>
      <c r="H1899" s="22"/>
      <c r="I1899" s="9"/>
      <c r="J1899" s="9"/>
      <c r="K1899" s="21"/>
      <c r="M1899" s="63"/>
    </row>
    <row r="1900" spans="2:13">
      <c r="B1900" s="9"/>
      <c r="C1900" s="21"/>
      <c r="D1900" s="9"/>
      <c r="E1900" s="9"/>
      <c r="F1900" s="22"/>
      <c r="G1900" s="22"/>
      <c r="H1900" s="22"/>
      <c r="I1900" s="9"/>
      <c r="J1900" s="9"/>
      <c r="K1900" s="21"/>
      <c r="M1900" s="63"/>
    </row>
    <row r="1901" spans="2:13">
      <c r="B1901" s="9"/>
      <c r="C1901" s="21"/>
      <c r="D1901" s="9"/>
      <c r="E1901" s="9"/>
      <c r="F1901" s="22"/>
      <c r="G1901" s="22"/>
      <c r="H1901" s="22"/>
      <c r="I1901" s="9"/>
      <c r="J1901" s="9"/>
      <c r="K1901" s="21"/>
      <c r="M1901" s="63"/>
    </row>
    <row r="1902" spans="2:13">
      <c r="B1902" s="9"/>
      <c r="C1902" s="21"/>
      <c r="D1902" s="9"/>
      <c r="E1902" s="9"/>
      <c r="F1902" s="22"/>
      <c r="G1902" s="22"/>
      <c r="H1902" s="22"/>
      <c r="I1902" s="9"/>
      <c r="J1902" s="9"/>
      <c r="K1902" s="21"/>
      <c r="M1902" s="63"/>
    </row>
    <row r="1903" spans="2:13">
      <c r="B1903" s="9"/>
      <c r="C1903" s="21"/>
      <c r="D1903" s="9"/>
      <c r="E1903" s="9"/>
      <c r="F1903" s="22"/>
      <c r="G1903" s="22"/>
      <c r="H1903" s="22"/>
      <c r="I1903" s="9"/>
      <c r="J1903" s="9"/>
      <c r="K1903" s="21"/>
      <c r="M1903" s="63"/>
    </row>
    <row r="1904" spans="2:13">
      <c r="B1904" s="9"/>
      <c r="C1904" s="21"/>
      <c r="D1904" s="9"/>
      <c r="E1904" s="9"/>
      <c r="F1904" s="22"/>
      <c r="G1904" s="22"/>
      <c r="H1904" s="22"/>
      <c r="I1904" s="9"/>
      <c r="J1904" s="9"/>
      <c r="K1904" s="21"/>
      <c r="M1904" s="63"/>
    </row>
    <row r="1905" spans="2:13">
      <c r="B1905" s="9"/>
      <c r="C1905" s="21"/>
      <c r="D1905" s="9"/>
      <c r="E1905" s="9"/>
      <c r="F1905" s="22"/>
      <c r="G1905" s="22"/>
      <c r="H1905" s="22"/>
      <c r="I1905" s="9"/>
      <c r="J1905" s="9"/>
      <c r="K1905" s="21"/>
      <c r="M1905" s="63"/>
    </row>
    <row r="1906" spans="2:13">
      <c r="B1906" s="9"/>
      <c r="C1906" s="21"/>
      <c r="D1906" s="9"/>
      <c r="E1906" s="9"/>
      <c r="F1906" s="22"/>
      <c r="G1906" s="22"/>
      <c r="H1906" s="22"/>
      <c r="I1906" s="9"/>
      <c r="J1906" s="9"/>
      <c r="K1906" s="21"/>
      <c r="M1906" s="63"/>
    </row>
    <row r="1907" spans="2:13">
      <c r="B1907" s="9"/>
      <c r="C1907" s="21"/>
      <c r="D1907" s="9"/>
      <c r="E1907" s="9"/>
      <c r="F1907" s="22"/>
      <c r="G1907" s="22"/>
      <c r="H1907" s="22"/>
      <c r="I1907" s="9"/>
      <c r="J1907" s="9"/>
      <c r="K1907" s="21"/>
      <c r="M1907" s="63"/>
    </row>
    <row r="1908" spans="2:13">
      <c r="B1908" s="9"/>
      <c r="C1908" s="21"/>
      <c r="D1908" s="9"/>
      <c r="E1908" s="9"/>
      <c r="F1908" s="22"/>
      <c r="G1908" s="22"/>
      <c r="H1908" s="22"/>
      <c r="I1908" s="9"/>
      <c r="J1908" s="9"/>
      <c r="K1908" s="21"/>
      <c r="M1908" s="63"/>
    </row>
    <row r="1909" spans="2:13">
      <c r="B1909" s="9"/>
      <c r="C1909" s="21"/>
      <c r="D1909" s="9"/>
      <c r="E1909" s="9"/>
      <c r="F1909" s="22"/>
      <c r="G1909" s="22"/>
      <c r="H1909" s="22"/>
      <c r="I1909" s="9"/>
      <c r="J1909" s="9"/>
      <c r="K1909" s="21"/>
      <c r="M1909" s="63"/>
    </row>
    <row r="1910" spans="2:13">
      <c r="B1910" s="9"/>
      <c r="C1910" s="21"/>
      <c r="D1910" s="9"/>
      <c r="E1910" s="9"/>
      <c r="F1910" s="22"/>
      <c r="G1910" s="22"/>
      <c r="H1910" s="22"/>
      <c r="I1910" s="9"/>
      <c r="J1910" s="9"/>
      <c r="K1910" s="21"/>
      <c r="M1910" s="63"/>
    </row>
    <row r="1911" spans="2:13">
      <c r="B1911" s="9"/>
      <c r="C1911" s="21"/>
      <c r="D1911" s="9"/>
      <c r="E1911" s="9"/>
      <c r="F1911" s="22"/>
      <c r="G1911" s="22"/>
      <c r="H1911" s="22"/>
      <c r="I1911" s="9"/>
      <c r="J1911" s="9"/>
      <c r="K1911" s="21"/>
      <c r="M1911" s="63"/>
    </row>
    <row r="1912" spans="2:13">
      <c r="B1912" s="9"/>
      <c r="C1912" s="21"/>
      <c r="D1912" s="9"/>
      <c r="E1912" s="9"/>
      <c r="F1912" s="22"/>
      <c r="G1912" s="22"/>
      <c r="H1912" s="22"/>
      <c r="I1912" s="9"/>
      <c r="J1912" s="9"/>
      <c r="K1912" s="21"/>
      <c r="M1912" s="63"/>
    </row>
    <row r="1913" spans="2:13">
      <c r="B1913" s="9"/>
      <c r="C1913" s="21"/>
      <c r="D1913" s="9"/>
      <c r="E1913" s="9"/>
      <c r="F1913" s="22"/>
      <c r="G1913" s="22"/>
      <c r="H1913" s="22"/>
      <c r="I1913" s="9"/>
      <c r="J1913" s="9"/>
      <c r="K1913" s="21"/>
      <c r="M1913" s="63"/>
    </row>
    <row r="1914" spans="2:13">
      <c r="B1914" s="9"/>
      <c r="C1914" s="21"/>
      <c r="D1914" s="9"/>
      <c r="E1914" s="9"/>
      <c r="F1914" s="22"/>
      <c r="G1914" s="22"/>
      <c r="H1914" s="22"/>
      <c r="I1914" s="9"/>
      <c r="J1914" s="9"/>
      <c r="K1914" s="21"/>
      <c r="M1914" s="63"/>
    </row>
    <row r="1915" spans="2:13">
      <c r="B1915" s="9"/>
      <c r="C1915" s="21"/>
      <c r="D1915" s="9"/>
      <c r="E1915" s="9"/>
      <c r="F1915" s="22"/>
      <c r="G1915" s="22"/>
      <c r="H1915" s="22"/>
      <c r="I1915" s="9"/>
      <c r="J1915" s="9"/>
      <c r="K1915" s="21"/>
      <c r="M1915" s="63"/>
    </row>
    <row r="1916" spans="2:13">
      <c r="B1916" s="9"/>
      <c r="C1916" s="21"/>
      <c r="D1916" s="9"/>
      <c r="E1916" s="9"/>
      <c r="F1916" s="22"/>
      <c r="G1916" s="22"/>
      <c r="H1916" s="22"/>
      <c r="I1916" s="9"/>
      <c r="J1916" s="9"/>
      <c r="K1916" s="21"/>
      <c r="M1916" s="63"/>
    </row>
    <row r="1917" spans="2:13">
      <c r="B1917" s="9"/>
      <c r="C1917" s="21"/>
      <c r="D1917" s="9"/>
      <c r="E1917" s="9"/>
      <c r="F1917" s="22"/>
      <c r="G1917" s="22"/>
      <c r="H1917" s="22"/>
      <c r="I1917" s="9"/>
      <c r="J1917" s="9"/>
      <c r="K1917" s="21"/>
      <c r="M1917" s="63"/>
    </row>
    <row r="1918" spans="2:13">
      <c r="B1918" s="9"/>
      <c r="C1918" s="21"/>
      <c r="D1918" s="9"/>
      <c r="E1918" s="9"/>
      <c r="F1918" s="22"/>
      <c r="G1918" s="22"/>
      <c r="H1918" s="22"/>
      <c r="I1918" s="9"/>
      <c r="J1918" s="9"/>
      <c r="K1918" s="21"/>
      <c r="M1918" s="63"/>
    </row>
    <row r="1919" spans="2:13">
      <c r="B1919" s="9"/>
      <c r="C1919" s="21"/>
      <c r="D1919" s="9"/>
      <c r="E1919" s="9"/>
      <c r="F1919" s="22"/>
      <c r="G1919" s="22"/>
      <c r="H1919" s="22"/>
      <c r="I1919" s="9"/>
      <c r="J1919" s="9"/>
      <c r="K1919" s="21"/>
      <c r="M1919" s="63"/>
    </row>
    <row r="1920" spans="2:13">
      <c r="B1920" s="9"/>
      <c r="C1920" s="21"/>
      <c r="D1920" s="9"/>
      <c r="E1920" s="9"/>
      <c r="F1920" s="22"/>
      <c r="G1920" s="22"/>
      <c r="H1920" s="22"/>
      <c r="I1920" s="9"/>
      <c r="J1920" s="9"/>
      <c r="K1920" s="21"/>
      <c r="M1920" s="63"/>
    </row>
    <row r="1921" spans="2:13">
      <c r="B1921" s="9"/>
      <c r="C1921" s="21"/>
      <c r="D1921" s="9"/>
      <c r="E1921" s="9"/>
      <c r="F1921" s="22"/>
      <c r="G1921" s="22"/>
      <c r="H1921" s="22"/>
      <c r="I1921" s="9"/>
      <c r="J1921" s="9"/>
      <c r="K1921" s="21"/>
      <c r="M1921" s="63"/>
    </row>
    <row r="1922" spans="2:13">
      <c r="B1922" s="9"/>
      <c r="C1922" s="21"/>
      <c r="D1922" s="9"/>
      <c r="E1922" s="9"/>
      <c r="F1922" s="22"/>
      <c r="G1922" s="22"/>
      <c r="H1922" s="22"/>
      <c r="I1922" s="9"/>
      <c r="J1922" s="9"/>
      <c r="K1922" s="21"/>
      <c r="M1922" s="63"/>
    </row>
    <row r="1923" spans="2:13">
      <c r="B1923" s="9"/>
      <c r="C1923" s="21"/>
      <c r="D1923" s="9"/>
      <c r="E1923" s="9"/>
      <c r="F1923" s="22"/>
      <c r="G1923" s="22"/>
      <c r="H1923" s="22"/>
      <c r="I1923" s="9"/>
      <c r="J1923" s="9"/>
      <c r="K1923" s="21"/>
      <c r="M1923" s="63"/>
    </row>
    <row r="1924" spans="2:13">
      <c r="B1924" s="9"/>
      <c r="C1924" s="21"/>
      <c r="D1924" s="9"/>
      <c r="E1924" s="9"/>
      <c r="F1924" s="22"/>
      <c r="G1924" s="22"/>
      <c r="H1924" s="22"/>
      <c r="I1924" s="9"/>
      <c r="J1924" s="9"/>
      <c r="K1924" s="21"/>
      <c r="M1924" s="63"/>
    </row>
    <row r="1925" spans="2:13">
      <c r="B1925" s="9"/>
      <c r="C1925" s="21"/>
      <c r="D1925" s="9"/>
      <c r="E1925" s="9"/>
      <c r="F1925" s="22"/>
      <c r="G1925" s="22"/>
      <c r="H1925" s="22"/>
      <c r="I1925" s="9"/>
      <c r="J1925" s="9"/>
      <c r="K1925" s="21"/>
      <c r="M1925" s="63"/>
    </row>
    <row r="1926" spans="2:13">
      <c r="B1926" s="9"/>
      <c r="C1926" s="21"/>
      <c r="D1926" s="9"/>
      <c r="E1926" s="9"/>
      <c r="F1926" s="22"/>
      <c r="G1926" s="22"/>
      <c r="H1926" s="22"/>
      <c r="I1926" s="9"/>
      <c r="J1926" s="9"/>
      <c r="K1926" s="21"/>
      <c r="M1926" s="63"/>
    </row>
    <row r="1927" spans="2:13">
      <c r="B1927" s="9"/>
      <c r="C1927" s="21"/>
      <c r="D1927" s="9"/>
      <c r="E1927" s="9"/>
      <c r="F1927" s="22"/>
      <c r="G1927" s="22"/>
      <c r="H1927" s="22"/>
      <c r="I1927" s="9"/>
      <c r="J1927" s="9"/>
      <c r="K1927" s="21"/>
      <c r="M1927" s="63"/>
    </row>
    <row r="1928" spans="2:13">
      <c r="B1928" s="9"/>
      <c r="C1928" s="21"/>
      <c r="D1928" s="9"/>
      <c r="E1928" s="9"/>
      <c r="F1928" s="22"/>
      <c r="G1928" s="22"/>
      <c r="H1928" s="22"/>
      <c r="I1928" s="9"/>
      <c r="J1928" s="9"/>
      <c r="K1928" s="21"/>
      <c r="M1928" s="63"/>
    </row>
    <row r="1929" spans="2:13">
      <c r="B1929" s="9"/>
      <c r="C1929" s="21"/>
      <c r="D1929" s="9"/>
      <c r="E1929" s="9"/>
      <c r="F1929" s="22"/>
      <c r="G1929" s="22"/>
      <c r="H1929" s="22"/>
      <c r="I1929" s="9"/>
      <c r="J1929" s="9"/>
      <c r="K1929" s="21"/>
      <c r="M1929" s="63"/>
    </row>
    <row r="1930" spans="2:13">
      <c r="B1930" s="9"/>
      <c r="C1930" s="21"/>
      <c r="D1930" s="9"/>
      <c r="E1930" s="9"/>
      <c r="F1930" s="22"/>
      <c r="G1930" s="22"/>
      <c r="H1930" s="22"/>
      <c r="I1930" s="9"/>
      <c r="J1930" s="9"/>
      <c r="K1930" s="21"/>
      <c r="M1930" s="63"/>
    </row>
    <row r="1931" spans="2:13">
      <c r="B1931" s="9"/>
      <c r="C1931" s="21"/>
      <c r="D1931" s="9"/>
      <c r="E1931" s="9"/>
      <c r="F1931" s="22"/>
      <c r="G1931" s="22"/>
      <c r="H1931" s="22"/>
      <c r="I1931" s="9"/>
      <c r="J1931" s="9"/>
      <c r="K1931" s="21"/>
      <c r="M1931" s="63"/>
    </row>
    <row r="1932" spans="2:13">
      <c r="B1932" s="9"/>
      <c r="C1932" s="21"/>
      <c r="D1932" s="9"/>
      <c r="E1932" s="9"/>
      <c r="F1932" s="22"/>
      <c r="G1932" s="22"/>
      <c r="H1932" s="22"/>
      <c r="I1932" s="9"/>
      <c r="J1932" s="9"/>
      <c r="K1932" s="21"/>
      <c r="M1932" s="63"/>
    </row>
    <row r="1933" spans="2:13">
      <c r="B1933" s="9"/>
      <c r="C1933" s="21"/>
      <c r="D1933" s="9"/>
      <c r="E1933" s="9"/>
      <c r="F1933" s="22"/>
      <c r="G1933" s="22"/>
      <c r="H1933" s="22"/>
      <c r="I1933" s="9"/>
      <c r="J1933" s="9"/>
      <c r="K1933" s="21"/>
      <c r="M1933" s="63"/>
    </row>
    <row r="1934" spans="2:13">
      <c r="B1934" s="9"/>
      <c r="C1934" s="21"/>
      <c r="D1934" s="9"/>
      <c r="E1934" s="9"/>
      <c r="F1934" s="22"/>
      <c r="G1934" s="22"/>
      <c r="H1934" s="22"/>
      <c r="I1934" s="9"/>
      <c r="J1934" s="9"/>
      <c r="K1934" s="21"/>
      <c r="M1934" s="63"/>
    </row>
    <row r="1935" spans="2:13">
      <c r="B1935" s="9"/>
      <c r="C1935" s="21"/>
      <c r="D1935" s="9"/>
      <c r="E1935" s="9"/>
      <c r="F1935" s="22"/>
      <c r="G1935" s="22"/>
      <c r="H1935" s="22"/>
      <c r="I1935" s="9"/>
      <c r="J1935" s="9"/>
      <c r="K1935" s="21"/>
      <c r="M1935" s="63"/>
    </row>
    <row r="1936" spans="2:13">
      <c r="B1936" s="9"/>
      <c r="C1936" s="21"/>
      <c r="D1936" s="9"/>
      <c r="E1936" s="9"/>
      <c r="F1936" s="22"/>
      <c r="G1936" s="22"/>
      <c r="H1936" s="22"/>
      <c r="I1936" s="9"/>
      <c r="J1936" s="9"/>
      <c r="K1936" s="21"/>
      <c r="M1936" s="63"/>
    </row>
    <row r="1937" spans="2:13">
      <c r="B1937" s="9"/>
      <c r="C1937" s="21"/>
      <c r="D1937" s="9"/>
      <c r="E1937" s="9"/>
      <c r="F1937" s="22"/>
      <c r="G1937" s="22"/>
      <c r="H1937" s="22"/>
      <c r="I1937" s="9"/>
      <c r="J1937" s="9"/>
      <c r="K1937" s="21"/>
      <c r="M1937" s="63"/>
    </row>
    <row r="1938" spans="2:13">
      <c r="B1938" s="9"/>
      <c r="C1938" s="21"/>
      <c r="D1938" s="9"/>
      <c r="E1938" s="9"/>
      <c r="F1938" s="22"/>
      <c r="G1938" s="22"/>
      <c r="H1938" s="22"/>
      <c r="I1938" s="9"/>
      <c r="J1938" s="9"/>
      <c r="K1938" s="21"/>
      <c r="M1938" s="63"/>
    </row>
    <row r="1939" spans="2:13">
      <c r="B1939" s="9"/>
      <c r="C1939" s="21"/>
      <c r="D1939" s="9"/>
      <c r="E1939" s="9"/>
      <c r="F1939" s="22"/>
      <c r="G1939" s="22"/>
      <c r="H1939" s="22"/>
      <c r="I1939" s="9"/>
      <c r="J1939" s="9"/>
      <c r="K1939" s="21"/>
      <c r="M1939" s="63"/>
    </row>
    <row r="1940" spans="2:13">
      <c r="B1940" s="9"/>
      <c r="C1940" s="21"/>
      <c r="D1940" s="9"/>
      <c r="E1940" s="9"/>
      <c r="F1940" s="22"/>
      <c r="G1940" s="22"/>
      <c r="H1940" s="22"/>
      <c r="I1940" s="9"/>
      <c r="J1940" s="9"/>
      <c r="K1940" s="21"/>
      <c r="M1940" s="63"/>
    </row>
    <row r="1941" spans="2:13">
      <c r="B1941" s="9"/>
      <c r="C1941" s="21"/>
      <c r="D1941" s="9"/>
      <c r="E1941" s="9"/>
      <c r="F1941" s="22"/>
      <c r="G1941" s="22"/>
      <c r="H1941" s="22"/>
      <c r="I1941" s="9"/>
      <c r="J1941" s="9"/>
      <c r="K1941" s="21"/>
      <c r="M1941" s="63"/>
    </row>
    <row r="1942" spans="2:13">
      <c r="B1942" s="9"/>
      <c r="C1942" s="21"/>
      <c r="D1942" s="9"/>
      <c r="E1942" s="9"/>
      <c r="F1942" s="22"/>
      <c r="G1942" s="22"/>
      <c r="H1942" s="22"/>
      <c r="I1942" s="9"/>
      <c r="J1942" s="9"/>
      <c r="K1942" s="21"/>
      <c r="M1942" s="63"/>
    </row>
    <row r="1943" spans="2:13">
      <c r="B1943" s="9"/>
      <c r="C1943" s="21"/>
      <c r="D1943" s="9"/>
      <c r="E1943" s="9"/>
      <c r="F1943" s="22"/>
      <c r="G1943" s="22"/>
      <c r="H1943" s="22"/>
      <c r="I1943" s="9"/>
      <c r="J1943" s="9"/>
      <c r="K1943" s="21"/>
      <c r="M1943" s="63"/>
    </row>
    <row r="1944" spans="2:13">
      <c r="B1944" s="9"/>
      <c r="C1944" s="21"/>
      <c r="D1944" s="9"/>
      <c r="E1944" s="9"/>
      <c r="F1944" s="22"/>
      <c r="G1944" s="22"/>
      <c r="H1944" s="22"/>
      <c r="I1944" s="9"/>
      <c r="J1944" s="9"/>
      <c r="K1944" s="21"/>
      <c r="M1944" s="63"/>
    </row>
    <row r="1945" spans="2:13">
      <c r="B1945" s="9"/>
      <c r="C1945" s="21"/>
      <c r="D1945" s="9"/>
      <c r="E1945" s="9"/>
      <c r="F1945" s="22"/>
      <c r="G1945" s="22"/>
      <c r="H1945" s="22"/>
      <c r="I1945" s="9"/>
      <c r="J1945" s="9"/>
      <c r="K1945" s="21"/>
      <c r="M1945" s="63"/>
    </row>
    <row r="1946" spans="2:13">
      <c r="B1946" s="9"/>
      <c r="C1946" s="21"/>
      <c r="D1946" s="9"/>
      <c r="E1946" s="9"/>
      <c r="F1946" s="22"/>
      <c r="G1946" s="22"/>
      <c r="H1946" s="22"/>
      <c r="I1946" s="9"/>
      <c r="J1946" s="9"/>
      <c r="K1946" s="21"/>
      <c r="M1946" s="63"/>
    </row>
    <row r="1947" spans="2:13">
      <c r="B1947" s="9"/>
      <c r="C1947" s="21"/>
      <c r="D1947" s="9"/>
      <c r="E1947" s="9"/>
      <c r="F1947" s="22"/>
      <c r="G1947" s="22"/>
      <c r="H1947" s="22"/>
      <c r="I1947" s="9"/>
      <c r="J1947" s="9"/>
      <c r="K1947" s="21"/>
      <c r="M1947" s="63"/>
    </row>
    <row r="1948" spans="2:13">
      <c r="B1948" s="9"/>
      <c r="C1948" s="21"/>
      <c r="D1948" s="9"/>
      <c r="E1948" s="9"/>
      <c r="F1948" s="22"/>
      <c r="G1948" s="22"/>
      <c r="H1948" s="22"/>
      <c r="I1948" s="9"/>
      <c r="J1948" s="9"/>
      <c r="K1948" s="21"/>
      <c r="M1948" s="63"/>
    </row>
    <row r="1949" spans="2:13">
      <c r="B1949" s="9"/>
      <c r="C1949" s="21"/>
      <c r="D1949" s="9"/>
      <c r="E1949" s="9"/>
      <c r="F1949" s="22"/>
      <c r="G1949" s="22"/>
      <c r="H1949" s="22"/>
      <c r="I1949" s="9"/>
      <c r="J1949" s="9"/>
      <c r="K1949" s="21"/>
      <c r="M1949" s="63"/>
    </row>
    <row r="1950" spans="2:13">
      <c r="B1950" s="9"/>
      <c r="C1950" s="21"/>
      <c r="D1950" s="9"/>
      <c r="E1950" s="9"/>
      <c r="F1950" s="22"/>
      <c r="G1950" s="22"/>
      <c r="H1950" s="22"/>
      <c r="I1950" s="9"/>
      <c r="J1950" s="9"/>
      <c r="K1950" s="21"/>
      <c r="M1950" s="63"/>
    </row>
    <row r="1951" spans="2:13">
      <c r="B1951" s="9"/>
      <c r="C1951" s="21"/>
      <c r="D1951" s="9"/>
      <c r="E1951" s="9"/>
      <c r="F1951" s="22"/>
      <c r="G1951" s="22"/>
      <c r="H1951" s="22"/>
      <c r="I1951" s="9"/>
      <c r="J1951" s="9"/>
      <c r="K1951" s="21"/>
      <c r="M1951" s="63"/>
    </row>
    <row r="1952" spans="2:13">
      <c r="B1952" s="9"/>
      <c r="C1952" s="21"/>
      <c r="D1952" s="9"/>
      <c r="E1952" s="9"/>
      <c r="F1952" s="22"/>
      <c r="G1952" s="22"/>
      <c r="H1952" s="22"/>
      <c r="I1952" s="9"/>
      <c r="J1952" s="9"/>
      <c r="K1952" s="21"/>
      <c r="M1952" s="63"/>
    </row>
    <row r="1953" spans="2:13">
      <c r="B1953" s="9"/>
      <c r="C1953" s="21"/>
      <c r="D1953" s="9"/>
      <c r="E1953" s="9"/>
      <c r="F1953" s="22"/>
      <c r="G1953" s="22"/>
      <c r="H1953" s="22"/>
      <c r="I1953" s="9"/>
      <c r="J1953" s="9"/>
      <c r="K1953" s="21"/>
      <c r="M1953" s="63"/>
    </row>
    <row r="1954" spans="2:13">
      <c r="B1954" s="9"/>
      <c r="C1954" s="21"/>
      <c r="D1954" s="9"/>
      <c r="E1954" s="9"/>
      <c r="F1954" s="22"/>
      <c r="G1954" s="22"/>
      <c r="H1954" s="22"/>
      <c r="I1954" s="9"/>
      <c r="J1954" s="9"/>
      <c r="K1954" s="21"/>
      <c r="M1954" s="63"/>
    </row>
    <row r="1955" spans="2:13">
      <c r="B1955" s="9"/>
      <c r="C1955" s="21"/>
      <c r="D1955" s="9"/>
      <c r="E1955" s="9"/>
      <c r="F1955" s="22"/>
      <c r="G1955" s="22"/>
      <c r="H1955" s="22"/>
      <c r="I1955" s="9"/>
      <c r="J1955" s="9"/>
      <c r="K1955" s="21"/>
      <c r="M1955" s="63"/>
    </row>
    <row r="1956" spans="2:13">
      <c r="B1956" s="9"/>
      <c r="C1956" s="21"/>
      <c r="D1956" s="9"/>
      <c r="E1956" s="9"/>
      <c r="F1956" s="22"/>
      <c r="G1956" s="22"/>
      <c r="H1956" s="22"/>
      <c r="I1956" s="9"/>
      <c r="J1956" s="9"/>
      <c r="K1956" s="21"/>
      <c r="M1956" s="63"/>
    </row>
    <row r="1957" spans="2:13">
      <c r="B1957" s="9"/>
      <c r="C1957" s="21"/>
      <c r="D1957" s="9"/>
      <c r="E1957" s="9"/>
      <c r="F1957" s="22"/>
      <c r="G1957" s="22"/>
      <c r="H1957" s="22"/>
      <c r="I1957" s="9"/>
      <c r="J1957" s="9"/>
      <c r="K1957" s="21"/>
      <c r="M1957" s="63"/>
    </row>
    <row r="1958" spans="2:13">
      <c r="B1958" s="9"/>
      <c r="C1958" s="21"/>
      <c r="D1958" s="9"/>
      <c r="E1958" s="9"/>
      <c r="F1958" s="22"/>
      <c r="G1958" s="22"/>
      <c r="H1958" s="22"/>
      <c r="I1958" s="9"/>
      <c r="J1958" s="9"/>
      <c r="K1958" s="21"/>
      <c r="M1958" s="63"/>
    </row>
    <row r="1959" spans="2:13">
      <c r="B1959" s="9"/>
      <c r="C1959" s="21"/>
      <c r="D1959" s="9"/>
      <c r="E1959" s="9"/>
      <c r="F1959" s="22"/>
      <c r="G1959" s="22"/>
      <c r="H1959" s="22"/>
      <c r="I1959" s="9"/>
      <c r="J1959" s="9"/>
      <c r="K1959" s="21"/>
      <c r="M1959" s="63"/>
    </row>
    <row r="1960" spans="2:13">
      <c r="B1960" s="9"/>
      <c r="C1960" s="21"/>
      <c r="D1960" s="9"/>
      <c r="E1960" s="9"/>
      <c r="F1960" s="22"/>
      <c r="G1960" s="22"/>
      <c r="H1960" s="22"/>
      <c r="I1960" s="9"/>
      <c r="J1960" s="9"/>
      <c r="K1960" s="21"/>
      <c r="M1960" s="63"/>
    </row>
    <row r="1961" spans="2:13">
      <c r="B1961" s="9"/>
      <c r="C1961" s="21"/>
      <c r="D1961" s="9"/>
      <c r="E1961" s="9"/>
      <c r="F1961" s="22"/>
      <c r="G1961" s="22"/>
      <c r="H1961" s="22"/>
      <c r="I1961" s="9"/>
      <c r="J1961" s="9"/>
      <c r="K1961" s="21"/>
      <c r="M1961" s="63"/>
    </row>
    <row r="1962" spans="2:13">
      <c r="B1962" s="9"/>
      <c r="C1962" s="21"/>
      <c r="D1962" s="9"/>
      <c r="E1962" s="9"/>
      <c r="F1962" s="22"/>
      <c r="G1962" s="22"/>
      <c r="H1962" s="22"/>
      <c r="I1962" s="9"/>
      <c r="J1962" s="9"/>
      <c r="K1962" s="21"/>
      <c r="M1962" s="63"/>
    </row>
    <row r="1963" spans="2:13">
      <c r="B1963" s="9"/>
      <c r="C1963" s="21"/>
      <c r="D1963" s="9"/>
      <c r="E1963" s="9"/>
      <c r="F1963" s="22"/>
      <c r="G1963" s="22"/>
      <c r="H1963" s="22"/>
      <c r="I1963" s="9"/>
      <c r="J1963" s="9"/>
      <c r="K1963" s="21"/>
      <c r="M1963" s="63"/>
    </row>
    <row r="1964" spans="2:13">
      <c r="B1964" s="9"/>
      <c r="C1964" s="21"/>
      <c r="D1964" s="9"/>
      <c r="E1964" s="9"/>
      <c r="F1964" s="22"/>
      <c r="G1964" s="22"/>
      <c r="H1964" s="22"/>
      <c r="I1964" s="9"/>
      <c r="J1964" s="9"/>
      <c r="K1964" s="21"/>
      <c r="M1964" s="63"/>
    </row>
    <row r="1965" spans="2:13">
      <c r="B1965" s="9"/>
      <c r="C1965" s="21"/>
      <c r="D1965" s="9"/>
      <c r="E1965" s="9"/>
      <c r="F1965" s="22"/>
      <c r="G1965" s="22"/>
      <c r="H1965" s="22"/>
      <c r="I1965" s="9"/>
      <c r="J1965" s="9"/>
      <c r="K1965" s="21"/>
      <c r="M1965" s="63"/>
    </row>
    <row r="1966" spans="2:13">
      <c r="B1966" s="9"/>
      <c r="C1966" s="21"/>
      <c r="D1966" s="9"/>
      <c r="E1966" s="9"/>
      <c r="F1966" s="22"/>
      <c r="G1966" s="22"/>
      <c r="H1966" s="22"/>
      <c r="I1966" s="9"/>
      <c r="J1966" s="9"/>
      <c r="K1966" s="21"/>
      <c r="M1966" s="63"/>
    </row>
    <row r="1967" spans="2:13">
      <c r="B1967" s="9"/>
      <c r="C1967" s="21"/>
      <c r="D1967" s="9"/>
      <c r="E1967" s="9"/>
      <c r="F1967" s="22"/>
      <c r="G1967" s="22"/>
      <c r="H1967" s="22"/>
      <c r="I1967" s="9"/>
      <c r="J1967" s="9"/>
      <c r="K1967" s="21"/>
      <c r="M1967" s="63"/>
    </row>
    <row r="1968" spans="2:13">
      <c r="B1968" s="9"/>
      <c r="C1968" s="21"/>
      <c r="D1968" s="9"/>
      <c r="E1968" s="9"/>
      <c r="F1968" s="22"/>
      <c r="G1968" s="22"/>
      <c r="H1968" s="22"/>
      <c r="I1968" s="9"/>
      <c r="J1968" s="9"/>
      <c r="K1968" s="21"/>
      <c r="M1968" s="63"/>
    </row>
    <row r="1969" spans="2:13">
      <c r="B1969" s="9"/>
      <c r="C1969" s="21"/>
      <c r="D1969" s="9"/>
      <c r="E1969" s="9"/>
      <c r="F1969" s="22"/>
      <c r="G1969" s="22"/>
      <c r="H1969" s="22"/>
      <c r="I1969" s="9"/>
      <c r="J1969" s="9"/>
      <c r="K1969" s="21"/>
      <c r="M1969" s="63"/>
    </row>
    <row r="1970" spans="2:13">
      <c r="B1970" s="9"/>
      <c r="C1970" s="21"/>
      <c r="D1970" s="9"/>
      <c r="E1970" s="9"/>
      <c r="F1970" s="22"/>
      <c r="G1970" s="22"/>
      <c r="H1970" s="22"/>
      <c r="I1970" s="9"/>
      <c r="J1970" s="9"/>
      <c r="K1970" s="21"/>
      <c r="M1970" s="63"/>
    </row>
    <row r="1971" spans="2:13">
      <c r="B1971" s="9"/>
      <c r="C1971" s="21"/>
      <c r="D1971" s="9"/>
      <c r="E1971" s="9"/>
      <c r="F1971" s="22"/>
      <c r="G1971" s="22"/>
      <c r="H1971" s="22"/>
      <c r="I1971" s="9"/>
      <c r="J1971" s="9"/>
      <c r="K1971" s="21"/>
      <c r="M1971" s="63"/>
    </row>
    <row r="1972" spans="2:13">
      <c r="B1972" s="9"/>
      <c r="C1972" s="21"/>
      <c r="D1972" s="9"/>
      <c r="E1972" s="9"/>
      <c r="F1972" s="22"/>
      <c r="G1972" s="22"/>
      <c r="H1972" s="22"/>
      <c r="I1972" s="9"/>
      <c r="J1972" s="9"/>
      <c r="K1972" s="21"/>
      <c r="M1972" s="63"/>
    </row>
    <row r="1973" spans="2:13">
      <c r="B1973" s="9"/>
      <c r="C1973" s="21"/>
      <c r="D1973" s="9"/>
      <c r="E1973" s="9"/>
      <c r="F1973" s="22"/>
      <c r="G1973" s="22"/>
      <c r="H1973" s="22"/>
      <c r="I1973" s="9"/>
      <c r="J1973" s="9"/>
      <c r="K1973" s="21"/>
      <c r="M1973" s="63"/>
    </row>
  </sheetData>
  <autoFilter ref="B1:M1973" xr:uid="{7FCEBB5B-69B1-48B1-B17C-014E61E5D9B0}"/>
  <mergeCells count="17">
    <mergeCell ref="C874:E874"/>
    <mergeCell ref="F4:F5"/>
    <mergeCell ref="G4:H4"/>
    <mergeCell ref="B872:L872"/>
    <mergeCell ref="C875:E875"/>
    <mergeCell ref="B4:B5"/>
    <mergeCell ref="C4:C5"/>
    <mergeCell ref="D4:D5"/>
    <mergeCell ref="E4:E5"/>
    <mergeCell ref="C26:L26"/>
    <mergeCell ref="C33:L33"/>
    <mergeCell ref="C444:L444"/>
    <mergeCell ref="C453:L453"/>
    <mergeCell ref="I4:J4"/>
    <mergeCell ref="K4:K5"/>
    <mergeCell ref="L4:L5"/>
    <mergeCell ref="B6:C6"/>
  </mergeCells>
  <pageMargins left="0.34" right="0.25" top="0.4" bottom="0.53" header="0.3" footer="0.22"/>
  <pageSetup paperSize="9" scale="66" fitToHeight="0" orientation="landscape" r:id="rId1"/>
  <headerFooter>
    <oddFooter>&amp;C&amp;"Times New Roman,Regular"&amp;P/&amp;N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E901C-9EC3-46BA-9EC0-BFEF72A62CA7}">
  <sheetPr>
    <tabColor rgb="FFFF0000"/>
    <pageSetUpPr fitToPage="1"/>
  </sheetPr>
  <dimension ref="A1:O1615"/>
  <sheetViews>
    <sheetView view="pageBreakPreview" topLeftCell="B1" zoomScale="70" zoomScaleNormal="70" zoomScaleSheetLayoutView="70" workbookViewId="0">
      <pane ySplit="5" topLeftCell="A504" activePane="bottomLeft" state="frozen"/>
      <selection activeCell="B1" sqref="B1"/>
      <selection pane="bottomLeft" activeCell="K520" sqref="K520"/>
    </sheetView>
  </sheetViews>
  <sheetFormatPr defaultColWidth="9.140625" defaultRowHeight="15.75"/>
  <cols>
    <col min="1" max="1" width="5.42578125" style="1" hidden="1" customWidth="1"/>
    <col min="2" max="2" width="4.85546875" style="19" customWidth="1"/>
    <col min="3" max="3" width="30.5703125" style="7" customWidth="1"/>
    <col min="4" max="4" width="10.42578125" style="6" customWidth="1"/>
    <col min="5" max="5" width="17.85546875" style="6" customWidth="1"/>
    <col min="6" max="6" width="10.5703125" style="12" customWidth="1"/>
    <col min="7" max="8" width="13.140625" style="12" customWidth="1"/>
    <col min="9" max="10" width="12.5703125" style="6" customWidth="1"/>
    <col min="11" max="11" width="69.5703125" style="7" customWidth="1"/>
    <col min="12" max="12" width="16.7109375" style="20" customWidth="1"/>
    <col min="13" max="13" width="9.140625" style="34"/>
    <col min="14" max="16384" width="9.140625" style="1"/>
  </cols>
  <sheetData>
    <row r="1" spans="1:15" s="15" customFormat="1" ht="24" customHeight="1">
      <c r="A1" s="14"/>
      <c r="B1" s="66" t="s">
        <v>314</v>
      </c>
      <c r="C1" s="67"/>
      <c r="D1" s="67"/>
      <c r="E1" s="67"/>
      <c r="F1" s="67"/>
      <c r="G1" s="67"/>
      <c r="H1" s="67"/>
      <c r="I1" s="67"/>
      <c r="J1" s="67"/>
      <c r="K1" s="67"/>
      <c r="L1" s="29"/>
      <c r="M1" s="165"/>
    </row>
    <row r="2" spans="1:15" s="15" customFormat="1" ht="15.75" customHeight="1">
      <c r="A2" s="14"/>
      <c r="B2" s="26" t="str">
        <f>Sheet1!A8</f>
        <v>(Kèm theo Nghị quyết số       /NQ-HĐND ngày     /      /2025 của HĐND Thành phố)</v>
      </c>
      <c r="C2" s="25"/>
      <c r="D2" s="25"/>
      <c r="E2" s="25"/>
      <c r="F2" s="25"/>
      <c r="G2" s="25"/>
      <c r="H2" s="25"/>
      <c r="I2" s="25"/>
      <c r="J2" s="25"/>
      <c r="K2" s="25"/>
      <c r="L2" s="29"/>
      <c r="M2" s="165">
        <v>0</v>
      </c>
    </row>
    <row r="3" spans="1:15" ht="15" customHeight="1">
      <c r="A3" s="16"/>
      <c r="B3" s="27"/>
      <c r="C3" s="17"/>
      <c r="D3" s="18"/>
      <c r="E3" s="18"/>
      <c r="F3" s="17"/>
      <c r="G3" s="17"/>
      <c r="H3" s="17"/>
      <c r="I3" s="18"/>
      <c r="J3" s="18"/>
      <c r="K3" s="17"/>
      <c r="M3" s="166">
        <v>0</v>
      </c>
    </row>
    <row r="4" spans="1:15" ht="24.75" customHeight="1">
      <c r="A4" s="6"/>
      <c r="B4" s="490" t="s">
        <v>1</v>
      </c>
      <c r="C4" s="489" t="s">
        <v>2</v>
      </c>
      <c r="D4" s="489" t="s">
        <v>3</v>
      </c>
      <c r="E4" s="489" t="s">
        <v>4</v>
      </c>
      <c r="F4" s="489" t="s">
        <v>5</v>
      </c>
      <c r="G4" s="490" t="s">
        <v>6</v>
      </c>
      <c r="H4" s="490"/>
      <c r="I4" s="489" t="s">
        <v>7</v>
      </c>
      <c r="J4" s="489"/>
      <c r="K4" s="489" t="s">
        <v>8</v>
      </c>
      <c r="L4" s="489" t="s">
        <v>9</v>
      </c>
      <c r="M4" s="166">
        <v>0</v>
      </c>
    </row>
    <row r="5" spans="1:15" ht="49.5" customHeight="1">
      <c r="A5" s="6"/>
      <c r="B5" s="490"/>
      <c r="C5" s="489"/>
      <c r="D5" s="489"/>
      <c r="E5" s="489"/>
      <c r="F5" s="489"/>
      <c r="G5" s="32" t="s">
        <v>10</v>
      </c>
      <c r="H5" s="32" t="s">
        <v>11</v>
      </c>
      <c r="I5" s="32" t="s">
        <v>12</v>
      </c>
      <c r="J5" s="32" t="s">
        <v>13</v>
      </c>
      <c r="K5" s="489"/>
      <c r="L5" s="489"/>
      <c r="M5" s="166" t="s">
        <v>14</v>
      </c>
    </row>
    <row r="6" spans="1:15" s="2" customFormat="1">
      <c r="A6" s="3"/>
      <c r="B6" s="501" t="s">
        <v>15</v>
      </c>
      <c r="C6" s="501"/>
      <c r="D6" s="11"/>
      <c r="E6" s="11"/>
      <c r="F6" s="38"/>
      <c r="G6" s="38"/>
      <c r="H6" s="38"/>
      <c r="I6" s="11"/>
      <c r="J6" s="11"/>
      <c r="K6" s="36"/>
      <c r="L6" s="36"/>
      <c r="M6" s="253">
        <v>0</v>
      </c>
    </row>
    <row r="7" spans="1:15" s="2" customFormat="1">
      <c r="A7" s="3"/>
      <c r="B7" s="41" t="s">
        <v>16</v>
      </c>
      <c r="C7" s="43" t="s">
        <v>770</v>
      </c>
      <c r="D7" s="11"/>
      <c r="E7" s="11"/>
      <c r="F7" s="38"/>
      <c r="G7" s="38"/>
      <c r="H7" s="38"/>
      <c r="I7" s="11"/>
      <c r="J7" s="11"/>
      <c r="K7" s="36"/>
      <c r="L7" s="36"/>
      <c r="M7" s="253">
        <v>0</v>
      </c>
    </row>
    <row r="8" spans="1:15" s="5" customFormat="1">
      <c r="A8" s="3"/>
      <c r="B8" s="161" t="s">
        <v>18</v>
      </c>
      <c r="C8" s="200" t="s">
        <v>19</v>
      </c>
      <c r="D8" s="200"/>
      <c r="E8" s="200"/>
      <c r="F8" s="200"/>
      <c r="G8" s="200"/>
      <c r="H8" s="200"/>
      <c r="I8" s="200"/>
      <c r="J8" s="200"/>
      <c r="K8" s="200"/>
      <c r="L8" s="200"/>
      <c r="M8" s="224"/>
      <c r="N8" s="224"/>
      <c r="O8" s="224"/>
    </row>
    <row r="9" spans="1:15" s="181" customFormat="1">
      <c r="A9" s="3"/>
      <c r="B9" s="3"/>
      <c r="C9" s="137"/>
      <c r="D9" s="3"/>
      <c r="E9" s="3"/>
      <c r="F9" s="142"/>
      <c r="G9" s="142"/>
      <c r="H9" s="142"/>
      <c r="I9" s="3"/>
      <c r="J9" s="3"/>
      <c r="K9" s="137"/>
      <c r="L9" s="137"/>
      <c r="M9" s="223"/>
      <c r="N9" s="223"/>
      <c r="O9" s="223"/>
    </row>
    <row r="10" spans="1:15" s="181" customFormat="1">
      <c r="A10" s="3"/>
      <c r="B10" s="3"/>
      <c r="C10" s="137"/>
      <c r="D10" s="3"/>
      <c r="E10" s="3"/>
      <c r="F10" s="142"/>
      <c r="G10" s="142"/>
      <c r="H10" s="142"/>
      <c r="I10" s="3"/>
      <c r="J10" s="3"/>
      <c r="K10" s="137"/>
      <c r="L10" s="137"/>
      <c r="M10" s="223"/>
      <c r="N10" s="223"/>
      <c r="O10" s="223"/>
    </row>
    <row r="11" spans="1:15" s="181" customFormat="1">
      <c r="A11" s="3"/>
      <c r="B11" s="3"/>
      <c r="C11" s="137"/>
      <c r="D11" s="3"/>
      <c r="E11" s="3"/>
      <c r="F11" s="142"/>
      <c r="G11" s="142"/>
      <c r="H11" s="142"/>
      <c r="I11" s="3"/>
      <c r="J11" s="3"/>
      <c r="K11" s="137"/>
      <c r="L11" s="137"/>
      <c r="M11" s="223"/>
      <c r="N11" s="223"/>
      <c r="O11" s="223"/>
    </row>
    <row r="12" spans="1:15" s="181" customFormat="1">
      <c r="A12" s="3"/>
      <c r="B12" s="3"/>
      <c r="C12" s="137"/>
      <c r="D12" s="3"/>
      <c r="E12" s="3"/>
      <c r="F12" s="142"/>
      <c r="G12" s="142"/>
      <c r="H12" s="142"/>
      <c r="I12" s="3"/>
      <c r="J12" s="3"/>
      <c r="K12" s="137"/>
      <c r="L12" s="137"/>
      <c r="M12" s="223"/>
      <c r="N12" s="223"/>
      <c r="O12" s="223"/>
    </row>
    <row r="13" spans="1:15" s="181" customFormat="1">
      <c r="A13" s="3"/>
      <c r="B13" s="3"/>
      <c r="C13" s="137"/>
      <c r="D13" s="3"/>
      <c r="E13" s="3"/>
      <c r="F13" s="142"/>
      <c r="G13" s="142"/>
      <c r="H13" s="142"/>
      <c r="I13" s="3"/>
      <c r="J13" s="3"/>
      <c r="K13" s="137"/>
      <c r="L13" s="137"/>
      <c r="M13" s="223"/>
      <c r="N13" s="223"/>
      <c r="O13" s="223"/>
    </row>
    <row r="14" spans="1:15" s="80" customFormat="1" ht="19.5" customHeight="1">
      <c r="A14" s="78"/>
      <c r="B14" s="79" t="s">
        <v>26</v>
      </c>
      <c r="C14" s="189" t="s">
        <v>769</v>
      </c>
      <c r="D14" s="199"/>
      <c r="E14" s="199"/>
      <c r="F14" s="199"/>
      <c r="G14" s="199"/>
      <c r="H14" s="199"/>
      <c r="I14" s="199"/>
      <c r="J14" s="199"/>
      <c r="K14" s="199"/>
      <c r="L14" s="199"/>
      <c r="M14" s="254">
        <v>0</v>
      </c>
      <c r="N14" s="204"/>
      <c r="O14" s="204"/>
    </row>
    <row r="15" spans="1:15" s="180" customFormat="1">
      <c r="A15" s="6"/>
      <c r="B15" s="284"/>
      <c r="C15" s="285"/>
      <c r="D15" s="284"/>
      <c r="E15" s="284"/>
      <c r="F15" s="286"/>
      <c r="G15" s="286"/>
      <c r="H15" s="286"/>
      <c r="I15" s="284"/>
      <c r="J15" s="284"/>
      <c r="K15" s="285"/>
      <c r="L15" s="7"/>
      <c r="M15" s="252"/>
      <c r="N15" s="217"/>
      <c r="O15" s="217"/>
    </row>
    <row r="16" spans="1:15" s="181" customFormat="1">
      <c r="A16" s="3"/>
      <c r="B16" s="137"/>
      <c r="C16" s="137"/>
      <c r="D16" s="3"/>
      <c r="E16" s="3"/>
      <c r="F16" s="142"/>
      <c r="G16" s="142"/>
      <c r="H16" s="142"/>
      <c r="I16" s="3"/>
      <c r="J16" s="3"/>
      <c r="K16" s="137"/>
      <c r="L16" s="137"/>
      <c r="M16" s="223"/>
      <c r="N16" s="223"/>
      <c r="O16" s="223"/>
    </row>
    <row r="17" spans="1:15" s="5" customFormat="1">
      <c r="A17" s="3"/>
      <c r="B17" s="162" t="s">
        <v>43</v>
      </c>
      <c r="C17" s="163" t="s">
        <v>44</v>
      </c>
      <c r="D17" s="162"/>
      <c r="E17" s="163"/>
      <c r="F17" s="143"/>
      <c r="G17" s="142"/>
      <c r="H17" s="142"/>
      <c r="I17" s="3"/>
      <c r="J17" s="3"/>
      <c r="K17" s="137"/>
      <c r="L17" s="137"/>
      <c r="M17" s="224"/>
      <c r="N17" s="224"/>
      <c r="O17" s="224"/>
    </row>
    <row r="18" spans="1:15" s="181" customFormat="1">
      <c r="A18" s="31"/>
      <c r="B18" s="3"/>
      <c r="C18" s="137"/>
      <c r="D18" s="3"/>
      <c r="E18" s="137"/>
      <c r="F18" s="143"/>
      <c r="G18" s="142"/>
      <c r="H18" s="142"/>
      <c r="I18" s="3"/>
      <c r="J18" s="3"/>
      <c r="K18" s="185"/>
      <c r="L18" s="137"/>
      <c r="M18" s="183"/>
    </row>
    <row r="19" spans="1:15" s="181" customFormat="1">
      <c r="A19" s="5"/>
      <c r="B19" s="3"/>
      <c r="C19" s="137"/>
      <c r="D19" s="3"/>
      <c r="E19" s="3"/>
      <c r="F19" s="142"/>
      <c r="G19" s="142"/>
      <c r="H19" s="142"/>
      <c r="I19" s="3"/>
      <c r="J19" s="3"/>
      <c r="K19" s="137"/>
      <c r="L19" s="137"/>
      <c r="M19" s="183"/>
    </row>
    <row r="20" spans="1:15" s="2" customFormat="1">
      <c r="B20" s="42" t="s">
        <v>694</v>
      </c>
      <c r="C20" s="40"/>
      <c r="D20" s="11"/>
      <c r="E20" s="11"/>
      <c r="F20" s="37"/>
      <c r="G20" s="38"/>
      <c r="H20" s="38"/>
      <c r="I20" s="11"/>
      <c r="J20" s="11"/>
      <c r="K20" s="36"/>
      <c r="L20" s="36"/>
      <c r="M20" s="253">
        <v>0</v>
      </c>
    </row>
    <row r="21" spans="1:15" s="2" customFormat="1">
      <c r="B21" s="41" t="s">
        <v>16</v>
      </c>
      <c r="C21" s="494" t="s">
        <v>770</v>
      </c>
      <c r="D21" s="495"/>
      <c r="E21" s="495"/>
      <c r="F21" s="495"/>
      <c r="G21" s="495"/>
      <c r="H21" s="495"/>
      <c r="I21" s="495"/>
      <c r="J21" s="495"/>
      <c r="K21" s="495"/>
      <c r="L21" s="496"/>
      <c r="M21" s="253">
        <v>0</v>
      </c>
    </row>
    <row r="22" spans="1:15" s="80" customFormat="1">
      <c r="A22" s="1"/>
      <c r="B22" s="79" t="s">
        <v>18</v>
      </c>
      <c r="C22" s="189" t="s">
        <v>19</v>
      </c>
      <c r="D22" s="78"/>
      <c r="E22" s="85"/>
      <c r="F22" s="86"/>
      <c r="G22" s="87"/>
      <c r="H22" s="87"/>
      <c r="I22" s="78"/>
      <c r="J22" s="78"/>
      <c r="K22" s="85"/>
      <c r="L22" s="85"/>
      <c r="M22" s="254">
        <v>0</v>
      </c>
    </row>
    <row r="23" spans="1:15">
      <c r="B23" s="6"/>
      <c r="E23" s="7"/>
      <c r="F23" s="169"/>
      <c r="G23" s="6"/>
      <c r="H23" s="6"/>
      <c r="L23" s="7"/>
      <c r="M23" s="252"/>
    </row>
    <row r="24" spans="1:15" s="5" customFormat="1">
      <c r="B24" s="130"/>
      <c r="C24" s="131"/>
      <c r="D24" s="3"/>
      <c r="E24" s="137"/>
      <c r="F24" s="143"/>
      <c r="G24" s="142"/>
      <c r="H24" s="142"/>
      <c r="I24" s="3"/>
      <c r="J24" s="3"/>
      <c r="K24" s="137"/>
      <c r="L24" s="137"/>
      <c r="M24" s="138"/>
    </row>
    <row r="25" spans="1:15" s="5" customFormat="1">
      <c r="B25" s="161" t="s">
        <v>26</v>
      </c>
      <c r="C25" s="200" t="s">
        <v>27</v>
      </c>
      <c r="D25" s="3"/>
      <c r="E25" s="137"/>
      <c r="F25" s="143"/>
      <c r="G25" s="142"/>
      <c r="H25" s="142"/>
      <c r="I25" s="3"/>
      <c r="J25" s="3"/>
      <c r="K25" s="137"/>
      <c r="L25" s="137"/>
      <c r="M25" s="138"/>
    </row>
    <row r="26" spans="1:15" s="5" customFormat="1">
      <c r="B26" s="137"/>
      <c r="C26" s="137"/>
      <c r="D26" s="3"/>
      <c r="E26" s="137"/>
      <c r="F26" s="143"/>
      <c r="G26" s="142"/>
      <c r="H26" s="142"/>
      <c r="I26" s="3"/>
      <c r="J26" s="3"/>
      <c r="K26" s="137"/>
      <c r="L26" s="137"/>
      <c r="M26" s="138"/>
    </row>
    <row r="27" spans="1:15" s="5" customFormat="1">
      <c r="B27" s="137"/>
      <c r="C27" s="137"/>
      <c r="D27" s="3"/>
      <c r="E27" s="3"/>
      <c r="F27" s="142"/>
      <c r="G27" s="142"/>
      <c r="H27" s="142"/>
      <c r="I27" s="3"/>
      <c r="J27" s="3"/>
      <c r="K27" s="132"/>
      <c r="L27" s="137"/>
      <c r="M27" s="138"/>
    </row>
    <row r="28" spans="1:15" s="2" customFormat="1">
      <c r="B28" s="41" t="s">
        <v>43</v>
      </c>
      <c r="C28" s="42" t="s">
        <v>44</v>
      </c>
      <c r="D28" s="11"/>
      <c r="E28" s="11"/>
      <c r="F28" s="11"/>
      <c r="G28" s="11"/>
      <c r="H28" s="11"/>
      <c r="I28" s="11"/>
      <c r="J28" s="11"/>
      <c r="K28" s="44"/>
      <c r="L28" s="36"/>
      <c r="M28" s="253">
        <v>0</v>
      </c>
    </row>
    <row r="29" spans="1:15">
      <c r="B29" s="6"/>
      <c r="E29" s="7"/>
      <c r="F29" s="169"/>
      <c r="G29" s="6"/>
      <c r="H29" s="6"/>
      <c r="L29" s="7"/>
      <c r="M29" s="252"/>
    </row>
    <row r="30" spans="1:15" s="5" customFormat="1">
      <c r="B30" s="137"/>
      <c r="C30" s="137"/>
      <c r="D30" s="3"/>
      <c r="E30" s="3"/>
      <c r="F30" s="142"/>
      <c r="G30" s="142"/>
      <c r="H30" s="142"/>
      <c r="I30" s="3"/>
      <c r="J30" s="3"/>
      <c r="K30" s="132"/>
      <c r="L30" s="137"/>
      <c r="M30" s="138"/>
    </row>
    <row r="31" spans="1:15" s="5" customFormat="1">
      <c r="B31" s="3"/>
      <c r="C31" s="132"/>
      <c r="D31" s="3"/>
      <c r="E31" s="3"/>
      <c r="F31" s="142"/>
      <c r="G31" s="142"/>
      <c r="H31" s="142"/>
      <c r="I31" s="3"/>
      <c r="J31" s="3"/>
      <c r="K31" s="132"/>
      <c r="L31" s="137"/>
      <c r="M31" s="138"/>
    </row>
    <row r="32" spans="1:15" s="2" customFormat="1">
      <c r="B32" s="42" t="s">
        <v>695</v>
      </c>
      <c r="C32" s="40"/>
      <c r="D32" s="11"/>
      <c r="E32" s="11"/>
      <c r="F32" s="37"/>
      <c r="G32" s="38"/>
      <c r="H32" s="38"/>
      <c r="I32" s="11"/>
      <c r="J32" s="11"/>
      <c r="K32" s="36"/>
      <c r="L32" s="36"/>
      <c r="M32" s="253">
        <v>0</v>
      </c>
    </row>
    <row r="33" spans="1:13" s="2" customFormat="1">
      <c r="A33" s="5"/>
      <c r="B33" s="41" t="s">
        <v>16</v>
      </c>
      <c r="C33" s="43" t="s">
        <v>770</v>
      </c>
      <c r="D33" s="11"/>
      <c r="E33" s="11"/>
      <c r="F33" s="37"/>
      <c r="G33" s="38"/>
      <c r="H33" s="38"/>
      <c r="I33" s="11"/>
      <c r="J33" s="11"/>
      <c r="K33" s="36"/>
      <c r="L33" s="36"/>
      <c r="M33" s="253">
        <v>0</v>
      </c>
    </row>
    <row r="34" spans="1:13" s="5" customFormat="1">
      <c r="B34" s="161" t="s">
        <v>18</v>
      </c>
      <c r="C34" s="200" t="s">
        <v>19</v>
      </c>
      <c r="D34" s="3"/>
      <c r="E34" s="3"/>
      <c r="F34" s="399"/>
      <c r="G34" s="399"/>
      <c r="H34" s="399"/>
      <c r="I34" s="3"/>
      <c r="J34" s="3"/>
      <c r="K34" s="137"/>
      <c r="L34" s="137"/>
      <c r="M34" s="400"/>
    </row>
    <row r="35" spans="1:13" s="5" customFormat="1">
      <c r="B35" s="130"/>
      <c r="C35" s="137"/>
      <c r="D35" s="3"/>
      <c r="E35" s="3"/>
      <c r="F35" s="142"/>
      <c r="G35" s="142"/>
      <c r="H35" s="142"/>
      <c r="I35" s="3"/>
      <c r="J35" s="3"/>
      <c r="K35" s="137"/>
      <c r="L35" s="381"/>
      <c r="M35" s="230"/>
    </row>
    <row r="36" spans="1:13" s="181" customFormat="1">
      <c r="A36" s="5"/>
      <c r="B36" s="3"/>
      <c r="C36" s="137"/>
      <c r="D36" s="3"/>
      <c r="E36" s="3"/>
      <c r="F36" s="142"/>
      <c r="G36" s="142"/>
      <c r="H36" s="142"/>
      <c r="I36" s="3"/>
      <c r="J36" s="3"/>
      <c r="K36" s="137"/>
      <c r="L36" s="137"/>
      <c r="M36" s="183"/>
    </row>
    <row r="37" spans="1:13" s="80" customFormat="1">
      <c r="A37" s="5"/>
      <c r="B37" s="79" t="s">
        <v>26</v>
      </c>
      <c r="C37" s="189" t="s">
        <v>769</v>
      </c>
      <c r="D37" s="78"/>
      <c r="E37" s="78"/>
      <c r="F37" s="87"/>
      <c r="G37" s="87"/>
      <c r="H37" s="87"/>
      <c r="I37" s="78"/>
      <c r="J37" s="78"/>
      <c r="K37" s="85"/>
      <c r="L37" s="85"/>
      <c r="M37" s="254">
        <v>0</v>
      </c>
    </row>
    <row r="38" spans="1:13" s="180" customFormat="1">
      <c r="A38" s="5"/>
      <c r="B38" s="6"/>
      <c r="C38" s="33"/>
      <c r="D38" s="6"/>
      <c r="E38" s="6"/>
      <c r="F38" s="12"/>
      <c r="G38" s="12"/>
      <c r="H38" s="12"/>
      <c r="I38" s="6"/>
      <c r="J38" s="6"/>
      <c r="K38" s="7"/>
      <c r="L38" s="7"/>
      <c r="M38" s="252"/>
    </row>
    <row r="39" spans="1:13" s="180" customFormat="1">
      <c r="A39" s="5"/>
      <c r="B39" s="6"/>
      <c r="C39" s="33"/>
      <c r="D39" s="6"/>
      <c r="E39" s="6"/>
      <c r="F39" s="12"/>
      <c r="G39" s="12"/>
      <c r="H39" s="12"/>
      <c r="I39" s="6"/>
      <c r="J39" s="6"/>
      <c r="K39" s="7"/>
      <c r="L39" s="7"/>
      <c r="M39" s="252"/>
    </row>
    <row r="40" spans="1:13" s="180" customFormat="1">
      <c r="A40" s="5"/>
      <c r="B40" s="6"/>
      <c r="C40" s="33"/>
      <c r="D40" s="6"/>
      <c r="E40" s="6"/>
      <c r="F40" s="12"/>
      <c r="G40" s="12"/>
      <c r="H40" s="12"/>
      <c r="I40" s="6"/>
      <c r="J40" s="6"/>
      <c r="K40" s="7"/>
      <c r="L40" s="7"/>
      <c r="M40" s="252"/>
    </row>
    <row r="41" spans="1:13" s="181" customFormat="1">
      <c r="A41" s="5"/>
      <c r="B41" s="3"/>
      <c r="C41" s="132"/>
      <c r="D41" s="3"/>
      <c r="E41" s="3"/>
      <c r="F41" s="142"/>
      <c r="G41" s="142"/>
      <c r="H41" s="142"/>
      <c r="I41" s="3"/>
      <c r="J41" s="3"/>
      <c r="K41" s="137"/>
      <c r="L41" s="137"/>
      <c r="M41" s="183"/>
    </row>
    <row r="42" spans="1:13" s="5" customFormat="1">
      <c r="B42" s="162" t="s">
        <v>43</v>
      </c>
      <c r="C42" s="163" t="s">
        <v>44</v>
      </c>
      <c r="D42" s="162"/>
      <c r="E42" s="163"/>
      <c r="F42" s="143"/>
      <c r="G42" s="142"/>
      <c r="H42" s="142"/>
      <c r="I42" s="3"/>
      <c r="J42" s="3"/>
      <c r="K42" s="137"/>
      <c r="L42" s="137"/>
      <c r="M42" s="260"/>
    </row>
    <row r="43" spans="1:13" s="181" customFormat="1">
      <c r="A43" s="5"/>
      <c r="B43" s="3"/>
      <c r="C43" s="137"/>
      <c r="D43" s="3"/>
      <c r="E43" s="137"/>
      <c r="F43" s="236"/>
      <c r="G43" s="133"/>
      <c r="H43" s="142"/>
      <c r="I43" s="3"/>
      <c r="J43" s="3"/>
      <c r="K43" s="137"/>
      <c r="L43" s="137"/>
      <c r="M43" s="183"/>
    </row>
    <row r="44" spans="1:13" s="181" customFormat="1">
      <c r="A44" s="5"/>
      <c r="B44" s="3"/>
      <c r="C44" s="137"/>
      <c r="D44" s="3"/>
      <c r="E44" s="137"/>
      <c r="F44" s="236"/>
      <c r="G44" s="133"/>
      <c r="H44" s="142"/>
      <c r="I44" s="3"/>
      <c r="J44" s="3"/>
      <c r="K44" s="137"/>
      <c r="L44" s="137"/>
      <c r="M44" s="183"/>
    </row>
    <row r="45" spans="1:13" s="181" customFormat="1">
      <c r="A45" s="5"/>
      <c r="B45" s="3"/>
      <c r="C45" s="137"/>
      <c r="D45" s="3"/>
      <c r="E45" s="137"/>
      <c r="F45" s="143"/>
      <c r="G45" s="142"/>
      <c r="H45" s="142"/>
      <c r="I45" s="3"/>
      <c r="J45" s="3"/>
      <c r="K45" s="137"/>
      <c r="L45" s="137"/>
      <c r="M45" s="183"/>
    </row>
    <row r="46" spans="1:13" s="181" customFormat="1">
      <c r="A46" s="5"/>
      <c r="B46" s="3"/>
      <c r="C46" s="137"/>
      <c r="D46" s="3"/>
      <c r="E46" s="137"/>
      <c r="F46" s="143"/>
      <c r="G46" s="142"/>
      <c r="H46" s="142"/>
      <c r="I46" s="3"/>
      <c r="J46" s="3"/>
      <c r="K46" s="137"/>
      <c r="L46" s="137"/>
      <c r="M46" s="183"/>
    </row>
    <row r="47" spans="1:13" s="181" customFormat="1">
      <c r="A47" s="5"/>
      <c r="B47" s="3"/>
      <c r="C47" s="137"/>
      <c r="D47" s="3"/>
      <c r="E47" s="137"/>
      <c r="F47" s="143"/>
      <c r="G47" s="142"/>
      <c r="H47" s="142"/>
      <c r="I47" s="3"/>
      <c r="J47" s="3"/>
      <c r="K47" s="137"/>
      <c r="L47" s="137"/>
      <c r="M47" s="183"/>
    </row>
    <row r="48" spans="1:13" s="181" customFormat="1">
      <c r="A48" s="5"/>
      <c r="B48" s="3"/>
      <c r="C48" s="137"/>
      <c r="D48" s="3"/>
      <c r="E48" s="137"/>
      <c r="F48" s="143"/>
      <c r="G48" s="142"/>
      <c r="H48" s="142"/>
      <c r="I48" s="3"/>
      <c r="J48" s="3"/>
      <c r="K48" s="137"/>
      <c r="L48" s="137"/>
      <c r="M48" s="183"/>
    </row>
    <row r="49" spans="1:13" s="181" customFormat="1">
      <c r="A49" s="5"/>
      <c r="B49" s="3"/>
      <c r="C49" s="132"/>
      <c r="D49" s="3"/>
      <c r="E49" s="3"/>
      <c r="F49" s="142"/>
      <c r="G49" s="142"/>
      <c r="H49" s="142"/>
      <c r="I49" s="3"/>
      <c r="J49" s="3"/>
      <c r="K49" s="132"/>
      <c r="L49" s="137"/>
      <c r="M49" s="183"/>
    </row>
    <row r="50" spans="1:13" s="2" customFormat="1">
      <c r="B50" s="42" t="s">
        <v>696</v>
      </c>
      <c r="C50" s="40"/>
      <c r="D50" s="11"/>
      <c r="E50" s="11"/>
      <c r="F50" s="37"/>
      <c r="G50" s="38"/>
      <c r="H50" s="38"/>
      <c r="I50" s="11"/>
      <c r="J50" s="11"/>
      <c r="K50" s="36"/>
      <c r="L50" s="36"/>
      <c r="M50" s="253">
        <v>0</v>
      </c>
    </row>
    <row r="51" spans="1:13" s="2" customFormat="1">
      <c r="B51" s="41" t="s">
        <v>16</v>
      </c>
      <c r="C51" s="43" t="s">
        <v>770</v>
      </c>
      <c r="D51" s="11"/>
      <c r="E51" s="11"/>
      <c r="F51" s="37"/>
      <c r="G51" s="38"/>
      <c r="H51" s="38"/>
      <c r="I51" s="11"/>
      <c r="J51" s="11"/>
      <c r="K51" s="36"/>
      <c r="L51" s="36"/>
      <c r="M51" s="253">
        <v>0</v>
      </c>
    </row>
    <row r="52" spans="1:13" s="80" customFormat="1">
      <c r="A52" s="1"/>
      <c r="B52" s="79" t="s">
        <v>18</v>
      </c>
      <c r="C52" s="189" t="s">
        <v>19</v>
      </c>
      <c r="D52" s="78"/>
      <c r="E52" s="78"/>
      <c r="F52" s="89"/>
      <c r="G52" s="87"/>
      <c r="H52" s="87"/>
      <c r="I52" s="78"/>
      <c r="J52" s="78"/>
      <c r="K52" s="85"/>
      <c r="L52" s="85"/>
      <c r="M52" s="254">
        <v>0</v>
      </c>
    </row>
    <row r="53" spans="1:13">
      <c r="C53" s="77"/>
      <c r="L53" s="7"/>
      <c r="M53" s="252"/>
    </row>
    <row r="54" spans="1:13" s="5" customFormat="1">
      <c r="B54" s="130"/>
      <c r="C54" s="131"/>
      <c r="D54" s="3"/>
      <c r="E54" s="3"/>
      <c r="F54" s="187"/>
      <c r="G54" s="142"/>
      <c r="H54" s="142"/>
      <c r="I54" s="3"/>
      <c r="J54" s="3"/>
      <c r="K54" s="137"/>
      <c r="L54" s="137"/>
      <c r="M54" s="138"/>
    </row>
    <row r="55" spans="1:13" s="5" customFormat="1">
      <c r="B55" s="161" t="s">
        <v>26</v>
      </c>
      <c r="C55" s="200" t="s">
        <v>27</v>
      </c>
      <c r="D55" s="3"/>
      <c r="E55" s="3"/>
      <c r="F55" s="187"/>
      <c r="G55" s="142"/>
      <c r="H55" s="142"/>
      <c r="I55" s="3"/>
      <c r="J55" s="3"/>
      <c r="K55" s="137"/>
      <c r="L55" s="137"/>
      <c r="M55" s="138"/>
    </row>
    <row r="56" spans="1:13" s="5" customFormat="1">
      <c r="B56" s="163"/>
      <c r="C56" s="186"/>
      <c r="D56" s="3"/>
      <c r="E56" s="3"/>
      <c r="F56" s="187"/>
      <c r="G56" s="142"/>
      <c r="H56" s="142"/>
      <c r="I56" s="3"/>
      <c r="J56" s="3"/>
      <c r="K56" s="137"/>
      <c r="L56" s="137"/>
      <c r="M56" s="138"/>
    </row>
    <row r="57" spans="1:13" s="5" customFormat="1">
      <c r="B57" s="163"/>
      <c r="C57" s="186"/>
      <c r="D57" s="3"/>
      <c r="E57" s="3"/>
      <c r="F57" s="187"/>
      <c r="G57" s="142"/>
      <c r="H57" s="142"/>
      <c r="I57" s="3"/>
      <c r="J57" s="3"/>
      <c r="K57" s="137"/>
      <c r="L57" s="137"/>
      <c r="M57" s="138"/>
    </row>
    <row r="58" spans="1:13" s="5" customFormat="1">
      <c r="B58" s="162" t="s">
        <v>43</v>
      </c>
      <c r="C58" s="163" t="s">
        <v>44</v>
      </c>
      <c r="D58" s="162"/>
      <c r="E58" s="163"/>
      <c r="F58" s="143"/>
      <c r="G58" s="142"/>
      <c r="H58" s="142"/>
      <c r="I58" s="3"/>
      <c r="J58" s="3"/>
      <c r="K58" s="137"/>
      <c r="L58" s="137"/>
      <c r="M58" s="138"/>
    </row>
    <row r="59" spans="1:13" s="5" customFormat="1">
      <c r="B59" s="130"/>
      <c r="C59" s="137"/>
      <c r="D59" s="3"/>
      <c r="E59" s="137"/>
      <c r="F59" s="143"/>
      <c r="G59" s="142"/>
      <c r="H59" s="142"/>
      <c r="I59" s="3"/>
      <c r="J59" s="3"/>
      <c r="K59" s="137"/>
      <c r="L59" s="137"/>
      <c r="M59" s="138"/>
    </row>
    <row r="60" spans="1:13" s="5" customFormat="1">
      <c r="B60" s="130"/>
      <c r="C60" s="137"/>
      <c r="D60" s="3"/>
      <c r="E60" s="137"/>
      <c r="F60" s="143"/>
      <c r="G60" s="142"/>
      <c r="H60" s="142"/>
      <c r="I60" s="3"/>
      <c r="J60" s="3"/>
      <c r="K60" s="185"/>
      <c r="L60" s="137"/>
      <c r="M60" s="138"/>
    </row>
    <row r="61" spans="1:13" s="5" customFormat="1">
      <c r="B61" s="130"/>
      <c r="C61" s="191"/>
      <c r="D61" s="130"/>
      <c r="E61" s="130"/>
      <c r="F61" s="192"/>
      <c r="G61" s="192"/>
      <c r="H61" s="192"/>
      <c r="I61" s="130"/>
      <c r="J61" s="130"/>
      <c r="K61" s="191"/>
      <c r="L61" s="137"/>
      <c r="M61" s="138"/>
    </row>
    <row r="62" spans="1:13" s="2" customFormat="1">
      <c r="A62" s="5"/>
      <c r="B62" s="42" t="s">
        <v>697</v>
      </c>
      <c r="C62" s="40"/>
      <c r="D62" s="11"/>
      <c r="E62" s="11"/>
      <c r="F62" s="37"/>
      <c r="G62" s="38"/>
      <c r="H62" s="38"/>
      <c r="I62" s="11"/>
      <c r="J62" s="11"/>
      <c r="K62" s="36"/>
      <c r="L62" s="36"/>
      <c r="M62" s="253">
        <v>0</v>
      </c>
    </row>
    <row r="63" spans="1:13" s="2" customFormat="1">
      <c r="A63" s="5"/>
      <c r="B63" s="41" t="s">
        <v>16</v>
      </c>
      <c r="C63" s="43" t="s">
        <v>770</v>
      </c>
      <c r="D63" s="11"/>
      <c r="E63" s="11"/>
      <c r="F63" s="37"/>
      <c r="G63" s="38"/>
      <c r="H63" s="38"/>
      <c r="I63" s="11"/>
      <c r="J63" s="11"/>
      <c r="K63" s="36"/>
      <c r="L63" s="36"/>
      <c r="M63" s="253">
        <v>0</v>
      </c>
    </row>
    <row r="64" spans="1:13" s="80" customFormat="1">
      <c r="A64" s="1"/>
      <c r="B64" s="79" t="s">
        <v>18</v>
      </c>
      <c r="C64" s="189" t="s">
        <v>19</v>
      </c>
      <c r="D64" s="78"/>
      <c r="E64" s="78"/>
      <c r="F64" s="89"/>
      <c r="G64" s="87"/>
      <c r="H64" s="87"/>
      <c r="I64" s="78"/>
      <c r="J64" s="78"/>
      <c r="K64" s="85"/>
      <c r="L64" s="85"/>
      <c r="M64" s="254">
        <v>0</v>
      </c>
    </row>
    <row r="65" spans="1:13" s="180" customFormat="1">
      <c r="A65" s="1"/>
      <c r="B65" s="6"/>
      <c r="C65" s="7"/>
      <c r="D65" s="6"/>
      <c r="E65" s="6"/>
      <c r="F65" s="12"/>
      <c r="G65" s="12"/>
      <c r="H65" s="12"/>
      <c r="I65" s="6"/>
      <c r="J65" s="6"/>
      <c r="K65" s="7"/>
      <c r="L65" s="7"/>
      <c r="M65" s="252"/>
    </row>
    <row r="66" spans="1:13" s="180" customFormat="1">
      <c r="A66" s="1"/>
      <c r="B66" s="6"/>
      <c r="C66" s="7"/>
      <c r="D66" s="6"/>
      <c r="E66" s="6"/>
      <c r="F66" s="12"/>
      <c r="G66" s="12"/>
      <c r="H66" s="12"/>
      <c r="I66" s="6"/>
      <c r="J66" s="6"/>
      <c r="K66" s="7"/>
      <c r="L66" s="7"/>
      <c r="M66" s="252"/>
    </row>
    <row r="67" spans="1:13" s="181" customFormat="1">
      <c r="A67" s="5"/>
      <c r="B67" s="3"/>
      <c r="C67" s="137"/>
      <c r="D67" s="3"/>
      <c r="E67" s="3"/>
      <c r="F67" s="142"/>
      <c r="G67" s="142"/>
      <c r="H67" s="142"/>
      <c r="I67" s="3"/>
      <c r="J67" s="3"/>
      <c r="K67" s="137"/>
      <c r="L67" s="137"/>
      <c r="M67" s="183"/>
    </row>
    <row r="68" spans="1:13" s="80" customFormat="1">
      <c r="A68" s="1"/>
      <c r="B68" s="79" t="s">
        <v>26</v>
      </c>
      <c r="C68" s="189" t="s">
        <v>769</v>
      </c>
      <c r="D68" s="78"/>
      <c r="E68" s="78"/>
      <c r="F68" s="87"/>
      <c r="G68" s="87"/>
      <c r="H68" s="87"/>
      <c r="I68" s="78"/>
      <c r="J68" s="78"/>
      <c r="K68" s="85"/>
      <c r="L68" s="85"/>
      <c r="M68" s="254">
        <v>0</v>
      </c>
    </row>
    <row r="69" spans="1:13" s="180" customFormat="1">
      <c r="A69" s="1"/>
      <c r="B69" s="6"/>
      <c r="C69" s="33"/>
      <c r="D69" s="6"/>
      <c r="E69" s="6"/>
      <c r="F69" s="12"/>
      <c r="G69" s="12"/>
      <c r="H69" s="12"/>
      <c r="I69" s="6"/>
      <c r="J69" s="6"/>
      <c r="K69" s="7"/>
      <c r="L69" s="7"/>
      <c r="M69" s="252"/>
    </row>
    <row r="70" spans="1:13" s="181" customFormat="1">
      <c r="A70" s="5"/>
      <c r="B70" s="186"/>
      <c r="C70" s="186"/>
      <c r="D70" s="3"/>
      <c r="E70" s="3"/>
      <c r="F70" s="187"/>
      <c r="G70" s="142"/>
      <c r="H70" s="142"/>
      <c r="I70" s="3"/>
      <c r="J70" s="3"/>
      <c r="K70" s="137"/>
      <c r="L70" s="137"/>
      <c r="M70" s="183"/>
    </row>
    <row r="71" spans="1:13" s="5" customFormat="1">
      <c r="B71" s="162" t="s">
        <v>43</v>
      </c>
      <c r="C71" s="163" t="s">
        <v>44</v>
      </c>
      <c r="D71" s="162"/>
      <c r="E71" s="163"/>
      <c r="F71" s="143"/>
      <c r="G71" s="142"/>
      <c r="H71" s="142"/>
      <c r="I71" s="3"/>
      <c r="J71" s="3"/>
      <c r="K71" s="137"/>
      <c r="L71" s="137"/>
      <c r="M71" s="260"/>
    </row>
    <row r="72" spans="1:13" s="5" customFormat="1">
      <c r="B72" s="130"/>
      <c r="C72" s="137"/>
      <c r="D72" s="3"/>
      <c r="E72" s="3"/>
      <c r="F72" s="142"/>
      <c r="G72" s="142"/>
      <c r="H72" s="142"/>
      <c r="I72" s="3"/>
      <c r="J72" s="3"/>
      <c r="K72" s="137"/>
      <c r="L72" s="381"/>
      <c r="M72" s="230"/>
    </row>
    <row r="73" spans="1:13" s="181" customFormat="1">
      <c r="A73" s="5"/>
      <c r="B73" s="3"/>
      <c r="C73" s="132"/>
      <c r="D73" s="3"/>
      <c r="E73" s="3"/>
      <c r="F73" s="142"/>
      <c r="G73" s="142"/>
      <c r="H73" s="142"/>
      <c r="I73" s="3"/>
      <c r="J73" s="3"/>
      <c r="K73" s="132"/>
      <c r="L73" s="137"/>
      <c r="M73" s="183"/>
    </row>
    <row r="74" spans="1:13" s="2" customFormat="1">
      <c r="B74" s="42" t="s">
        <v>698</v>
      </c>
      <c r="C74" s="40"/>
      <c r="D74" s="11"/>
      <c r="E74" s="11"/>
      <c r="F74" s="37"/>
      <c r="G74" s="38"/>
      <c r="H74" s="38"/>
      <c r="I74" s="11"/>
      <c r="J74" s="11"/>
      <c r="K74" s="36"/>
      <c r="L74" s="36"/>
      <c r="M74" s="253">
        <v>0</v>
      </c>
    </row>
    <row r="75" spans="1:13" s="2" customFormat="1">
      <c r="B75" s="41" t="s">
        <v>16</v>
      </c>
      <c r="C75" s="43" t="s">
        <v>770</v>
      </c>
      <c r="D75" s="41"/>
      <c r="E75" s="42"/>
      <c r="F75" s="39"/>
      <c r="G75" s="38"/>
      <c r="H75" s="38"/>
      <c r="I75" s="11"/>
      <c r="J75" s="11"/>
      <c r="K75" s="36"/>
      <c r="L75" s="36"/>
      <c r="M75" s="253">
        <v>0</v>
      </c>
    </row>
    <row r="76" spans="1:13" s="80" customFormat="1">
      <c r="A76" s="1"/>
      <c r="B76" s="79" t="s">
        <v>18</v>
      </c>
      <c r="C76" s="189" t="s">
        <v>19</v>
      </c>
      <c r="D76" s="78"/>
      <c r="E76" s="78"/>
      <c r="F76" s="86"/>
      <c r="G76" s="87"/>
      <c r="H76" s="87"/>
      <c r="I76" s="78"/>
      <c r="J76" s="78"/>
      <c r="K76" s="85"/>
      <c r="L76" s="85"/>
      <c r="M76" s="254">
        <v>0</v>
      </c>
    </row>
    <row r="77" spans="1:13" s="180" customFormat="1">
      <c r="A77" s="1"/>
      <c r="B77" s="6"/>
      <c r="C77" s="7"/>
      <c r="D77" s="6"/>
      <c r="E77" s="6"/>
      <c r="F77" s="35"/>
      <c r="G77" s="12"/>
      <c r="H77" s="12"/>
      <c r="I77" s="6"/>
      <c r="J77" s="6"/>
      <c r="K77" s="7"/>
      <c r="L77" s="7"/>
      <c r="M77" s="252"/>
    </row>
    <row r="78" spans="1:13" s="181" customFormat="1">
      <c r="A78" s="5"/>
      <c r="B78" s="3"/>
      <c r="C78" s="137"/>
      <c r="D78" s="3"/>
      <c r="E78" s="3"/>
      <c r="F78" s="143"/>
      <c r="G78" s="142"/>
      <c r="H78" s="142"/>
      <c r="I78" s="3"/>
      <c r="J78" s="3"/>
      <c r="K78" s="137"/>
      <c r="L78" s="137"/>
      <c r="M78" s="183"/>
    </row>
    <row r="79" spans="1:13" s="80" customFormat="1">
      <c r="A79" s="1"/>
      <c r="B79" s="79" t="s">
        <v>26</v>
      </c>
      <c r="C79" s="189" t="s">
        <v>769</v>
      </c>
      <c r="D79" s="78"/>
      <c r="E79" s="78"/>
      <c r="F79" s="86"/>
      <c r="G79" s="87"/>
      <c r="H79" s="87"/>
      <c r="I79" s="78"/>
      <c r="J79" s="78"/>
      <c r="K79" s="85"/>
      <c r="L79" s="85"/>
      <c r="M79" s="254">
        <v>0</v>
      </c>
    </row>
    <row r="80" spans="1:13" s="180" customFormat="1">
      <c r="A80" s="1"/>
      <c r="B80" s="6"/>
      <c r="C80" s="7"/>
      <c r="D80" s="6"/>
      <c r="E80" s="6"/>
      <c r="F80" s="35"/>
      <c r="G80" s="12"/>
      <c r="H80" s="12"/>
      <c r="I80" s="6"/>
      <c r="J80" s="6"/>
      <c r="K80" s="7"/>
      <c r="L80" s="7"/>
      <c r="M80" s="252"/>
    </row>
    <row r="81" spans="1:13" s="180" customFormat="1">
      <c r="A81" s="1"/>
      <c r="B81" s="6"/>
      <c r="C81" s="7"/>
      <c r="D81" s="6"/>
      <c r="E81" s="6"/>
      <c r="F81" s="35"/>
      <c r="G81" s="12"/>
      <c r="H81" s="12"/>
      <c r="I81" s="6"/>
      <c r="J81" s="6"/>
      <c r="K81" s="7"/>
      <c r="L81" s="7"/>
      <c r="M81" s="252"/>
    </row>
    <row r="82" spans="1:13" s="180" customFormat="1">
      <c r="A82" s="1"/>
      <c r="B82" s="6"/>
      <c r="C82" s="7"/>
      <c r="D82" s="6"/>
      <c r="E82" s="6"/>
      <c r="F82" s="35"/>
      <c r="G82" s="12"/>
      <c r="H82" s="12"/>
      <c r="I82" s="6"/>
      <c r="J82" s="6"/>
      <c r="K82" s="7"/>
      <c r="L82" s="7"/>
      <c r="M82" s="252"/>
    </row>
    <row r="83" spans="1:13" s="181" customFormat="1">
      <c r="A83" s="5"/>
      <c r="B83" s="3"/>
      <c r="C83" s="137"/>
      <c r="D83" s="3"/>
      <c r="E83" s="3"/>
      <c r="F83" s="143"/>
      <c r="G83" s="142"/>
      <c r="H83" s="142"/>
      <c r="I83" s="3"/>
      <c r="J83" s="3"/>
      <c r="K83" s="137"/>
      <c r="L83" s="137"/>
      <c r="M83" s="183"/>
    </row>
    <row r="84" spans="1:13" s="2" customFormat="1">
      <c r="B84" s="41" t="s">
        <v>43</v>
      </c>
      <c r="C84" s="42" t="s">
        <v>44</v>
      </c>
      <c r="D84" s="11"/>
      <c r="E84" s="11"/>
      <c r="F84" s="39"/>
      <c r="G84" s="38"/>
      <c r="H84" s="38"/>
      <c r="I84" s="11"/>
      <c r="J84" s="11"/>
      <c r="K84" s="36"/>
      <c r="L84" s="36"/>
      <c r="M84" s="253">
        <v>0</v>
      </c>
    </row>
    <row r="85" spans="1:13" s="180" customFormat="1">
      <c r="A85" s="2"/>
      <c r="B85" s="6"/>
      <c r="C85" s="7"/>
      <c r="D85" s="6"/>
      <c r="E85" s="6"/>
      <c r="F85" s="35"/>
      <c r="G85" s="12"/>
      <c r="H85" s="12"/>
      <c r="I85" s="6"/>
      <c r="J85" s="6"/>
      <c r="K85" s="7"/>
      <c r="L85" s="7"/>
      <c r="M85" s="252"/>
    </row>
    <row r="86" spans="1:13" s="181" customFormat="1">
      <c r="A86" s="5"/>
      <c r="B86" s="3"/>
      <c r="C86" s="137"/>
      <c r="D86" s="3"/>
      <c r="E86" s="3"/>
      <c r="F86" s="143"/>
      <c r="G86" s="142"/>
      <c r="H86" s="142"/>
      <c r="I86" s="3"/>
      <c r="J86" s="3"/>
      <c r="K86" s="137"/>
      <c r="L86" s="137"/>
      <c r="M86" s="183"/>
    </row>
    <row r="87" spans="1:13" s="2" customFormat="1">
      <c r="B87" s="42" t="s">
        <v>699</v>
      </c>
      <c r="C87" s="40"/>
      <c r="D87" s="11"/>
      <c r="E87" s="11"/>
      <c r="F87" s="37"/>
      <c r="G87" s="38"/>
      <c r="H87" s="38"/>
      <c r="I87" s="11"/>
      <c r="J87" s="11"/>
      <c r="K87" s="36"/>
      <c r="L87" s="36"/>
      <c r="M87" s="253">
        <v>0</v>
      </c>
    </row>
    <row r="88" spans="1:13" s="2" customFormat="1">
      <c r="B88" s="41" t="s">
        <v>16</v>
      </c>
      <c r="C88" s="43" t="s">
        <v>770</v>
      </c>
      <c r="D88" s="41"/>
      <c r="E88" s="42"/>
      <c r="F88" s="39"/>
      <c r="G88" s="38"/>
      <c r="H88" s="38"/>
      <c r="I88" s="11"/>
      <c r="J88" s="11"/>
      <c r="K88" s="36"/>
      <c r="L88" s="36"/>
      <c r="M88" s="253">
        <v>0</v>
      </c>
    </row>
    <row r="89" spans="1:13" s="80" customFormat="1">
      <c r="A89" s="1"/>
      <c r="B89" s="79" t="s">
        <v>18</v>
      </c>
      <c r="C89" s="189" t="s">
        <v>19</v>
      </c>
      <c r="D89" s="78"/>
      <c r="E89" s="78"/>
      <c r="F89" s="87"/>
      <c r="G89" s="87"/>
      <c r="H89" s="87"/>
      <c r="I89" s="78"/>
      <c r="J89" s="78"/>
      <c r="K89" s="90"/>
      <c r="L89" s="85"/>
      <c r="M89" s="254">
        <v>0</v>
      </c>
    </row>
    <row r="90" spans="1:13">
      <c r="B90" s="6"/>
      <c r="K90" s="64"/>
      <c r="L90" s="7"/>
      <c r="M90" s="252"/>
    </row>
    <row r="91" spans="1:13">
      <c r="B91" s="6"/>
      <c r="K91" s="64"/>
      <c r="L91" s="7"/>
      <c r="M91" s="252"/>
    </row>
    <row r="92" spans="1:13" s="5" customFormat="1">
      <c r="B92" s="130"/>
      <c r="C92" s="131"/>
      <c r="D92" s="3"/>
      <c r="E92" s="3"/>
      <c r="F92" s="142"/>
      <c r="G92" s="142"/>
      <c r="H92" s="142"/>
      <c r="I92" s="3"/>
      <c r="J92" s="3"/>
      <c r="K92" s="182"/>
      <c r="L92" s="137"/>
      <c r="M92" s="138"/>
    </row>
    <row r="93" spans="1:13" s="80" customFormat="1">
      <c r="A93" s="1"/>
      <c r="B93" s="79" t="s">
        <v>26</v>
      </c>
      <c r="C93" s="189" t="s">
        <v>769</v>
      </c>
      <c r="D93" s="78"/>
      <c r="E93" s="78"/>
      <c r="F93" s="87"/>
      <c r="G93" s="87"/>
      <c r="H93" s="87"/>
      <c r="I93" s="78"/>
      <c r="J93" s="78"/>
      <c r="K93" s="91"/>
      <c r="L93" s="92"/>
      <c r="M93" s="254">
        <v>0</v>
      </c>
    </row>
    <row r="94" spans="1:13">
      <c r="B94" s="6"/>
      <c r="C94" s="33"/>
      <c r="K94" s="33"/>
      <c r="L94" s="7"/>
      <c r="M94" s="252"/>
    </row>
    <row r="95" spans="1:13">
      <c r="B95" s="6"/>
      <c r="C95" s="33"/>
      <c r="E95" s="371"/>
      <c r="K95" s="33"/>
      <c r="L95" s="7"/>
      <c r="M95" s="252"/>
    </row>
    <row r="96" spans="1:13">
      <c r="B96" s="6"/>
      <c r="C96" s="33"/>
      <c r="K96" s="33"/>
      <c r="L96" s="7"/>
      <c r="M96" s="252"/>
    </row>
    <row r="97" spans="1:13">
      <c r="B97" s="6"/>
      <c r="C97" s="33"/>
      <c r="K97" s="33"/>
      <c r="L97" s="7"/>
      <c r="M97" s="252"/>
    </row>
    <row r="98" spans="1:13">
      <c r="B98" s="6"/>
      <c r="C98" s="33"/>
      <c r="K98" s="33"/>
      <c r="L98" s="7"/>
      <c r="M98" s="252"/>
    </row>
    <row r="99" spans="1:13" s="5" customFormat="1">
      <c r="B99" s="3"/>
      <c r="C99" s="132"/>
      <c r="D99" s="3"/>
      <c r="E99" s="3"/>
      <c r="F99" s="142"/>
      <c r="G99" s="142"/>
      <c r="H99" s="142"/>
      <c r="I99" s="3"/>
      <c r="J99" s="3"/>
      <c r="K99" s="132"/>
      <c r="L99" s="137"/>
      <c r="M99" s="138"/>
    </row>
    <row r="100" spans="1:13" s="2" customFormat="1">
      <c r="B100" s="41" t="s">
        <v>43</v>
      </c>
      <c r="C100" s="42" t="s">
        <v>44</v>
      </c>
      <c r="D100" s="11"/>
      <c r="E100" s="11"/>
      <c r="F100" s="38"/>
      <c r="G100" s="38"/>
      <c r="H100" s="38"/>
      <c r="I100" s="11"/>
      <c r="J100" s="11"/>
      <c r="K100" s="44"/>
      <c r="L100" s="36"/>
      <c r="M100" s="253">
        <v>0</v>
      </c>
    </row>
    <row r="101" spans="1:13">
      <c r="B101" s="6"/>
      <c r="C101" s="33"/>
      <c r="K101" s="33"/>
      <c r="L101" s="7"/>
      <c r="M101" s="252"/>
    </row>
    <row r="102" spans="1:13" s="5" customFormat="1">
      <c r="B102" s="3"/>
      <c r="C102" s="132"/>
      <c r="D102" s="3"/>
      <c r="E102" s="3"/>
      <c r="F102" s="142"/>
      <c r="G102" s="142"/>
      <c r="H102" s="142"/>
      <c r="I102" s="3"/>
      <c r="J102" s="3"/>
      <c r="K102" s="132"/>
      <c r="L102" s="137"/>
      <c r="M102" s="138"/>
    </row>
    <row r="103" spans="1:13" s="5" customFormat="1">
      <c r="B103" s="163" t="s">
        <v>136</v>
      </c>
      <c r="C103" s="186"/>
      <c r="D103" s="3"/>
      <c r="E103" s="3"/>
      <c r="F103" s="187"/>
      <c r="G103" s="142"/>
      <c r="H103" s="142"/>
      <c r="I103" s="3"/>
      <c r="J103" s="3"/>
      <c r="K103" s="137"/>
      <c r="L103" s="137"/>
      <c r="M103" s="138"/>
    </row>
    <row r="104" spans="1:13" s="5" customFormat="1">
      <c r="B104" s="162" t="s">
        <v>16</v>
      </c>
      <c r="C104" s="188" t="s">
        <v>770</v>
      </c>
      <c r="D104" s="3"/>
      <c r="E104" s="3"/>
      <c r="F104" s="187"/>
      <c r="G104" s="142"/>
      <c r="H104" s="142"/>
      <c r="I104" s="3"/>
      <c r="J104" s="3"/>
      <c r="K104" s="137"/>
      <c r="L104" s="137"/>
      <c r="M104" s="138"/>
    </row>
    <row r="105" spans="1:13" s="5" customFormat="1">
      <c r="B105" s="161" t="s">
        <v>18</v>
      </c>
      <c r="C105" s="200" t="s">
        <v>19</v>
      </c>
      <c r="D105" s="3"/>
      <c r="E105" s="3"/>
      <c r="F105" s="187"/>
      <c r="G105" s="142"/>
      <c r="H105" s="142"/>
      <c r="I105" s="3"/>
      <c r="J105" s="3"/>
      <c r="K105" s="137"/>
      <c r="L105" s="137"/>
      <c r="M105" s="138"/>
    </row>
    <row r="106" spans="1:13" s="181" customFormat="1">
      <c r="A106" s="5"/>
      <c r="B106" s="3"/>
      <c r="C106" s="137"/>
      <c r="D106" s="3"/>
      <c r="E106" s="3"/>
      <c r="F106" s="142"/>
      <c r="G106" s="142"/>
      <c r="H106" s="142"/>
      <c r="I106" s="3"/>
      <c r="J106" s="3"/>
      <c r="K106" s="137"/>
      <c r="L106" s="137"/>
      <c r="M106" s="183"/>
    </row>
    <row r="107" spans="1:13" s="181" customFormat="1">
      <c r="A107" s="5"/>
      <c r="B107" s="3"/>
      <c r="C107" s="137"/>
      <c r="D107" s="3"/>
      <c r="E107" s="3"/>
      <c r="F107" s="142"/>
      <c r="G107" s="142"/>
      <c r="H107" s="142"/>
      <c r="I107" s="3"/>
      <c r="J107" s="3"/>
      <c r="K107" s="137"/>
      <c r="L107" s="137"/>
      <c r="M107" s="183"/>
    </row>
    <row r="108" spans="1:13" s="181" customFormat="1">
      <c r="A108" s="5"/>
      <c r="B108" s="3"/>
      <c r="C108" s="137"/>
      <c r="D108" s="3"/>
      <c r="E108" s="3"/>
      <c r="F108" s="142"/>
      <c r="G108" s="142"/>
      <c r="H108" s="142"/>
      <c r="I108" s="3"/>
      <c r="J108" s="3"/>
      <c r="K108" s="137"/>
      <c r="L108" s="137"/>
      <c r="M108" s="183"/>
    </row>
    <row r="109" spans="1:13" s="181" customFormat="1">
      <c r="A109" s="5"/>
      <c r="B109" s="3"/>
      <c r="C109" s="137"/>
      <c r="D109" s="3"/>
      <c r="E109" s="3"/>
      <c r="F109" s="142"/>
      <c r="G109" s="142"/>
      <c r="H109" s="142"/>
      <c r="I109" s="3"/>
      <c r="J109" s="3"/>
      <c r="K109" s="137"/>
      <c r="L109" s="137"/>
      <c r="M109" s="183"/>
    </row>
    <row r="110" spans="1:13" s="181" customFormat="1">
      <c r="A110" s="5"/>
      <c r="B110" s="3"/>
      <c r="C110" s="137"/>
      <c r="D110" s="3"/>
      <c r="E110" s="3"/>
      <c r="F110" s="142"/>
      <c r="G110" s="142"/>
      <c r="H110" s="142"/>
      <c r="I110" s="3"/>
      <c r="J110" s="3"/>
      <c r="K110" s="137"/>
      <c r="L110" s="137"/>
      <c r="M110" s="183"/>
    </row>
    <row r="111" spans="1:13" s="5" customFormat="1">
      <c r="B111" s="161" t="s">
        <v>26</v>
      </c>
      <c r="C111" s="200" t="s">
        <v>27</v>
      </c>
      <c r="D111" s="3"/>
      <c r="E111" s="3"/>
      <c r="F111" s="187"/>
      <c r="G111" s="142"/>
      <c r="H111" s="142"/>
      <c r="I111" s="3"/>
      <c r="J111" s="3"/>
      <c r="K111" s="137"/>
      <c r="L111" s="137"/>
      <c r="M111" s="138"/>
    </row>
    <row r="112" spans="1:13" s="181" customFormat="1">
      <c r="A112" s="5"/>
      <c r="B112" s="132"/>
      <c r="C112" s="132"/>
      <c r="D112" s="3"/>
      <c r="E112" s="3"/>
      <c r="F112" s="142"/>
      <c r="G112" s="142"/>
      <c r="H112" s="142"/>
      <c r="I112" s="3"/>
      <c r="J112" s="3"/>
      <c r="K112" s="137"/>
      <c r="L112" s="137"/>
      <c r="M112" s="183"/>
    </row>
    <row r="113" spans="1:13" s="181" customFormat="1">
      <c r="A113" s="5"/>
      <c r="B113" s="132"/>
      <c r="C113" s="132"/>
      <c r="D113" s="3"/>
      <c r="E113" s="3"/>
      <c r="F113" s="142"/>
      <c r="G113" s="142"/>
      <c r="H113" s="142"/>
      <c r="I113" s="3"/>
      <c r="J113" s="3"/>
      <c r="K113" s="137"/>
      <c r="L113" s="137"/>
      <c r="M113" s="183"/>
    </row>
    <row r="114" spans="1:13" s="181" customFormat="1">
      <c r="A114" s="5"/>
      <c r="B114" s="132"/>
      <c r="C114" s="132"/>
      <c r="D114" s="3"/>
      <c r="E114" s="3"/>
      <c r="F114" s="142"/>
      <c r="G114" s="142"/>
      <c r="H114" s="142"/>
      <c r="I114" s="3"/>
      <c r="J114" s="3"/>
      <c r="K114" s="137"/>
      <c r="L114" s="137"/>
      <c r="M114" s="183"/>
    </row>
    <row r="115" spans="1:13" s="181" customFormat="1">
      <c r="A115" s="5"/>
      <c r="B115" s="132"/>
      <c r="C115" s="132"/>
      <c r="D115" s="3"/>
      <c r="E115" s="3"/>
      <c r="F115" s="142"/>
      <c r="G115" s="142"/>
      <c r="H115" s="142"/>
      <c r="I115" s="3"/>
      <c r="J115" s="3"/>
      <c r="K115" s="137"/>
      <c r="L115" s="137"/>
      <c r="M115" s="183"/>
    </row>
    <row r="116" spans="1:13" s="181" customFormat="1">
      <c r="A116" s="5"/>
      <c r="B116" s="132"/>
      <c r="C116" s="132"/>
      <c r="D116" s="3"/>
      <c r="E116" s="3"/>
      <c r="F116" s="142"/>
      <c r="G116" s="142"/>
      <c r="H116" s="142"/>
      <c r="I116" s="3"/>
      <c r="J116" s="3"/>
      <c r="K116" s="137"/>
      <c r="L116" s="137"/>
      <c r="M116" s="183"/>
    </row>
    <row r="117" spans="1:13" s="181" customFormat="1">
      <c r="A117" s="5"/>
      <c r="B117" s="132"/>
      <c r="C117" s="132"/>
      <c r="D117" s="3"/>
      <c r="E117" s="3"/>
      <c r="F117" s="142"/>
      <c r="G117" s="142"/>
      <c r="H117" s="142"/>
      <c r="I117" s="3"/>
      <c r="J117" s="3"/>
      <c r="K117" s="137"/>
      <c r="L117" s="137"/>
      <c r="M117" s="183"/>
    </row>
    <row r="118" spans="1:13" s="5" customFormat="1">
      <c r="B118" s="162" t="s">
        <v>43</v>
      </c>
      <c r="C118" s="163" t="s">
        <v>44</v>
      </c>
      <c r="D118" s="162"/>
      <c r="E118" s="163"/>
      <c r="F118" s="143"/>
      <c r="G118" s="142"/>
      <c r="H118" s="142"/>
      <c r="I118" s="3"/>
      <c r="J118" s="3"/>
      <c r="K118" s="137"/>
      <c r="L118" s="137"/>
      <c r="M118" s="138"/>
    </row>
    <row r="119" spans="1:13" s="181" customFormat="1">
      <c r="A119" s="5"/>
      <c r="B119" s="195"/>
      <c r="C119" s="194"/>
      <c r="D119" s="195"/>
      <c r="E119" s="194"/>
      <c r="F119" s="143"/>
      <c r="G119" s="142"/>
      <c r="H119" s="142"/>
      <c r="I119" s="3"/>
      <c r="J119" s="3"/>
      <c r="K119" s="137"/>
      <c r="L119" s="137"/>
      <c r="M119" s="183"/>
    </row>
    <row r="120" spans="1:13" s="181" customFormat="1">
      <c r="A120" s="5"/>
      <c r="B120" s="195"/>
      <c r="C120" s="194"/>
      <c r="D120" s="195"/>
      <c r="E120" s="194"/>
      <c r="F120" s="143"/>
      <c r="G120" s="142"/>
      <c r="H120" s="142"/>
      <c r="I120" s="3"/>
      <c r="J120" s="3"/>
      <c r="K120" s="137"/>
      <c r="L120" s="137"/>
      <c r="M120" s="183"/>
    </row>
    <row r="121" spans="1:13" s="181" customFormat="1">
      <c r="A121" s="5"/>
      <c r="B121" s="195"/>
      <c r="C121" s="194"/>
      <c r="D121" s="195"/>
      <c r="E121" s="194"/>
      <c r="F121" s="143"/>
      <c r="G121" s="142"/>
      <c r="H121" s="142"/>
      <c r="I121" s="3"/>
      <c r="J121" s="3"/>
      <c r="K121" s="137"/>
      <c r="L121" s="137"/>
      <c r="M121" s="183"/>
    </row>
    <row r="122" spans="1:13" s="181" customFormat="1">
      <c r="A122" s="5"/>
      <c r="B122" s="195"/>
      <c r="C122" s="194"/>
      <c r="D122" s="195"/>
      <c r="E122" s="194"/>
      <c r="F122" s="143"/>
      <c r="G122" s="142"/>
      <c r="H122" s="142"/>
      <c r="I122" s="3"/>
      <c r="J122" s="3"/>
      <c r="K122" s="137"/>
      <c r="L122" s="137"/>
      <c r="M122" s="183"/>
    </row>
    <row r="123" spans="1:13" s="181" customFormat="1">
      <c r="A123" s="5"/>
      <c r="B123" s="3"/>
      <c r="C123" s="132"/>
      <c r="D123" s="3"/>
      <c r="E123" s="3"/>
      <c r="F123" s="142"/>
      <c r="G123" s="142"/>
      <c r="H123" s="142"/>
      <c r="I123" s="3"/>
      <c r="J123" s="3"/>
      <c r="K123" s="132"/>
      <c r="L123" s="137"/>
      <c r="M123" s="183"/>
    </row>
    <row r="124" spans="1:13" s="2" customFormat="1">
      <c r="B124" s="42" t="s">
        <v>739</v>
      </c>
      <c r="C124" s="40"/>
      <c r="D124" s="11"/>
      <c r="E124" s="11"/>
      <c r="F124" s="37"/>
      <c r="G124" s="38"/>
      <c r="H124" s="38"/>
      <c r="I124" s="11"/>
      <c r="J124" s="11"/>
      <c r="K124" s="36"/>
      <c r="L124" s="36"/>
      <c r="M124" s="253">
        <v>0</v>
      </c>
    </row>
    <row r="125" spans="1:13" s="2" customFormat="1">
      <c r="B125" s="41" t="s">
        <v>16</v>
      </c>
      <c r="C125" s="43" t="s">
        <v>770</v>
      </c>
      <c r="D125" s="41"/>
      <c r="E125" s="42"/>
      <c r="F125" s="39"/>
      <c r="G125" s="38"/>
      <c r="H125" s="38"/>
      <c r="I125" s="11"/>
      <c r="J125" s="11"/>
      <c r="K125" s="36"/>
      <c r="L125" s="36"/>
      <c r="M125" s="253">
        <v>0</v>
      </c>
    </row>
    <row r="126" spans="1:13" s="5" customFormat="1">
      <c r="B126" s="161" t="s">
        <v>18</v>
      </c>
      <c r="C126" s="200" t="s">
        <v>19</v>
      </c>
      <c r="D126" s="3"/>
      <c r="E126" s="3"/>
      <c r="F126" s="133"/>
      <c r="G126" s="133"/>
      <c r="H126" s="142"/>
      <c r="I126" s="3"/>
      <c r="J126" s="3"/>
      <c r="K126" s="137"/>
      <c r="L126" s="3"/>
      <c r="M126" s="138"/>
    </row>
    <row r="127" spans="1:13" s="181" customFormat="1">
      <c r="B127" s="3"/>
      <c r="C127" s="137"/>
      <c r="D127" s="3"/>
      <c r="E127" s="3"/>
      <c r="F127" s="133"/>
      <c r="G127" s="133"/>
      <c r="H127" s="142"/>
      <c r="I127" s="3"/>
      <c r="J127" s="3"/>
      <c r="K127" s="137"/>
      <c r="L127" s="3"/>
      <c r="M127" s="183"/>
    </row>
    <row r="128" spans="1:13" s="181" customFormat="1">
      <c r="B128" s="3"/>
      <c r="C128" s="137"/>
      <c r="D128" s="3"/>
      <c r="E128" s="3"/>
      <c r="F128" s="133"/>
      <c r="G128" s="133"/>
      <c r="H128" s="142"/>
      <c r="I128" s="3"/>
      <c r="J128" s="3"/>
      <c r="K128" s="137"/>
      <c r="L128" s="3"/>
      <c r="M128" s="183"/>
    </row>
    <row r="129" spans="1:13" s="181" customFormat="1">
      <c r="B129" s="3"/>
      <c r="C129" s="137"/>
      <c r="D129" s="3"/>
      <c r="E129" s="3"/>
      <c r="F129" s="133"/>
      <c r="G129" s="133"/>
      <c r="H129" s="142"/>
      <c r="I129" s="3"/>
      <c r="J129" s="3"/>
      <c r="K129" s="137"/>
      <c r="L129" s="3"/>
      <c r="M129" s="183"/>
    </row>
    <row r="130" spans="1:13" s="181" customFormat="1">
      <c r="B130" s="3"/>
      <c r="C130" s="137"/>
      <c r="D130" s="3"/>
      <c r="E130" s="3"/>
      <c r="F130" s="133"/>
      <c r="G130" s="133"/>
      <c r="H130" s="142"/>
      <c r="I130" s="3"/>
      <c r="J130" s="3"/>
      <c r="K130" s="137"/>
      <c r="L130" s="3"/>
      <c r="M130" s="183"/>
    </row>
    <row r="131" spans="1:13" s="181" customFormat="1">
      <c r="B131" s="3"/>
      <c r="C131" s="137"/>
      <c r="D131" s="3"/>
      <c r="E131" s="3"/>
      <c r="F131" s="133"/>
      <c r="G131" s="133"/>
      <c r="H131" s="142"/>
      <c r="I131" s="3"/>
      <c r="J131" s="3"/>
      <c r="K131" s="137"/>
      <c r="L131" s="3"/>
      <c r="M131" s="183"/>
    </row>
    <row r="132" spans="1:13" s="80" customFormat="1">
      <c r="A132" s="5"/>
      <c r="B132" s="79" t="s">
        <v>26</v>
      </c>
      <c r="C132" s="189" t="s">
        <v>769</v>
      </c>
      <c r="D132" s="78"/>
      <c r="E132" s="78"/>
      <c r="F132" s="93"/>
      <c r="G132" s="93"/>
      <c r="H132" s="93"/>
      <c r="I132" s="78"/>
      <c r="J132" s="78"/>
      <c r="K132" s="85"/>
      <c r="L132" s="94"/>
      <c r="M132" s="254">
        <v>0</v>
      </c>
    </row>
    <row r="133" spans="1:13" s="180" customFormat="1">
      <c r="A133" s="181"/>
      <c r="B133" s="6"/>
      <c r="C133" s="33"/>
      <c r="D133" s="6"/>
      <c r="E133" s="6"/>
      <c r="F133" s="45"/>
      <c r="G133" s="45"/>
      <c r="H133" s="45"/>
      <c r="I133" s="6"/>
      <c r="J133" s="6"/>
      <c r="K133" s="7"/>
      <c r="L133" s="65"/>
      <c r="M133" s="252"/>
    </row>
    <row r="134" spans="1:13" s="180" customFormat="1">
      <c r="A134" s="181"/>
      <c r="B134" s="6"/>
      <c r="C134" s="33"/>
      <c r="D134" s="6"/>
      <c r="E134" s="6"/>
      <c r="F134" s="45"/>
      <c r="G134" s="45"/>
      <c r="H134" s="45"/>
      <c r="I134" s="6"/>
      <c r="J134" s="6"/>
      <c r="K134" s="7"/>
      <c r="L134" s="65"/>
      <c r="M134" s="252"/>
    </row>
    <row r="135" spans="1:13" s="180" customFormat="1">
      <c r="A135" s="181"/>
      <c r="B135" s="6"/>
      <c r="C135" s="33"/>
      <c r="D135" s="6"/>
      <c r="E135" s="6"/>
      <c r="F135" s="45"/>
      <c r="G135" s="45"/>
      <c r="H135" s="45"/>
      <c r="I135" s="6"/>
      <c r="J135" s="6"/>
      <c r="K135" s="7"/>
      <c r="L135" s="65"/>
      <c r="M135" s="252"/>
    </row>
    <row r="136" spans="1:13" s="180" customFormat="1">
      <c r="A136" s="181"/>
      <c r="B136" s="6"/>
      <c r="C136" s="33"/>
      <c r="D136" s="6"/>
      <c r="E136" s="6"/>
      <c r="F136" s="45"/>
      <c r="G136" s="45"/>
      <c r="H136" s="45"/>
      <c r="I136" s="6"/>
      <c r="J136" s="6"/>
      <c r="K136" s="7"/>
      <c r="L136" s="65"/>
      <c r="M136" s="252"/>
    </row>
    <row r="137" spans="1:13" s="180" customFormat="1">
      <c r="A137" s="181"/>
      <c r="B137" s="6"/>
      <c r="C137" s="7"/>
      <c r="D137" s="6"/>
      <c r="E137" s="6"/>
      <c r="F137" s="45"/>
      <c r="G137" s="45"/>
      <c r="H137" s="45"/>
      <c r="I137" s="6"/>
      <c r="J137" s="6"/>
      <c r="K137" s="7"/>
      <c r="L137" s="65"/>
      <c r="M137" s="252"/>
    </row>
    <row r="138" spans="1:13" s="181" customFormat="1">
      <c r="B138" s="214"/>
      <c r="C138" s="137"/>
      <c r="D138" s="3"/>
      <c r="E138" s="3"/>
      <c r="F138" s="133"/>
      <c r="G138" s="133"/>
      <c r="H138" s="133"/>
      <c r="I138" s="3"/>
      <c r="J138" s="3"/>
      <c r="K138" s="137"/>
      <c r="L138" s="215"/>
      <c r="M138" s="183"/>
    </row>
    <row r="139" spans="1:13" s="5" customFormat="1">
      <c r="B139" s="162" t="s">
        <v>43</v>
      </c>
      <c r="C139" s="163" t="s">
        <v>44</v>
      </c>
      <c r="D139" s="195"/>
      <c r="E139" s="194"/>
      <c r="F139" s="143"/>
      <c r="G139" s="142"/>
      <c r="H139" s="142"/>
      <c r="I139" s="3"/>
      <c r="J139" s="3"/>
      <c r="K139" s="137"/>
      <c r="L139" s="137"/>
      <c r="M139" s="260"/>
    </row>
    <row r="140" spans="1:13" s="5" customFormat="1">
      <c r="B140" s="130"/>
      <c r="C140" s="137"/>
      <c r="D140" s="3"/>
      <c r="E140" s="3"/>
      <c r="F140" s="142"/>
      <c r="G140" s="142"/>
      <c r="H140" s="142"/>
      <c r="I140" s="3"/>
      <c r="J140" s="3"/>
      <c r="K140" s="137"/>
      <c r="L140" s="381"/>
      <c r="M140" s="230"/>
    </row>
    <row r="141" spans="1:13" s="5" customFormat="1">
      <c r="B141" s="3"/>
      <c r="C141" s="132"/>
      <c r="D141" s="3"/>
      <c r="E141" s="132"/>
      <c r="F141" s="216"/>
      <c r="G141" s="216"/>
      <c r="H141" s="216"/>
      <c r="I141" s="130"/>
      <c r="J141" s="130"/>
      <c r="K141" s="137"/>
      <c r="L141" s="137"/>
      <c r="M141" s="138"/>
    </row>
    <row r="142" spans="1:13" s="2" customFormat="1">
      <c r="A142" s="5"/>
      <c r="B142" s="42" t="s">
        <v>740</v>
      </c>
      <c r="C142" s="40"/>
      <c r="D142" s="11"/>
      <c r="E142" s="11"/>
      <c r="F142" s="37"/>
      <c r="G142" s="38"/>
      <c r="H142" s="38"/>
      <c r="I142" s="11"/>
      <c r="J142" s="11"/>
      <c r="K142" s="36"/>
      <c r="L142" s="36"/>
      <c r="M142" s="253">
        <v>0</v>
      </c>
    </row>
    <row r="143" spans="1:13" s="75" customFormat="1">
      <c r="A143" s="30"/>
      <c r="B143" s="41" t="s">
        <v>16</v>
      </c>
      <c r="C143" s="43" t="s">
        <v>770</v>
      </c>
      <c r="D143" s="73"/>
      <c r="E143" s="73"/>
      <c r="F143" s="37"/>
      <c r="G143" s="37"/>
      <c r="H143" s="37"/>
      <c r="I143" s="73"/>
      <c r="J143" s="73"/>
      <c r="K143" s="55"/>
      <c r="L143" s="55"/>
      <c r="M143" s="253">
        <v>0</v>
      </c>
    </row>
    <row r="144" spans="1:13" s="97" customFormat="1">
      <c r="A144" s="30"/>
      <c r="B144" s="79" t="s">
        <v>18</v>
      </c>
      <c r="C144" s="189" t="s">
        <v>19</v>
      </c>
      <c r="D144" s="95"/>
      <c r="E144" s="95"/>
      <c r="F144" s="89"/>
      <c r="G144" s="89"/>
      <c r="H144" s="89"/>
      <c r="I144" s="95"/>
      <c r="J144" s="95"/>
      <c r="K144" s="96"/>
      <c r="L144" s="96"/>
      <c r="M144" s="254">
        <v>0</v>
      </c>
    </row>
    <row r="145" spans="1:13" s="180" customFormat="1">
      <c r="A145" s="1"/>
      <c r="B145" s="6"/>
      <c r="C145" s="7"/>
      <c r="D145" s="6"/>
      <c r="E145" s="6"/>
      <c r="F145" s="12"/>
      <c r="G145" s="12"/>
      <c r="H145" s="12"/>
      <c r="I145" s="6"/>
      <c r="J145" s="6"/>
      <c r="K145" s="7"/>
      <c r="L145" s="7"/>
      <c r="M145" s="252"/>
    </row>
    <row r="146" spans="1:13" s="180" customFormat="1">
      <c r="A146" s="1"/>
      <c r="B146" s="6"/>
      <c r="C146" s="7"/>
      <c r="D146" s="6"/>
      <c r="E146" s="6"/>
      <c r="F146" s="12"/>
      <c r="G146" s="12"/>
      <c r="H146" s="12"/>
      <c r="I146" s="6"/>
      <c r="J146" s="6"/>
      <c r="K146" s="51"/>
      <c r="L146" s="7"/>
      <c r="M146" s="252"/>
    </row>
    <row r="147" spans="1:13" s="180" customFormat="1">
      <c r="A147" s="1"/>
      <c r="B147" s="6"/>
      <c r="C147" s="7"/>
      <c r="D147" s="6"/>
      <c r="E147" s="6"/>
      <c r="F147" s="12"/>
      <c r="G147" s="12"/>
      <c r="H147" s="12"/>
      <c r="I147" s="6"/>
      <c r="J147" s="6"/>
      <c r="K147" s="51"/>
      <c r="L147" s="7"/>
      <c r="M147" s="252"/>
    </row>
    <row r="148" spans="1:13" s="181" customFormat="1">
      <c r="A148" s="5"/>
      <c r="B148" s="3"/>
      <c r="C148" s="137"/>
      <c r="D148" s="3"/>
      <c r="E148" s="3"/>
      <c r="F148" s="142"/>
      <c r="G148" s="142"/>
      <c r="H148" s="142"/>
      <c r="I148" s="3"/>
      <c r="J148" s="3"/>
      <c r="K148" s="137"/>
      <c r="L148" s="137"/>
      <c r="M148" s="183"/>
    </row>
    <row r="149" spans="1:13" s="97" customFormat="1">
      <c r="A149" s="30"/>
      <c r="B149" s="79" t="s">
        <v>26</v>
      </c>
      <c r="C149" s="189" t="s">
        <v>769</v>
      </c>
      <c r="D149" s="95"/>
      <c r="E149" s="95"/>
      <c r="F149" s="89"/>
      <c r="G149" s="89"/>
      <c r="H149" s="89"/>
      <c r="I149" s="95"/>
      <c r="J149" s="95"/>
      <c r="K149" s="96"/>
      <c r="L149" s="96"/>
      <c r="M149" s="254">
        <v>0</v>
      </c>
    </row>
    <row r="150" spans="1:13" s="180" customFormat="1">
      <c r="A150" s="1"/>
      <c r="B150" s="6"/>
      <c r="C150" s="190"/>
      <c r="D150" s="6"/>
      <c r="E150" s="6"/>
      <c r="F150" s="12"/>
      <c r="G150" s="12"/>
      <c r="H150" s="12"/>
      <c r="I150" s="6"/>
      <c r="J150" s="6"/>
      <c r="K150" s="51"/>
      <c r="L150" s="7"/>
      <c r="M150" s="252"/>
    </row>
    <row r="151" spans="1:13" s="181" customFormat="1">
      <c r="A151" s="5"/>
      <c r="B151" s="132"/>
      <c r="C151" s="132"/>
      <c r="D151" s="3"/>
      <c r="E151" s="3"/>
      <c r="F151" s="142"/>
      <c r="G151" s="142"/>
      <c r="H151" s="142"/>
      <c r="I151" s="3"/>
      <c r="J151" s="3"/>
      <c r="K151" s="137"/>
      <c r="L151" s="137"/>
      <c r="M151" s="183"/>
    </row>
    <row r="152" spans="1:13" s="5" customFormat="1">
      <c r="B152" s="162" t="s">
        <v>43</v>
      </c>
      <c r="C152" s="163" t="s">
        <v>44</v>
      </c>
      <c r="D152" s="162"/>
      <c r="E152" s="163"/>
      <c r="F152" s="143"/>
      <c r="G152" s="142"/>
      <c r="H152" s="142"/>
      <c r="I152" s="3"/>
      <c r="J152" s="3"/>
      <c r="K152" s="137"/>
      <c r="L152" s="137"/>
      <c r="M152" s="138"/>
    </row>
    <row r="153" spans="1:13" s="181" customFormat="1">
      <c r="A153" s="5"/>
      <c r="B153" s="3"/>
      <c r="C153" s="137"/>
      <c r="D153" s="3"/>
      <c r="E153" s="3"/>
      <c r="F153" s="143"/>
      <c r="G153" s="142"/>
      <c r="H153" s="142"/>
      <c r="I153" s="3"/>
      <c r="J153" s="3"/>
      <c r="K153" s="185"/>
      <c r="L153" s="137"/>
      <c r="M153" s="183"/>
    </row>
    <row r="154" spans="1:13" s="181" customFormat="1">
      <c r="A154" s="5"/>
      <c r="B154" s="3"/>
      <c r="C154" s="137"/>
      <c r="D154" s="3"/>
      <c r="E154" s="3"/>
      <c r="F154" s="143"/>
      <c r="G154" s="142"/>
      <c r="H154" s="142"/>
      <c r="I154" s="3"/>
      <c r="J154" s="3"/>
      <c r="K154" s="185"/>
      <c r="L154" s="137"/>
      <c r="M154" s="183"/>
    </row>
    <row r="155" spans="1:13" s="181" customFormat="1">
      <c r="A155" s="5"/>
      <c r="B155" s="3"/>
      <c r="C155" s="137"/>
      <c r="D155" s="3"/>
      <c r="E155" s="3"/>
      <c r="F155" s="143"/>
      <c r="G155" s="142"/>
      <c r="H155" s="142"/>
      <c r="I155" s="3"/>
      <c r="J155" s="3"/>
      <c r="K155" s="185"/>
      <c r="L155" s="137"/>
      <c r="M155" s="183"/>
    </row>
    <row r="156" spans="1:13" s="181" customFormat="1">
      <c r="A156" s="5"/>
      <c r="B156" s="3"/>
      <c r="C156" s="137"/>
      <c r="D156" s="3"/>
      <c r="E156" s="3"/>
      <c r="F156" s="143"/>
      <c r="G156" s="142"/>
      <c r="H156" s="142"/>
      <c r="I156" s="3"/>
      <c r="J156" s="3"/>
      <c r="K156" s="185"/>
      <c r="L156" s="137"/>
      <c r="M156" s="183"/>
    </row>
    <row r="157" spans="1:13" s="181" customFormat="1">
      <c r="A157" s="5"/>
      <c r="B157" s="3"/>
      <c r="C157" s="132"/>
      <c r="D157" s="3"/>
      <c r="E157" s="3"/>
      <c r="F157" s="142"/>
      <c r="G157" s="142"/>
      <c r="H157" s="142"/>
      <c r="I157" s="3"/>
      <c r="J157" s="3"/>
      <c r="K157" s="132"/>
      <c r="L157" s="137"/>
      <c r="M157" s="183"/>
    </row>
    <row r="158" spans="1:13" s="5" customFormat="1">
      <c r="B158" s="163" t="s">
        <v>156</v>
      </c>
      <c r="C158" s="186"/>
      <c r="D158" s="3"/>
      <c r="E158" s="3"/>
      <c r="F158" s="187"/>
      <c r="G158" s="142"/>
      <c r="H158" s="142"/>
      <c r="I158" s="3"/>
      <c r="J158" s="3"/>
      <c r="K158" s="137"/>
      <c r="L158" s="137"/>
      <c r="M158" s="138"/>
    </row>
    <row r="159" spans="1:13" s="5" customFormat="1">
      <c r="B159" s="162" t="s">
        <v>16</v>
      </c>
      <c r="C159" s="188" t="s">
        <v>770</v>
      </c>
      <c r="D159" s="162"/>
      <c r="E159" s="163"/>
      <c r="F159" s="143"/>
      <c r="G159" s="142"/>
      <c r="H159" s="142"/>
      <c r="I159" s="3"/>
      <c r="J159" s="3"/>
      <c r="K159" s="137"/>
      <c r="L159" s="137"/>
      <c r="M159" s="138"/>
    </row>
    <row r="160" spans="1:13" s="5" customFormat="1">
      <c r="B160" s="161" t="s">
        <v>18</v>
      </c>
      <c r="C160" s="200" t="s">
        <v>19</v>
      </c>
      <c r="D160" s="3"/>
      <c r="E160" s="137"/>
      <c r="F160" s="143"/>
      <c r="G160" s="142"/>
      <c r="H160" s="142"/>
      <c r="I160" s="3"/>
      <c r="J160" s="3"/>
      <c r="K160" s="185"/>
      <c r="L160" s="137"/>
      <c r="M160" s="138"/>
    </row>
    <row r="161" spans="1:13" s="181" customFormat="1">
      <c r="A161" s="5"/>
      <c r="B161" s="3"/>
      <c r="C161" s="137"/>
      <c r="D161" s="3"/>
      <c r="E161" s="137"/>
      <c r="F161" s="143"/>
      <c r="G161" s="142"/>
      <c r="H161" s="142"/>
      <c r="I161" s="3"/>
      <c r="J161" s="3"/>
      <c r="K161" s="185"/>
      <c r="L161" s="137"/>
      <c r="M161" s="183"/>
    </row>
    <row r="162" spans="1:13" s="181" customFormat="1">
      <c r="A162" s="5"/>
      <c r="B162" s="3"/>
      <c r="C162" s="137"/>
      <c r="D162" s="3"/>
      <c r="E162" s="137"/>
      <c r="F162" s="143"/>
      <c r="G162" s="142"/>
      <c r="H162" s="142"/>
      <c r="I162" s="3"/>
      <c r="J162" s="3"/>
      <c r="K162" s="185"/>
      <c r="L162" s="137"/>
      <c r="M162" s="183"/>
    </row>
    <row r="163" spans="1:13" s="181" customFormat="1">
      <c r="A163" s="5"/>
      <c r="B163" s="3"/>
      <c r="C163" s="137"/>
      <c r="D163" s="3"/>
      <c r="E163" s="137"/>
      <c r="F163" s="143"/>
      <c r="G163" s="142"/>
      <c r="H163" s="142"/>
      <c r="I163" s="3"/>
      <c r="J163" s="3"/>
      <c r="K163" s="185"/>
      <c r="L163" s="137"/>
      <c r="M163" s="183"/>
    </row>
    <row r="164" spans="1:13" s="181" customFormat="1">
      <c r="A164" s="5"/>
      <c r="B164" s="3"/>
      <c r="C164" s="137"/>
      <c r="D164" s="3"/>
      <c r="E164" s="137"/>
      <c r="F164" s="143"/>
      <c r="G164" s="142"/>
      <c r="H164" s="142"/>
      <c r="I164" s="3"/>
      <c r="J164" s="3"/>
      <c r="K164" s="185"/>
      <c r="L164" s="137"/>
      <c r="M164" s="183"/>
    </row>
    <row r="165" spans="1:13" s="181" customFormat="1">
      <c r="A165" s="5"/>
      <c r="B165" s="3"/>
      <c r="C165" s="137"/>
      <c r="D165" s="3"/>
      <c r="E165" s="137"/>
      <c r="F165" s="143"/>
      <c r="G165" s="142"/>
      <c r="H165" s="142"/>
      <c r="I165" s="3"/>
      <c r="J165" s="3"/>
      <c r="K165" s="185"/>
      <c r="L165" s="137"/>
      <c r="M165" s="183"/>
    </row>
    <row r="166" spans="1:13" s="5" customFormat="1">
      <c r="B166" s="161" t="s">
        <v>26</v>
      </c>
      <c r="C166" s="200" t="s">
        <v>27</v>
      </c>
      <c r="D166" s="3"/>
      <c r="E166" s="137"/>
      <c r="F166" s="143"/>
      <c r="G166" s="142"/>
      <c r="H166" s="142"/>
      <c r="I166" s="3"/>
      <c r="J166" s="3"/>
      <c r="K166" s="185"/>
      <c r="L166" s="137"/>
      <c r="M166" s="138"/>
    </row>
    <row r="167" spans="1:13" s="181" customFormat="1">
      <c r="A167" s="5"/>
      <c r="B167" s="3"/>
      <c r="C167" s="229"/>
      <c r="D167" s="3"/>
      <c r="E167" s="137"/>
      <c r="F167" s="143"/>
      <c r="G167" s="142"/>
      <c r="H167" s="142"/>
      <c r="I167" s="3"/>
      <c r="J167" s="3"/>
      <c r="K167" s="185"/>
      <c r="L167" s="137"/>
      <c r="M167" s="183"/>
    </row>
    <row r="168" spans="1:13" s="181" customFormat="1">
      <c r="A168" s="5"/>
      <c r="B168" s="3"/>
      <c r="C168" s="229"/>
      <c r="D168" s="3"/>
      <c r="E168" s="137"/>
      <c r="F168" s="143"/>
      <c r="G168" s="142"/>
      <c r="H168" s="142"/>
      <c r="I168" s="3"/>
      <c r="J168" s="3"/>
      <c r="K168" s="185"/>
      <c r="L168" s="137"/>
      <c r="M168" s="183"/>
    </row>
    <row r="169" spans="1:13" s="181" customFormat="1">
      <c r="A169" s="5"/>
      <c r="B169" s="3"/>
      <c r="C169" s="229"/>
      <c r="D169" s="3"/>
      <c r="E169" s="137"/>
      <c r="F169" s="143"/>
      <c r="G169" s="142"/>
      <c r="H169" s="142"/>
      <c r="I169" s="3"/>
      <c r="J169" s="3"/>
      <c r="K169" s="185"/>
      <c r="L169" s="137"/>
      <c r="M169" s="183"/>
    </row>
    <row r="170" spans="1:13" s="181" customFormat="1">
      <c r="A170" s="5"/>
      <c r="B170" s="3"/>
      <c r="C170" s="229"/>
      <c r="D170" s="3"/>
      <c r="E170" s="137"/>
      <c r="F170" s="143"/>
      <c r="G170" s="142"/>
      <c r="H170" s="142"/>
      <c r="I170" s="3"/>
      <c r="J170" s="3"/>
      <c r="K170" s="185"/>
      <c r="L170" s="137"/>
      <c r="M170" s="183"/>
    </row>
    <row r="171" spans="1:13" s="181" customFormat="1">
      <c r="A171" s="5"/>
      <c r="B171" s="3"/>
      <c r="C171" s="229"/>
      <c r="D171" s="3"/>
      <c r="E171" s="137"/>
      <c r="F171" s="143"/>
      <c r="G171" s="142"/>
      <c r="H171" s="142"/>
      <c r="I171" s="3"/>
      <c r="J171" s="3"/>
      <c r="K171" s="185"/>
      <c r="L171" s="137"/>
      <c r="M171" s="183"/>
    </row>
    <row r="172" spans="1:13" s="181" customFormat="1">
      <c r="A172" s="5"/>
      <c r="B172" s="132"/>
      <c r="C172" s="132"/>
      <c r="D172" s="3"/>
      <c r="E172" s="137"/>
      <c r="F172" s="143"/>
      <c r="G172" s="142"/>
      <c r="H172" s="142"/>
      <c r="I172" s="3"/>
      <c r="J172" s="3"/>
      <c r="K172" s="185"/>
      <c r="L172" s="137"/>
      <c r="M172" s="183"/>
    </row>
    <row r="173" spans="1:13" s="5" customFormat="1">
      <c r="B173" s="162" t="s">
        <v>43</v>
      </c>
      <c r="C173" s="163" t="s">
        <v>44</v>
      </c>
      <c r="D173" s="3"/>
      <c r="E173" s="137"/>
      <c r="F173" s="143"/>
      <c r="G173" s="142"/>
      <c r="H173" s="142"/>
      <c r="I173" s="3"/>
      <c r="J173" s="3"/>
      <c r="K173" s="185"/>
      <c r="L173" s="137"/>
      <c r="M173" s="138"/>
    </row>
    <row r="174" spans="1:13" s="181" customFormat="1">
      <c r="A174" s="5"/>
      <c r="B174" s="3"/>
      <c r="C174" s="137"/>
      <c r="D174" s="3"/>
      <c r="E174" s="137"/>
      <c r="F174" s="143"/>
      <c r="G174" s="142"/>
      <c r="H174" s="142"/>
      <c r="I174" s="3"/>
      <c r="J174" s="3"/>
      <c r="K174" s="185"/>
      <c r="L174" s="137"/>
      <c r="M174" s="183"/>
    </row>
    <row r="175" spans="1:13" s="181" customFormat="1">
      <c r="A175" s="5"/>
      <c r="B175" s="3"/>
      <c r="C175" s="137"/>
      <c r="D175" s="3"/>
      <c r="E175" s="137"/>
      <c r="F175" s="143"/>
      <c r="G175" s="142"/>
      <c r="H175" s="142"/>
      <c r="I175" s="3"/>
      <c r="J175" s="3"/>
      <c r="K175" s="185"/>
      <c r="L175" s="137"/>
      <c r="M175" s="183"/>
    </row>
    <row r="176" spans="1:13" s="181" customFormat="1">
      <c r="A176" s="5"/>
      <c r="B176" s="3"/>
      <c r="C176" s="132"/>
      <c r="D176" s="3"/>
      <c r="E176" s="3"/>
      <c r="F176" s="142"/>
      <c r="G176" s="142"/>
      <c r="H176" s="142"/>
      <c r="I176" s="3"/>
      <c r="J176" s="3"/>
      <c r="K176" s="132"/>
      <c r="L176" s="137"/>
      <c r="M176" s="183"/>
    </row>
    <row r="177" spans="1:13" s="2" customFormat="1">
      <c r="B177" s="42" t="s">
        <v>741</v>
      </c>
      <c r="C177" s="40"/>
      <c r="D177" s="11"/>
      <c r="E177" s="11"/>
      <c r="F177" s="37"/>
      <c r="G177" s="38"/>
      <c r="H177" s="38"/>
      <c r="I177" s="11"/>
      <c r="J177" s="11"/>
      <c r="K177" s="36"/>
      <c r="L177" s="36"/>
      <c r="M177" s="253">
        <v>0</v>
      </c>
    </row>
    <row r="178" spans="1:13" s="2" customFormat="1">
      <c r="B178" s="41" t="s">
        <v>16</v>
      </c>
      <c r="C178" s="43" t="s">
        <v>770</v>
      </c>
      <c r="D178" s="41"/>
      <c r="E178" s="42"/>
      <c r="F178" s="39"/>
      <c r="G178" s="38"/>
      <c r="H178" s="38"/>
      <c r="I178" s="11"/>
      <c r="J178" s="11"/>
      <c r="K178" s="36"/>
      <c r="L178" s="36"/>
      <c r="M178" s="253">
        <v>0</v>
      </c>
    </row>
    <row r="179" spans="1:13" s="80" customFormat="1">
      <c r="A179" s="2"/>
      <c r="B179" s="79" t="s">
        <v>18</v>
      </c>
      <c r="C179" s="189" t="s">
        <v>19</v>
      </c>
      <c r="D179" s="98"/>
      <c r="E179" s="99"/>
      <c r="F179" s="86"/>
      <c r="G179" s="87"/>
      <c r="H179" s="87"/>
      <c r="I179" s="78"/>
      <c r="J179" s="78"/>
      <c r="K179" s="85"/>
      <c r="L179" s="85"/>
      <c r="M179" s="254">
        <v>0</v>
      </c>
    </row>
    <row r="180" spans="1:13" s="180" customFormat="1">
      <c r="A180" s="2"/>
      <c r="B180" s="6"/>
      <c r="C180" s="7"/>
      <c r="D180" s="6"/>
      <c r="E180" s="33"/>
      <c r="F180" s="35"/>
      <c r="G180" s="12"/>
      <c r="H180" s="12"/>
      <c r="I180" s="6"/>
      <c r="J180" s="6"/>
      <c r="K180" s="7"/>
      <c r="L180" s="7"/>
      <c r="M180" s="252"/>
    </row>
    <row r="181" spans="1:13" s="181" customFormat="1">
      <c r="A181" s="5"/>
      <c r="B181" s="3"/>
      <c r="C181" s="137"/>
      <c r="D181" s="3"/>
      <c r="E181" s="132"/>
      <c r="F181" s="143"/>
      <c r="G181" s="142"/>
      <c r="H181" s="142"/>
      <c r="I181" s="3"/>
      <c r="J181" s="3"/>
      <c r="K181" s="137"/>
      <c r="L181" s="137"/>
      <c r="M181" s="183"/>
    </row>
    <row r="182" spans="1:13" s="181" customFormat="1">
      <c r="A182" s="5"/>
      <c r="B182" s="3"/>
      <c r="C182" s="137"/>
      <c r="D182" s="3"/>
      <c r="E182" s="132"/>
      <c r="F182" s="143"/>
      <c r="G182" s="142"/>
      <c r="H182" s="142"/>
      <c r="I182" s="3"/>
      <c r="J182" s="3"/>
      <c r="K182" s="137"/>
      <c r="L182" s="137"/>
      <c r="M182" s="183"/>
    </row>
    <row r="183" spans="1:13" s="181" customFormat="1">
      <c r="A183" s="5"/>
      <c r="B183" s="3"/>
      <c r="C183" s="137"/>
      <c r="D183" s="3"/>
      <c r="E183" s="132"/>
      <c r="F183" s="143"/>
      <c r="G183" s="142"/>
      <c r="H183" s="142"/>
      <c r="I183" s="3"/>
      <c r="J183" s="3"/>
      <c r="K183" s="137"/>
      <c r="L183" s="137"/>
      <c r="M183" s="183"/>
    </row>
    <row r="184" spans="1:13" s="80" customFormat="1">
      <c r="A184" s="2"/>
      <c r="B184" s="79" t="s">
        <v>26</v>
      </c>
      <c r="C184" s="189" t="s">
        <v>769</v>
      </c>
      <c r="D184" s="98"/>
      <c r="E184" s="99"/>
      <c r="F184" s="86"/>
      <c r="G184" s="87"/>
      <c r="H184" s="87"/>
      <c r="I184" s="78"/>
      <c r="J184" s="78"/>
      <c r="K184" s="85"/>
      <c r="L184" s="85"/>
      <c r="M184" s="254">
        <v>0</v>
      </c>
    </row>
    <row r="185" spans="1:13" s="180" customFormat="1">
      <c r="A185" s="2"/>
      <c r="B185" s="6"/>
      <c r="C185" s="190"/>
      <c r="D185" s="6"/>
      <c r="E185" s="33"/>
      <c r="F185" s="35"/>
      <c r="G185" s="12"/>
      <c r="H185" s="12"/>
      <c r="I185" s="6"/>
      <c r="J185" s="6"/>
      <c r="K185" s="7"/>
      <c r="L185" s="7"/>
      <c r="M185" s="252"/>
    </row>
    <row r="186" spans="1:13" s="180" customFormat="1">
      <c r="A186" s="2"/>
      <c r="B186" s="6"/>
      <c r="C186" s="190"/>
      <c r="D186" s="6"/>
      <c r="E186" s="33"/>
      <c r="F186" s="35"/>
      <c r="G186" s="12"/>
      <c r="H186" s="12"/>
      <c r="I186" s="6"/>
      <c r="J186" s="6"/>
      <c r="K186" s="7"/>
      <c r="L186" s="7"/>
      <c r="M186" s="252"/>
    </row>
    <row r="187" spans="1:13" s="180" customFormat="1">
      <c r="A187" s="2"/>
      <c r="B187" s="6"/>
      <c r="C187" s="190"/>
      <c r="D187" s="6"/>
      <c r="E187" s="33"/>
      <c r="F187" s="35"/>
      <c r="G187" s="12"/>
      <c r="H187" s="12"/>
      <c r="I187" s="6"/>
      <c r="J187" s="6"/>
      <c r="K187" s="7"/>
      <c r="L187" s="7"/>
      <c r="M187" s="252"/>
    </row>
    <row r="188" spans="1:13" s="180" customFormat="1">
      <c r="A188" s="2"/>
      <c r="B188" s="6"/>
      <c r="C188" s="190"/>
      <c r="D188" s="6"/>
      <c r="E188" s="33"/>
      <c r="F188" s="35"/>
      <c r="G188" s="12"/>
      <c r="H188" s="12"/>
      <c r="I188" s="6"/>
      <c r="J188" s="6"/>
      <c r="K188" s="7"/>
      <c r="L188" s="7"/>
      <c r="M188" s="252"/>
    </row>
    <row r="189" spans="1:13" s="181" customFormat="1">
      <c r="A189" s="5"/>
      <c r="B189" s="3"/>
      <c r="C189" s="137"/>
      <c r="D189" s="3"/>
      <c r="E189" s="3"/>
      <c r="F189" s="261"/>
      <c r="G189" s="262"/>
      <c r="H189" s="262"/>
      <c r="I189" s="3"/>
      <c r="J189" s="3"/>
      <c r="K189" s="137"/>
      <c r="L189" s="137"/>
      <c r="M189" s="183"/>
    </row>
    <row r="190" spans="1:13" s="2" customFormat="1">
      <c r="B190" s="41" t="s">
        <v>43</v>
      </c>
      <c r="C190" s="42" t="s">
        <v>44</v>
      </c>
      <c r="D190" s="11"/>
      <c r="E190" s="11"/>
      <c r="F190" s="39"/>
      <c r="G190" s="38"/>
      <c r="H190" s="38"/>
      <c r="I190" s="11"/>
      <c r="J190" s="11"/>
      <c r="K190" s="36"/>
      <c r="L190" s="36"/>
      <c r="M190" s="253">
        <v>0</v>
      </c>
    </row>
    <row r="191" spans="1:13" s="180" customFormat="1">
      <c r="A191" s="1"/>
      <c r="B191" s="6"/>
      <c r="C191" s="7"/>
      <c r="D191" s="6"/>
      <c r="E191" s="6"/>
      <c r="F191" s="35"/>
      <c r="G191" s="12"/>
      <c r="H191" s="12"/>
      <c r="I191" s="6"/>
      <c r="J191" s="6"/>
      <c r="K191" s="7"/>
      <c r="L191" s="7"/>
      <c r="M191" s="252"/>
    </row>
    <row r="192" spans="1:13" s="181" customFormat="1">
      <c r="A192" s="5"/>
      <c r="B192" s="3"/>
      <c r="C192" s="132"/>
      <c r="D192" s="3"/>
      <c r="E192" s="3"/>
      <c r="F192" s="142"/>
      <c r="G192" s="142"/>
      <c r="H192" s="142"/>
      <c r="I192" s="3"/>
      <c r="J192" s="3"/>
      <c r="K192" s="132"/>
      <c r="L192" s="137"/>
      <c r="M192" s="183"/>
    </row>
    <row r="193" spans="2:13" s="5" customFormat="1">
      <c r="B193" s="163" t="s">
        <v>157</v>
      </c>
      <c r="C193" s="186"/>
      <c r="D193" s="3"/>
      <c r="E193" s="3"/>
      <c r="F193" s="187"/>
      <c r="G193" s="142"/>
      <c r="H193" s="142"/>
      <c r="I193" s="3"/>
      <c r="J193" s="3"/>
      <c r="K193" s="137"/>
      <c r="L193" s="137"/>
      <c r="M193" s="138"/>
    </row>
    <row r="194" spans="2:13" s="5" customFormat="1">
      <c r="B194" s="162" t="s">
        <v>16</v>
      </c>
      <c r="C194" s="188" t="s">
        <v>770</v>
      </c>
      <c r="D194" s="162"/>
      <c r="E194" s="163"/>
      <c r="F194" s="143"/>
      <c r="G194" s="142"/>
      <c r="H194" s="142"/>
      <c r="I194" s="3"/>
      <c r="J194" s="3"/>
      <c r="K194" s="137"/>
      <c r="L194" s="137"/>
      <c r="M194" s="138"/>
    </row>
    <row r="195" spans="2:13" s="5" customFormat="1">
      <c r="B195" s="161" t="s">
        <v>18</v>
      </c>
      <c r="C195" s="200" t="s">
        <v>19</v>
      </c>
      <c r="D195" s="3"/>
      <c r="E195" s="3"/>
      <c r="F195" s="3"/>
      <c r="G195" s="3"/>
      <c r="H195" s="3"/>
      <c r="I195" s="3"/>
      <c r="J195" s="3"/>
      <c r="K195" s="137"/>
      <c r="L195" s="137"/>
      <c r="M195" s="138"/>
    </row>
    <row r="196" spans="2:13" s="5" customFormat="1">
      <c r="B196" s="130"/>
      <c r="C196" s="131"/>
      <c r="D196" s="3"/>
      <c r="E196" s="3"/>
      <c r="F196" s="3"/>
      <c r="G196" s="3"/>
      <c r="H196" s="3"/>
      <c r="I196" s="3"/>
      <c r="J196" s="3"/>
      <c r="K196" s="137"/>
      <c r="L196" s="137"/>
      <c r="M196" s="138"/>
    </row>
    <row r="197" spans="2:13" s="5" customFormat="1">
      <c r="B197" s="130"/>
      <c r="C197" s="131"/>
      <c r="D197" s="3"/>
      <c r="E197" s="3"/>
      <c r="F197" s="3"/>
      <c r="G197" s="3"/>
      <c r="H197" s="3"/>
      <c r="I197" s="3"/>
      <c r="J197" s="3"/>
      <c r="K197" s="137"/>
      <c r="L197" s="137"/>
      <c r="M197" s="138"/>
    </row>
    <row r="198" spans="2:13" s="5" customFormat="1">
      <c r="B198" s="130"/>
      <c r="C198" s="131"/>
      <c r="D198" s="3"/>
      <c r="E198" s="3"/>
      <c r="F198" s="3"/>
      <c r="G198" s="3"/>
      <c r="H198" s="3"/>
      <c r="I198" s="3"/>
      <c r="J198" s="3"/>
      <c r="K198" s="137"/>
      <c r="L198" s="137"/>
      <c r="M198" s="138"/>
    </row>
    <row r="199" spans="2:13" s="5" customFormat="1">
      <c r="B199" s="130"/>
      <c r="C199" s="131"/>
      <c r="D199" s="3"/>
      <c r="E199" s="3"/>
      <c r="F199" s="3"/>
      <c r="G199" s="3"/>
      <c r="H199" s="3"/>
      <c r="I199" s="3"/>
      <c r="J199" s="3"/>
      <c r="K199" s="137"/>
      <c r="L199" s="137"/>
      <c r="M199" s="138"/>
    </row>
    <row r="200" spans="2:13" s="5" customFormat="1">
      <c r="B200" s="130"/>
      <c r="C200" s="131"/>
      <c r="D200" s="3"/>
      <c r="E200" s="3"/>
      <c r="F200" s="3"/>
      <c r="G200" s="3"/>
      <c r="H200" s="3"/>
      <c r="I200" s="3"/>
      <c r="J200" s="3"/>
      <c r="K200" s="137"/>
      <c r="L200" s="137"/>
      <c r="M200" s="138"/>
    </row>
    <row r="201" spans="2:13" s="5" customFormat="1">
      <c r="B201" s="161" t="s">
        <v>26</v>
      </c>
      <c r="C201" s="200" t="s">
        <v>27</v>
      </c>
      <c r="D201" s="3"/>
      <c r="E201" s="3"/>
      <c r="F201" s="3"/>
      <c r="G201" s="3"/>
      <c r="H201" s="3"/>
      <c r="I201" s="3"/>
      <c r="J201" s="3"/>
      <c r="K201" s="137"/>
      <c r="L201" s="137"/>
      <c r="M201" s="138"/>
    </row>
    <row r="202" spans="2:13" s="5" customFormat="1">
      <c r="B202" s="130"/>
      <c r="C202" s="206"/>
      <c r="D202" s="3"/>
      <c r="E202" s="3"/>
      <c r="F202" s="3"/>
      <c r="G202" s="3"/>
      <c r="H202" s="3"/>
      <c r="I202" s="3"/>
      <c r="J202" s="3"/>
      <c r="K202" s="137"/>
      <c r="L202" s="137"/>
      <c r="M202" s="138"/>
    </row>
    <row r="203" spans="2:13" s="5" customFormat="1">
      <c r="B203" s="162"/>
      <c r="C203" s="188"/>
      <c r="D203" s="3"/>
      <c r="E203" s="3"/>
      <c r="F203" s="3"/>
      <c r="G203" s="3"/>
      <c r="H203" s="3"/>
      <c r="I203" s="3"/>
      <c r="J203" s="3"/>
      <c r="K203" s="137"/>
      <c r="L203" s="137"/>
      <c r="M203" s="138"/>
    </row>
    <row r="204" spans="2:13" s="5" customFormat="1">
      <c r="B204" s="162"/>
      <c r="C204" s="188"/>
      <c r="D204" s="3"/>
      <c r="E204" s="3"/>
      <c r="F204" s="3"/>
      <c r="G204" s="3"/>
      <c r="H204" s="3"/>
      <c r="I204" s="3"/>
      <c r="J204" s="3"/>
      <c r="K204" s="137"/>
      <c r="L204" s="137"/>
      <c r="M204" s="138"/>
    </row>
    <row r="205" spans="2:13" s="5" customFormat="1">
      <c r="B205" s="3"/>
      <c r="C205" s="137"/>
      <c r="D205" s="3"/>
      <c r="E205" s="3"/>
      <c r="F205" s="3"/>
      <c r="G205" s="3"/>
      <c r="H205" s="3"/>
      <c r="I205" s="3"/>
      <c r="J205" s="3"/>
      <c r="K205" s="137"/>
      <c r="L205" s="137"/>
      <c r="M205" s="138"/>
    </row>
    <row r="206" spans="2:13" s="5" customFormat="1">
      <c r="B206" s="162" t="s">
        <v>43</v>
      </c>
      <c r="C206" s="163" t="s">
        <v>44</v>
      </c>
      <c r="D206" s="3"/>
      <c r="E206" s="3"/>
      <c r="F206" s="3"/>
      <c r="G206" s="3"/>
      <c r="H206" s="3"/>
      <c r="I206" s="3"/>
      <c r="J206" s="3"/>
      <c r="K206" s="137"/>
      <c r="L206" s="137"/>
      <c r="M206" s="138"/>
    </row>
    <row r="207" spans="2:13" s="5" customFormat="1">
      <c r="B207" s="3"/>
      <c r="C207" s="137"/>
      <c r="D207" s="3"/>
      <c r="E207" s="3"/>
      <c r="F207" s="3"/>
      <c r="G207" s="3"/>
      <c r="H207" s="3"/>
      <c r="I207" s="3"/>
      <c r="J207" s="3"/>
      <c r="K207" s="137"/>
      <c r="L207" s="137"/>
      <c r="M207" s="138"/>
    </row>
    <row r="208" spans="2:13" s="5" customFormat="1">
      <c r="B208" s="184"/>
      <c r="C208" s="137"/>
      <c r="D208" s="3"/>
      <c r="E208" s="3"/>
      <c r="F208" s="3"/>
      <c r="G208" s="3"/>
      <c r="H208" s="3"/>
      <c r="I208" s="3"/>
      <c r="J208" s="3"/>
      <c r="K208" s="137"/>
      <c r="L208" s="137"/>
      <c r="M208" s="138"/>
    </row>
    <row r="209" spans="1:13" s="5" customFormat="1">
      <c r="B209" s="184"/>
      <c r="C209" s="137"/>
      <c r="D209" s="3"/>
      <c r="E209" s="3"/>
      <c r="F209" s="3"/>
      <c r="G209" s="3"/>
      <c r="H209" s="3"/>
      <c r="I209" s="3"/>
      <c r="J209" s="3"/>
      <c r="K209" s="137"/>
      <c r="L209" s="137"/>
      <c r="M209" s="138"/>
    </row>
    <row r="210" spans="1:13" s="5" customFormat="1">
      <c r="B210" s="130"/>
      <c r="C210" s="132"/>
      <c r="D210" s="3"/>
      <c r="E210" s="3"/>
      <c r="F210" s="142"/>
      <c r="G210" s="142"/>
      <c r="H210" s="142"/>
      <c r="I210" s="3"/>
      <c r="J210" s="3"/>
      <c r="K210" s="132"/>
      <c r="L210" s="137"/>
      <c r="M210" s="138"/>
    </row>
    <row r="211" spans="1:13" s="2" customFormat="1">
      <c r="B211" s="42" t="s">
        <v>742</v>
      </c>
      <c r="C211" s="40"/>
      <c r="D211" s="11"/>
      <c r="E211" s="11"/>
      <c r="F211" s="37"/>
      <c r="G211" s="38"/>
      <c r="H211" s="38"/>
      <c r="I211" s="11"/>
      <c r="J211" s="11"/>
      <c r="K211" s="36"/>
      <c r="L211" s="36"/>
      <c r="M211" s="253">
        <v>0</v>
      </c>
    </row>
    <row r="212" spans="1:13" s="2" customFormat="1">
      <c r="A212" s="5"/>
      <c r="B212" s="41" t="s">
        <v>16</v>
      </c>
      <c r="C212" s="43" t="s">
        <v>770</v>
      </c>
      <c r="D212" s="11"/>
      <c r="E212" s="11"/>
      <c r="F212" s="37"/>
      <c r="G212" s="38"/>
      <c r="H212" s="38"/>
      <c r="I212" s="11"/>
      <c r="J212" s="11"/>
      <c r="K212" s="36"/>
      <c r="L212" s="36"/>
      <c r="M212" s="253">
        <v>0</v>
      </c>
    </row>
    <row r="213" spans="1:13" s="80" customFormat="1">
      <c r="A213" s="5"/>
      <c r="B213" s="79" t="s">
        <v>18</v>
      </c>
      <c r="C213" s="189" t="s">
        <v>19</v>
      </c>
      <c r="D213" s="78"/>
      <c r="E213" s="78"/>
      <c r="F213" s="87"/>
      <c r="G213" s="87"/>
      <c r="H213" s="87"/>
      <c r="I213" s="78"/>
      <c r="J213" s="78"/>
      <c r="K213" s="85"/>
      <c r="L213" s="85"/>
      <c r="M213" s="254">
        <v>0</v>
      </c>
    </row>
    <row r="214" spans="1:13">
      <c r="A214" s="5"/>
      <c r="B214" s="6"/>
      <c r="L214" s="7"/>
      <c r="M214" s="252"/>
    </row>
    <row r="215" spans="1:13" s="5" customFormat="1">
      <c r="B215" s="130"/>
      <c r="C215" s="131"/>
      <c r="D215" s="3"/>
      <c r="E215" s="3"/>
      <c r="F215" s="142"/>
      <c r="G215" s="142"/>
      <c r="H215" s="142"/>
      <c r="I215" s="3"/>
      <c r="J215" s="3"/>
      <c r="K215" s="137"/>
      <c r="L215" s="137"/>
      <c r="M215" s="138"/>
    </row>
    <row r="216" spans="1:13" s="80" customFormat="1">
      <c r="A216" s="5"/>
      <c r="B216" s="79" t="s">
        <v>26</v>
      </c>
      <c r="C216" s="189" t="s">
        <v>769</v>
      </c>
      <c r="D216" s="78"/>
      <c r="E216" s="78"/>
      <c r="F216" s="87"/>
      <c r="G216" s="87"/>
      <c r="H216" s="87"/>
      <c r="I216" s="78"/>
      <c r="J216" s="78"/>
      <c r="K216" s="85"/>
      <c r="L216" s="85"/>
      <c r="M216" s="254">
        <v>0</v>
      </c>
    </row>
    <row r="217" spans="1:13" s="180" customFormat="1">
      <c r="A217" s="181"/>
      <c r="B217" s="6"/>
      <c r="C217" s="190"/>
      <c r="D217" s="6"/>
      <c r="E217" s="6"/>
      <c r="F217" s="12"/>
      <c r="G217" s="12"/>
      <c r="H217" s="12"/>
      <c r="I217" s="6"/>
      <c r="J217" s="6"/>
      <c r="K217" s="7"/>
      <c r="L217" s="7"/>
      <c r="M217" s="252"/>
    </row>
    <row r="218" spans="1:13" s="180" customFormat="1">
      <c r="A218" s="181"/>
      <c r="B218" s="6"/>
      <c r="C218" s="190"/>
      <c r="D218" s="6"/>
      <c r="E218" s="6"/>
      <c r="F218" s="12"/>
      <c r="G218" s="12"/>
      <c r="H218" s="12"/>
      <c r="I218" s="6"/>
      <c r="J218" s="6"/>
      <c r="K218" s="51"/>
      <c r="L218" s="7"/>
      <c r="M218" s="252"/>
    </row>
    <row r="219" spans="1:13" s="180" customFormat="1">
      <c r="A219" s="181"/>
      <c r="B219" s="6"/>
      <c r="C219" s="190"/>
      <c r="D219" s="6"/>
      <c r="E219" s="6"/>
      <c r="F219" s="12"/>
      <c r="G219" s="12"/>
      <c r="H219" s="12"/>
      <c r="I219" s="6"/>
      <c r="J219" s="6"/>
      <c r="K219" s="51"/>
      <c r="L219" s="7"/>
      <c r="M219" s="252"/>
    </row>
    <row r="220" spans="1:13" s="180" customFormat="1">
      <c r="A220" s="181"/>
      <c r="B220" s="6"/>
      <c r="C220" s="190"/>
      <c r="D220" s="6"/>
      <c r="E220" s="6"/>
      <c r="F220" s="12"/>
      <c r="G220" s="12"/>
      <c r="H220" s="12"/>
      <c r="I220" s="6"/>
      <c r="J220" s="6"/>
      <c r="K220" s="51"/>
      <c r="L220" s="7"/>
      <c r="M220" s="252"/>
    </row>
    <row r="221" spans="1:13" s="181" customFormat="1">
      <c r="B221" s="3"/>
      <c r="C221" s="132"/>
      <c r="D221" s="3"/>
      <c r="E221" s="3"/>
      <c r="F221" s="142"/>
      <c r="G221" s="142"/>
      <c r="H221" s="142"/>
      <c r="I221" s="3"/>
      <c r="J221" s="3"/>
      <c r="K221" s="137"/>
      <c r="L221" s="137"/>
      <c r="M221" s="183"/>
    </row>
    <row r="222" spans="1:13" s="5" customFormat="1">
      <c r="B222" s="162" t="s">
        <v>43</v>
      </c>
      <c r="C222" s="163" t="s">
        <v>44</v>
      </c>
      <c r="D222" s="162"/>
      <c r="E222" s="163"/>
      <c r="F222" s="143"/>
      <c r="G222" s="142"/>
      <c r="H222" s="142"/>
      <c r="I222" s="3"/>
      <c r="J222" s="3"/>
      <c r="K222" s="137"/>
      <c r="L222" s="137"/>
      <c r="M222" s="138"/>
    </row>
    <row r="223" spans="1:13" s="5" customFormat="1">
      <c r="B223" s="3"/>
      <c r="C223" s="137"/>
      <c r="D223" s="3"/>
      <c r="E223" s="137"/>
      <c r="F223" s="143"/>
      <c r="G223" s="142"/>
      <c r="H223" s="142"/>
      <c r="I223" s="3"/>
      <c r="J223" s="3"/>
      <c r="K223" s="137"/>
      <c r="L223" s="137"/>
      <c r="M223" s="138"/>
    </row>
    <row r="224" spans="1:13" s="5" customFormat="1">
      <c r="B224" s="3"/>
      <c r="C224" s="137"/>
      <c r="D224" s="3"/>
      <c r="E224" s="137"/>
      <c r="F224" s="143"/>
      <c r="G224" s="142"/>
      <c r="H224" s="142"/>
      <c r="I224" s="3"/>
      <c r="J224" s="3"/>
      <c r="K224" s="137"/>
      <c r="L224" s="137"/>
      <c r="M224" s="138"/>
    </row>
    <row r="225" spans="1:13" s="5" customFormat="1">
      <c r="B225" s="3"/>
      <c r="C225" s="137"/>
      <c r="D225" s="3"/>
      <c r="E225" s="137"/>
      <c r="F225" s="143"/>
      <c r="G225" s="142"/>
      <c r="H225" s="142"/>
      <c r="I225" s="3"/>
      <c r="J225" s="3"/>
      <c r="K225" s="137"/>
      <c r="L225" s="137"/>
      <c r="M225" s="138"/>
    </row>
    <row r="226" spans="1:13" s="5" customFormat="1">
      <c r="B226" s="3"/>
      <c r="C226" s="137"/>
      <c r="D226" s="3"/>
      <c r="E226" s="137"/>
      <c r="F226" s="143"/>
      <c r="G226" s="142"/>
      <c r="H226" s="142"/>
      <c r="I226" s="3"/>
      <c r="J226" s="3"/>
      <c r="K226" s="137"/>
      <c r="L226" s="137"/>
      <c r="M226" s="138"/>
    </row>
    <row r="227" spans="1:13" s="5" customFormat="1">
      <c r="B227" s="3"/>
      <c r="C227" s="137"/>
      <c r="D227" s="3"/>
      <c r="E227" s="137"/>
      <c r="F227" s="143"/>
      <c r="G227" s="142"/>
      <c r="H227" s="142"/>
      <c r="I227" s="3"/>
      <c r="J227" s="3"/>
      <c r="K227" s="185"/>
      <c r="L227" s="137"/>
      <c r="M227" s="138"/>
    </row>
    <row r="228" spans="1:13" s="2" customFormat="1">
      <c r="A228" s="5"/>
      <c r="B228" s="42" t="s">
        <v>743</v>
      </c>
      <c r="C228" s="40"/>
      <c r="D228" s="11"/>
      <c r="E228" s="11"/>
      <c r="F228" s="37"/>
      <c r="G228" s="38"/>
      <c r="H228" s="38"/>
      <c r="I228" s="11"/>
      <c r="J228" s="11"/>
      <c r="K228" s="36"/>
      <c r="L228" s="36"/>
      <c r="M228" s="253">
        <v>0</v>
      </c>
    </row>
    <row r="229" spans="1:13" s="2" customFormat="1">
      <c r="A229" s="5"/>
      <c r="B229" s="41" t="s">
        <v>16</v>
      </c>
      <c r="C229" s="43" t="s">
        <v>770</v>
      </c>
      <c r="D229" s="41"/>
      <c r="E229" s="42"/>
      <c r="F229" s="39"/>
      <c r="G229" s="38"/>
      <c r="H229" s="38"/>
      <c r="I229" s="11"/>
      <c r="J229" s="11"/>
      <c r="K229" s="36"/>
      <c r="L229" s="36"/>
      <c r="M229" s="253">
        <v>0</v>
      </c>
    </row>
    <row r="230" spans="1:13" s="80" customFormat="1">
      <c r="A230" s="5"/>
      <c r="B230" s="79" t="s">
        <v>18</v>
      </c>
      <c r="C230" s="189" t="s">
        <v>19</v>
      </c>
      <c r="D230" s="78"/>
      <c r="E230" s="78"/>
      <c r="F230" s="87"/>
      <c r="G230" s="87"/>
      <c r="H230" s="87"/>
      <c r="I230" s="78"/>
      <c r="J230" s="78"/>
      <c r="K230" s="85"/>
      <c r="L230" s="85"/>
      <c r="M230" s="254">
        <v>0</v>
      </c>
    </row>
    <row r="231" spans="1:13" s="180" customFormat="1">
      <c r="A231" s="181"/>
      <c r="B231" s="6"/>
      <c r="C231" s="7"/>
      <c r="D231" s="6"/>
      <c r="E231" s="6"/>
      <c r="F231" s="12"/>
      <c r="G231" s="12"/>
      <c r="H231" s="12"/>
      <c r="I231" s="6"/>
      <c r="J231" s="6"/>
      <c r="K231" s="7"/>
      <c r="L231" s="7"/>
      <c r="M231" s="252"/>
    </row>
    <row r="232" spans="1:13" s="180" customFormat="1">
      <c r="A232" s="181"/>
      <c r="B232" s="6"/>
      <c r="C232" s="7"/>
      <c r="D232" s="6"/>
      <c r="E232" s="6"/>
      <c r="F232" s="12"/>
      <c r="G232" s="12"/>
      <c r="H232" s="12"/>
      <c r="I232" s="6"/>
      <c r="J232" s="6"/>
      <c r="K232" s="7"/>
      <c r="L232" s="7"/>
      <c r="M232" s="252"/>
    </row>
    <row r="233" spans="1:13" s="180" customFormat="1">
      <c r="A233" s="181"/>
      <c r="B233" s="6"/>
      <c r="C233" s="7"/>
      <c r="D233" s="6"/>
      <c r="E233" s="6"/>
      <c r="F233" s="12"/>
      <c r="G233" s="12"/>
      <c r="H233" s="12"/>
      <c r="I233" s="6"/>
      <c r="J233" s="6"/>
      <c r="K233" s="7"/>
      <c r="L233" s="7"/>
      <c r="M233" s="252"/>
    </row>
    <row r="234" spans="1:13" s="180" customFormat="1">
      <c r="A234" s="181"/>
      <c r="B234" s="6"/>
      <c r="C234" s="7"/>
      <c r="D234" s="6"/>
      <c r="E234" s="6"/>
      <c r="F234" s="12"/>
      <c r="G234" s="12"/>
      <c r="H234" s="12"/>
      <c r="I234" s="6"/>
      <c r="J234" s="6"/>
      <c r="K234" s="7"/>
      <c r="L234" s="7"/>
      <c r="M234" s="252"/>
    </row>
    <row r="235" spans="1:13" s="181" customFormat="1">
      <c r="B235" s="3"/>
      <c r="C235" s="137"/>
      <c r="D235" s="3"/>
      <c r="E235" s="3"/>
      <c r="F235" s="142"/>
      <c r="G235" s="142"/>
      <c r="H235" s="142"/>
      <c r="I235" s="3"/>
      <c r="J235" s="3"/>
      <c r="K235" s="137"/>
      <c r="L235" s="137"/>
      <c r="M235" s="183"/>
    </row>
    <row r="236" spans="1:13" s="80" customFormat="1">
      <c r="A236" s="5"/>
      <c r="B236" s="79" t="s">
        <v>26</v>
      </c>
      <c r="C236" s="189" t="s">
        <v>769</v>
      </c>
      <c r="D236" s="78"/>
      <c r="E236" s="78"/>
      <c r="F236" s="87"/>
      <c r="G236" s="87"/>
      <c r="H236" s="87"/>
      <c r="I236" s="78"/>
      <c r="J236" s="78"/>
      <c r="K236" s="85"/>
      <c r="L236" s="85"/>
      <c r="M236" s="254">
        <v>0</v>
      </c>
    </row>
    <row r="237" spans="1:13" s="180" customFormat="1">
      <c r="A237" s="181"/>
      <c r="B237" s="6"/>
      <c r="C237" s="190"/>
      <c r="D237" s="6"/>
      <c r="E237" s="6"/>
      <c r="F237" s="12"/>
      <c r="G237" s="12"/>
      <c r="H237" s="12"/>
      <c r="I237" s="6"/>
      <c r="J237" s="6"/>
      <c r="K237" s="7"/>
      <c r="L237" s="7"/>
      <c r="M237" s="252"/>
    </row>
    <row r="238" spans="1:13" s="180" customFormat="1">
      <c r="A238" s="181"/>
      <c r="B238" s="6"/>
      <c r="C238" s="33"/>
      <c r="D238" s="6"/>
      <c r="E238" s="6"/>
      <c r="F238" s="12"/>
      <c r="G238" s="12"/>
      <c r="H238" s="12"/>
      <c r="I238" s="6"/>
      <c r="J238" s="6"/>
      <c r="K238" s="7"/>
      <c r="L238" s="7"/>
      <c r="M238" s="252"/>
    </row>
    <row r="239" spans="1:13" s="181" customFormat="1">
      <c r="B239" s="3"/>
      <c r="C239" s="132"/>
      <c r="D239" s="3"/>
      <c r="E239" s="3"/>
      <c r="F239" s="142"/>
      <c r="G239" s="142"/>
      <c r="H239" s="142"/>
      <c r="I239" s="3"/>
      <c r="J239" s="3"/>
      <c r="K239" s="137"/>
      <c r="L239" s="137"/>
      <c r="M239" s="183"/>
    </row>
    <row r="240" spans="1:13" s="2" customFormat="1">
      <c r="A240" s="5"/>
      <c r="B240" s="41" t="s">
        <v>43</v>
      </c>
      <c r="C240" s="42" t="s">
        <v>44</v>
      </c>
      <c r="D240" s="11"/>
      <c r="E240" s="11"/>
      <c r="F240" s="38"/>
      <c r="G240" s="38"/>
      <c r="H240" s="38"/>
      <c r="I240" s="11"/>
      <c r="J240" s="11"/>
      <c r="K240" s="44"/>
      <c r="L240" s="36"/>
      <c r="M240" s="253">
        <v>0</v>
      </c>
    </row>
    <row r="241" spans="1:13">
      <c r="A241" s="5"/>
      <c r="C241" s="33"/>
      <c r="K241" s="33"/>
      <c r="L241" s="7"/>
      <c r="M241" s="252"/>
    </row>
    <row r="242" spans="1:13">
      <c r="A242" s="5"/>
      <c r="C242" s="33"/>
      <c r="K242" s="33"/>
      <c r="L242" s="7"/>
      <c r="M242" s="252"/>
    </row>
    <row r="243" spans="1:13" s="5" customFormat="1">
      <c r="B243" s="130"/>
      <c r="C243" s="132"/>
      <c r="D243" s="3"/>
      <c r="E243" s="3"/>
      <c r="F243" s="142"/>
      <c r="G243" s="142"/>
      <c r="H243" s="142"/>
      <c r="I243" s="3"/>
      <c r="J243" s="3"/>
      <c r="K243" s="132"/>
      <c r="L243" s="137"/>
      <c r="M243" s="138"/>
    </row>
    <row r="244" spans="1:13" s="2" customFormat="1">
      <c r="B244" s="42" t="s">
        <v>744</v>
      </c>
      <c r="C244" s="40"/>
      <c r="D244" s="11"/>
      <c r="E244" s="11"/>
      <c r="F244" s="37"/>
      <c r="G244" s="38"/>
      <c r="H244" s="38"/>
      <c r="I244" s="11"/>
      <c r="J244" s="11"/>
      <c r="K244" s="36"/>
      <c r="L244" s="36"/>
      <c r="M244" s="253">
        <v>0</v>
      </c>
    </row>
    <row r="245" spans="1:13" s="2" customFormat="1">
      <c r="B245" s="41" t="s">
        <v>16</v>
      </c>
      <c r="C245" s="43" t="s">
        <v>770</v>
      </c>
      <c r="D245" s="11"/>
      <c r="E245" s="11"/>
      <c r="F245" s="38"/>
      <c r="G245" s="38"/>
      <c r="H245" s="38"/>
      <c r="I245" s="11"/>
      <c r="J245" s="11"/>
      <c r="K245" s="44"/>
      <c r="L245" s="36"/>
      <c r="M245" s="253">
        <v>0</v>
      </c>
    </row>
    <row r="246" spans="1:13" s="80" customFormat="1">
      <c r="A246" s="1"/>
      <c r="B246" s="79" t="s">
        <v>18</v>
      </c>
      <c r="C246" s="189" t="s">
        <v>19</v>
      </c>
      <c r="D246" s="78"/>
      <c r="E246" s="78"/>
      <c r="F246" s="87"/>
      <c r="G246" s="87"/>
      <c r="H246" s="87"/>
      <c r="I246" s="78"/>
      <c r="J246" s="78"/>
      <c r="K246" s="91"/>
      <c r="L246" s="85"/>
      <c r="M246" s="254">
        <v>0</v>
      </c>
    </row>
    <row r="247" spans="1:13" s="180" customFormat="1">
      <c r="A247" s="1"/>
      <c r="B247" s="6"/>
      <c r="C247" s="7"/>
      <c r="D247" s="6"/>
      <c r="E247" s="6"/>
      <c r="F247" s="12"/>
      <c r="G247" s="12"/>
      <c r="H247" s="12"/>
      <c r="I247" s="6"/>
      <c r="J247" s="6"/>
      <c r="K247" s="33"/>
      <c r="L247" s="7"/>
      <c r="M247" s="252"/>
    </row>
    <row r="248" spans="1:13" s="181" customFormat="1">
      <c r="A248" s="5"/>
      <c r="B248" s="3"/>
      <c r="C248" s="137"/>
      <c r="D248" s="3"/>
      <c r="E248" s="3"/>
      <c r="F248" s="142"/>
      <c r="G248" s="142"/>
      <c r="H248" s="142"/>
      <c r="I248" s="3"/>
      <c r="J248" s="3"/>
      <c r="K248" s="132"/>
      <c r="L248" s="137"/>
      <c r="M248" s="183"/>
    </row>
    <row r="249" spans="1:13" s="80" customFormat="1">
      <c r="A249" s="1"/>
      <c r="B249" s="79" t="s">
        <v>26</v>
      </c>
      <c r="C249" s="189" t="s">
        <v>769</v>
      </c>
      <c r="D249" s="78"/>
      <c r="E249" s="78"/>
      <c r="F249" s="87"/>
      <c r="G249" s="87"/>
      <c r="H249" s="87"/>
      <c r="I249" s="78"/>
      <c r="J249" s="78"/>
      <c r="K249" s="91"/>
      <c r="L249" s="85"/>
      <c r="M249" s="254">
        <v>0</v>
      </c>
    </row>
    <row r="250" spans="1:13" s="180" customFormat="1">
      <c r="A250" s="1"/>
      <c r="B250" s="6"/>
      <c r="C250" s="190"/>
      <c r="D250" s="6"/>
      <c r="E250" s="6"/>
      <c r="F250" s="12"/>
      <c r="G250" s="12"/>
      <c r="H250" s="12"/>
      <c r="I250" s="6"/>
      <c r="J250" s="371"/>
      <c r="K250" s="33"/>
      <c r="L250" s="7"/>
      <c r="M250" s="252"/>
    </row>
    <row r="251" spans="1:13" s="181" customFormat="1">
      <c r="A251" s="5"/>
      <c r="B251" s="3"/>
      <c r="C251" s="132"/>
      <c r="D251" s="3"/>
      <c r="E251" s="3"/>
      <c r="F251" s="142"/>
      <c r="G251" s="142"/>
      <c r="H251" s="142"/>
      <c r="I251" s="3"/>
      <c r="J251" s="3"/>
      <c r="K251" s="132"/>
      <c r="L251" s="137"/>
      <c r="M251" s="183"/>
    </row>
    <row r="252" spans="1:13" s="2" customFormat="1">
      <c r="A252" s="1"/>
      <c r="B252" s="41" t="s">
        <v>43</v>
      </c>
      <c r="C252" s="42" t="s">
        <v>44</v>
      </c>
      <c r="D252" s="11"/>
      <c r="E252" s="11"/>
      <c r="F252" s="38"/>
      <c r="G252" s="38"/>
      <c r="H252" s="38"/>
      <c r="I252" s="11"/>
      <c r="J252" s="11"/>
      <c r="K252" s="44"/>
      <c r="L252" s="36"/>
      <c r="M252" s="253">
        <v>0</v>
      </c>
    </row>
    <row r="253" spans="1:13" s="180" customFormat="1">
      <c r="A253" s="1"/>
      <c r="B253" s="6"/>
      <c r="C253" s="33"/>
      <c r="D253" s="6"/>
      <c r="E253" s="6"/>
      <c r="F253" s="12"/>
      <c r="G253" s="12"/>
      <c r="H253" s="12"/>
      <c r="I253" s="6"/>
      <c r="J253" s="6"/>
      <c r="K253" s="33"/>
      <c r="L253" s="7"/>
      <c r="M253" s="252"/>
    </row>
    <row r="254" spans="1:13" s="180" customFormat="1">
      <c r="A254" s="1"/>
      <c r="B254" s="6"/>
      <c r="C254" s="33"/>
      <c r="D254" s="6"/>
      <c r="E254" s="6"/>
      <c r="F254" s="12"/>
      <c r="G254" s="12"/>
      <c r="H254" s="12"/>
      <c r="I254" s="6"/>
      <c r="J254" s="6"/>
      <c r="K254" s="33"/>
      <c r="L254" s="7"/>
      <c r="M254" s="252"/>
    </row>
    <row r="255" spans="1:13" s="180" customFormat="1">
      <c r="A255" s="1"/>
      <c r="B255" s="6"/>
      <c r="C255" s="33"/>
      <c r="D255" s="6"/>
      <c r="E255" s="6"/>
      <c r="F255" s="12"/>
      <c r="G255" s="12"/>
      <c r="H255" s="12"/>
      <c r="I255" s="6"/>
      <c r="J255" s="6"/>
      <c r="K255" s="33"/>
      <c r="L255" s="7"/>
      <c r="M255" s="252"/>
    </row>
    <row r="256" spans="1:13" s="181" customFormat="1">
      <c r="A256" s="5"/>
      <c r="B256" s="3"/>
      <c r="C256" s="132"/>
      <c r="D256" s="3"/>
      <c r="E256" s="3"/>
      <c r="F256" s="142"/>
      <c r="G256" s="142"/>
      <c r="H256" s="142"/>
      <c r="I256" s="3"/>
      <c r="J256" s="3"/>
      <c r="K256" s="132"/>
      <c r="L256" s="137"/>
      <c r="M256" s="183"/>
    </row>
    <row r="257" spans="1:13" s="5" customFormat="1">
      <c r="B257" s="163" t="s">
        <v>345</v>
      </c>
      <c r="C257" s="186"/>
      <c r="D257" s="3"/>
      <c r="E257" s="3"/>
      <c r="F257" s="187"/>
      <c r="G257" s="142"/>
      <c r="H257" s="142"/>
      <c r="I257" s="3"/>
      <c r="J257" s="3"/>
      <c r="K257" s="137"/>
      <c r="L257" s="137"/>
      <c r="M257" s="138"/>
    </row>
    <row r="258" spans="1:13" s="5" customFormat="1">
      <c r="B258" s="162" t="s">
        <v>16</v>
      </c>
      <c r="C258" s="188" t="s">
        <v>770</v>
      </c>
      <c r="D258" s="162"/>
      <c r="E258" s="163"/>
      <c r="F258" s="143"/>
      <c r="G258" s="142"/>
      <c r="H258" s="142"/>
      <c r="I258" s="3"/>
      <c r="J258" s="3"/>
      <c r="K258" s="137"/>
      <c r="L258" s="137"/>
      <c r="M258" s="138"/>
    </row>
    <row r="259" spans="1:13" s="5" customFormat="1">
      <c r="B259" s="161" t="s">
        <v>18</v>
      </c>
      <c r="C259" s="200" t="s">
        <v>19</v>
      </c>
      <c r="D259" s="130"/>
      <c r="E259" s="132"/>
      <c r="F259" s="133"/>
      <c r="G259" s="134"/>
      <c r="H259" s="134"/>
      <c r="I259" s="135"/>
      <c r="J259" s="135"/>
      <c r="K259" s="136"/>
      <c r="L259" s="137"/>
      <c r="M259" s="138"/>
    </row>
    <row r="260" spans="1:13" s="181" customFormat="1">
      <c r="A260" s="5"/>
      <c r="B260" s="3"/>
      <c r="C260" s="137"/>
      <c r="D260" s="3"/>
      <c r="E260" s="132"/>
      <c r="F260" s="133"/>
      <c r="G260" s="134"/>
      <c r="H260" s="134"/>
      <c r="I260" s="135"/>
      <c r="J260" s="135"/>
      <c r="K260" s="136"/>
      <c r="L260" s="137"/>
      <c r="M260" s="183"/>
    </row>
    <row r="261" spans="1:13" s="181" customFormat="1">
      <c r="A261" s="5"/>
      <c r="B261" s="3"/>
      <c r="C261" s="137"/>
      <c r="D261" s="3"/>
      <c r="E261" s="132"/>
      <c r="F261" s="133"/>
      <c r="G261" s="134"/>
      <c r="H261" s="134"/>
      <c r="I261" s="135"/>
      <c r="J261" s="135"/>
      <c r="K261" s="136"/>
      <c r="L261" s="137"/>
      <c r="M261" s="183"/>
    </row>
    <row r="262" spans="1:13" s="181" customFormat="1">
      <c r="A262" s="5"/>
      <c r="B262" s="3"/>
      <c r="C262" s="137"/>
      <c r="D262" s="3"/>
      <c r="E262" s="132"/>
      <c r="F262" s="133"/>
      <c r="G262" s="134"/>
      <c r="H262" s="134"/>
      <c r="I262" s="135"/>
      <c r="J262" s="135"/>
      <c r="K262" s="136"/>
      <c r="L262" s="137"/>
      <c r="M262" s="183"/>
    </row>
    <row r="263" spans="1:13" s="181" customFormat="1">
      <c r="A263" s="5"/>
      <c r="B263" s="3"/>
      <c r="C263" s="137"/>
      <c r="D263" s="3"/>
      <c r="E263" s="132"/>
      <c r="F263" s="133"/>
      <c r="G263" s="134"/>
      <c r="H263" s="134"/>
      <c r="I263" s="135"/>
      <c r="J263" s="135"/>
      <c r="K263" s="136"/>
      <c r="L263" s="137"/>
      <c r="M263" s="183"/>
    </row>
    <row r="264" spans="1:13" s="181" customFormat="1">
      <c r="A264" s="5"/>
      <c r="B264" s="3"/>
      <c r="C264" s="137"/>
      <c r="D264" s="3"/>
      <c r="E264" s="132"/>
      <c r="F264" s="133"/>
      <c r="G264" s="134"/>
      <c r="H264" s="134"/>
      <c r="I264" s="135"/>
      <c r="J264" s="135"/>
      <c r="K264" s="136"/>
      <c r="L264" s="137"/>
      <c r="M264" s="183"/>
    </row>
    <row r="265" spans="1:13" s="5" customFormat="1">
      <c r="B265" s="161" t="s">
        <v>26</v>
      </c>
      <c r="C265" s="200" t="s">
        <v>27</v>
      </c>
      <c r="D265" s="130"/>
      <c r="E265" s="132"/>
      <c r="F265" s="133"/>
      <c r="G265" s="134"/>
      <c r="H265" s="134"/>
      <c r="I265" s="135"/>
      <c r="J265" s="135"/>
      <c r="K265" s="136"/>
      <c r="L265" s="137"/>
      <c r="M265" s="138"/>
    </row>
    <row r="266" spans="1:13" s="181" customFormat="1">
      <c r="A266" s="5"/>
      <c r="B266" s="3"/>
      <c r="C266" s="229"/>
      <c r="D266" s="3"/>
      <c r="E266" s="132"/>
      <c r="F266" s="133"/>
      <c r="G266" s="134"/>
      <c r="H266" s="134"/>
      <c r="I266" s="135"/>
      <c r="J266" s="135"/>
      <c r="K266" s="136"/>
      <c r="L266" s="137"/>
      <c r="M266" s="183"/>
    </row>
    <row r="267" spans="1:13" s="181" customFormat="1">
      <c r="A267" s="5"/>
      <c r="B267" s="3"/>
      <c r="C267" s="132"/>
      <c r="D267" s="3"/>
      <c r="E267" s="132"/>
      <c r="F267" s="133"/>
      <c r="G267" s="134"/>
      <c r="H267" s="134"/>
      <c r="I267" s="135"/>
      <c r="J267" s="135"/>
      <c r="K267" s="136"/>
      <c r="L267" s="137"/>
      <c r="M267" s="183"/>
    </row>
    <row r="268" spans="1:13" s="181" customFormat="1">
      <c r="A268" s="5"/>
      <c r="B268" s="3"/>
      <c r="C268" s="132"/>
      <c r="D268" s="3"/>
      <c r="E268" s="132"/>
      <c r="F268" s="133"/>
      <c r="G268" s="134"/>
      <c r="H268" s="134"/>
      <c r="I268" s="135"/>
      <c r="J268" s="135"/>
      <c r="K268" s="136"/>
      <c r="L268" s="137"/>
      <c r="M268" s="183"/>
    </row>
    <row r="269" spans="1:13" s="5" customFormat="1">
      <c r="B269" s="162" t="s">
        <v>43</v>
      </c>
      <c r="C269" s="163" t="s">
        <v>44</v>
      </c>
      <c r="D269" s="130"/>
      <c r="E269" s="132"/>
      <c r="F269" s="133"/>
      <c r="G269" s="134"/>
      <c r="H269" s="134"/>
      <c r="I269" s="135"/>
      <c r="J269" s="135"/>
      <c r="K269" s="136"/>
      <c r="L269" s="137"/>
      <c r="M269" s="138"/>
    </row>
    <row r="270" spans="1:13" s="181" customFormat="1">
      <c r="A270" s="5"/>
      <c r="B270" s="3"/>
      <c r="C270" s="132"/>
      <c r="D270" s="3"/>
      <c r="E270" s="132"/>
      <c r="F270" s="133"/>
      <c r="G270" s="134"/>
      <c r="H270" s="134"/>
      <c r="I270" s="135"/>
      <c r="J270" s="135"/>
      <c r="K270" s="136"/>
      <c r="L270" s="137"/>
      <c r="M270" s="183"/>
    </row>
    <row r="271" spans="1:13" s="181" customFormat="1">
      <c r="A271" s="5"/>
      <c r="B271" s="164"/>
      <c r="C271" s="137"/>
      <c r="D271" s="3"/>
      <c r="E271" s="132"/>
      <c r="F271" s="133"/>
      <c r="G271" s="134"/>
      <c r="H271" s="134"/>
      <c r="I271" s="135"/>
      <c r="J271" s="135"/>
      <c r="K271" s="136"/>
      <c r="L271" s="137"/>
      <c r="M271" s="183"/>
    </row>
    <row r="272" spans="1:13" s="181" customFormat="1">
      <c r="A272" s="5"/>
      <c r="B272" s="164"/>
      <c r="C272" s="137"/>
      <c r="D272" s="3"/>
      <c r="E272" s="132"/>
      <c r="F272" s="133"/>
      <c r="G272" s="134"/>
      <c r="H272" s="134"/>
      <c r="I272" s="135"/>
      <c r="J272" s="135"/>
      <c r="K272" s="136"/>
      <c r="L272" s="137"/>
      <c r="M272" s="183"/>
    </row>
    <row r="273" spans="1:13" s="181" customFormat="1">
      <c r="A273" s="5"/>
      <c r="B273" s="164"/>
      <c r="C273" s="137"/>
      <c r="D273" s="3"/>
      <c r="E273" s="132"/>
      <c r="F273" s="133"/>
      <c r="G273" s="134"/>
      <c r="H273" s="134"/>
      <c r="I273" s="135"/>
      <c r="J273" s="135"/>
      <c r="K273" s="136"/>
      <c r="L273" s="137"/>
      <c r="M273" s="183"/>
    </row>
    <row r="274" spans="1:13" s="181" customFormat="1">
      <c r="A274" s="5"/>
      <c r="B274" s="164"/>
      <c r="C274" s="137"/>
      <c r="D274" s="3"/>
      <c r="E274" s="132"/>
      <c r="F274" s="133"/>
      <c r="G274" s="134"/>
      <c r="H274" s="134"/>
      <c r="I274" s="135"/>
      <c r="J274" s="135"/>
      <c r="K274" s="136"/>
      <c r="L274" s="137"/>
      <c r="M274" s="183"/>
    </row>
    <row r="275" spans="1:13" s="181" customFormat="1">
      <c r="A275" s="5"/>
      <c r="B275" s="164"/>
      <c r="C275" s="137"/>
      <c r="D275" s="3"/>
      <c r="E275" s="132"/>
      <c r="F275" s="133"/>
      <c r="G275" s="134"/>
      <c r="H275" s="134"/>
      <c r="I275" s="135"/>
      <c r="J275" s="135"/>
      <c r="K275" s="136"/>
      <c r="L275" s="137"/>
      <c r="M275" s="183"/>
    </row>
    <row r="276" spans="1:13" s="181" customFormat="1">
      <c r="A276" s="5"/>
      <c r="B276" s="164"/>
      <c r="C276" s="137"/>
      <c r="D276" s="3"/>
      <c r="E276" s="132"/>
      <c r="F276" s="133"/>
      <c r="G276" s="134"/>
      <c r="H276" s="134"/>
      <c r="I276" s="135"/>
      <c r="J276" s="135"/>
      <c r="K276" s="136"/>
      <c r="L276" s="137"/>
      <c r="M276" s="183"/>
    </row>
    <row r="277" spans="1:13" s="181" customFormat="1">
      <c r="A277" s="5"/>
      <c r="B277" s="164"/>
      <c r="C277" s="137"/>
      <c r="D277" s="3"/>
      <c r="E277" s="132"/>
      <c r="F277" s="133"/>
      <c r="G277" s="134"/>
      <c r="H277" s="134"/>
      <c r="I277" s="135"/>
      <c r="J277" s="135"/>
      <c r="K277" s="136"/>
      <c r="L277" s="137"/>
      <c r="M277" s="183"/>
    </row>
    <row r="278" spans="1:13" s="181" customFormat="1">
      <c r="A278" s="5"/>
      <c r="B278" s="164"/>
      <c r="C278" s="137"/>
      <c r="D278" s="3"/>
      <c r="E278" s="132"/>
      <c r="F278" s="133"/>
      <c r="G278" s="134"/>
      <c r="H278" s="134"/>
      <c r="I278" s="135"/>
      <c r="J278" s="135"/>
      <c r="K278" s="136"/>
      <c r="L278" s="137"/>
      <c r="M278" s="183"/>
    </row>
    <row r="279" spans="1:13" s="181" customFormat="1">
      <c r="A279" s="5"/>
      <c r="B279" s="164"/>
      <c r="C279" s="137"/>
      <c r="D279" s="3"/>
      <c r="E279" s="132"/>
      <c r="F279" s="133"/>
      <c r="G279" s="134"/>
      <c r="H279" s="134"/>
      <c r="I279" s="135"/>
      <c r="J279" s="135"/>
      <c r="K279" s="136"/>
      <c r="L279" s="137"/>
      <c r="M279" s="183"/>
    </row>
    <row r="280" spans="1:13" s="181" customFormat="1">
      <c r="A280" s="5"/>
      <c r="B280" s="164"/>
      <c r="C280" s="137"/>
      <c r="D280" s="3"/>
      <c r="E280" s="132"/>
      <c r="F280" s="133"/>
      <c r="G280" s="134"/>
      <c r="H280" s="142"/>
      <c r="I280" s="135"/>
      <c r="J280" s="135"/>
      <c r="K280" s="136"/>
      <c r="L280" s="137"/>
      <c r="M280" s="183"/>
    </row>
    <row r="281" spans="1:13" s="181" customFormat="1">
      <c r="A281" s="5"/>
      <c r="B281" s="3"/>
      <c r="C281" s="137"/>
      <c r="D281" s="3"/>
      <c r="E281" s="3"/>
      <c r="F281" s="142"/>
      <c r="G281" s="142"/>
      <c r="H281" s="142"/>
      <c r="I281" s="3"/>
      <c r="J281" s="3"/>
      <c r="K281" s="137"/>
      <c r="L281" s="137"/>
      <c r="M281" s="183"/>
    </row>
    <row r="282" spans="1:13" s="2" customFormat="1">
      <c r="A282" s="5"/>
      <c r="B282" s="42" t="s">
        <v>745</v>
      </c>
      <c r="C282" s="40"/>
      <c r="D282" s="11"/>
      <c r="E282" s="11"/>
      <c r="F282" s="37"/>
      <c r="G282" s="38"/>
      <c r="H282" s="38"/>
      <c r="I282" s="11"/>
      <c r="J282" s="11"/>
      <c r="K282" s="36"/>
      <c r="L282" s="36"/>
      <c r="M282" s="253">
        <v>0</v>
      </c>
    </row>
    <row r="283" spans="1:13" s="2" customFormat="1">
      <c r="A283" s="5"/>
      <c r="B283" s="41" t="s">
        <v>16</v>
      </c>
      <c r="C283" s="43" t="s">
        <v>770</v>
      </c>
      <c r="D283" s="41"/>
      <c r="E283" s="42"/>
      <c r="F283" s="39"/>
      <c r="G283" s="38"/>
      <c r="H283" s="38"/>
      <c r="I283" s="11"/>
      <c r="J283" s="11"/>
      <c r="K283" s="36"/>
      <c r="L283" s="36"/>
      <c r="M283" s="253">
        <v>0</v>
      </c>
    </row>
    <row r="284" spans="1:13" s="80" customFormat="1">
      <c r="A284" s="5"/>
      <c r="B284" s="79" t="s">
        <v>18</v>
      </c>
      <c r="C284" s="189" t="s">
        <v>19</v>
      </c>
      <c r="D284" s="78"/>
      <c r="E284" s="78"/>
      <c r="F284" s="93"/>
      <c r="G284" s="93"/>
      <c r="H284" s="93"/>
      <c r="I284" s="78"/>
      <c r="J284" s="78"/>
      <c r="K284" s="85"/>
      <c r="L284" s="85"/>
      <c r="M284" s="254">
        <v>0</v>
      </c>
    </row>
    <row r="285" spans="1:13" s="180" customFormat="1">
      <c r="A285" s="181"/>
      <c r="B285" s="6"/>
      <c r="C285" s="7"/>
      <c r="D285" s="6"/>
      <c r="E285" s="6"/>
      <c r="F285" s="45"/>
      <c r="G285" s="45"/>
      <c r="H285" s="45"/>
      <c r="I285" s="6"/>
      <c r="J285" s="6"/>
      <c r="K285" s="7"/>
      <c r="L285" s="7"/>
      <c r="M285" s="252"/>
    </row>
    <row r="286" spans="1:13" s="181" customFormat="1">
      <c r="B286" s="3"/>
      <c r="C286" s="137"/>
      <c r="D286" s="3"/>
      <c r="E286" s="3"/>
      <c r="F286" s="133"/>
      <c r="G286" s="133"/>
      <c r="H286" s="133"/>
      <c r="I286" s="3"/>
      <c r="J286" s="3"/>
      <c r="K286" s="137"/>
      <c r="L286" s="137"/>
      <c r="M286" s="183"/>
    </row>
    <row r="287" spans="1:13" s="80" customFormat="1">
      <c r="A287" s="5"/>
      <c r="B287" s="79" t="s">
        <v>26</v>
      </c>
      <c r="C287" s="189" t="s">
        <v>769</v>
      </c>
      <c r="D287" s="78"/>
      <c r="E287" s="78"/>
      <c r="F287" s="93"/>
      <c r="G287" s="93"/>
      <c r="H287" s="93"/>
      <c r="I287" s="78"/>
      <c r="J287" s="78"/>
      <c r="K287" s="85"/>
      <c r="L287" s="85"/>
      <c r="M287" s="254">
        <v>0</v>
      </c>
    </row>
    <row r="288" spans="1:13" s="180" customFormat="1">
      <c r="A288" s="181"/>
      <c r="B288" s="6"/>
      <c r="C288" s="190"/>
      <c r="D288" s="6"/>
      <c r="E288" s="6"/>
      <c r="F288" s="45"/>
      <c r="G288" s="45"/>
      <c r="H288" s="45"/>
      <c r="I288" s="6"/>
      <c r="J288" s="6"/>
      <c r="K288" s="7"/>
      <c r="L288" s="7"/>
      <c r="M288" s="252"/>
    </row>
    <row r="289" spans="1:13" s="180" customFormat="1">
      <c r="A289" s="181"/>
      <c r="B289" s="6"/>
      <c r="C289" s="190"/>
      <c r="D289" s="6"/>
      <c r="E289" s="6"/>
      <c r="F289" s="45"/>
      <c r="G289" s="45"/>
      <c r="H289" s="45"/>
      <c r="I289" s="6"/>
      <c r="J289" s="6"/>
      <c r="K289" s="7"/>
      <c r="L289" s="7"/>
      <c r="M289" s="252"/>
    </row>
    <row r="290" spans="1:13" s="180" customFormat="1">
      <c r="A290" s="181"/>
      <c r="B290" s="6"/>
      <c r="C290" s="190"/>
      <c r="D290" s="6"/>
      <c r="E290" s="6"/>
      <c r="F290" s="45"/>
      <c r="G290" s="45"/>
      <c r="H290" s="45"/>
      <c r="I290" s="6"/>
      <c r="J290" s="6"/>
      <c r="K290" s="7"/>
      <c r="L290" s="7"/>
      <c r="M290" s="252"/>
    </row>
    <row r="291" spans="1:13" s="180" customFormat="1">
      <c r="A291" s="181"/>
      <c r="B291" s="6"/>
      <c r="C291" s="190"/>
      <c r="D291" s="6"/>
      <c r="E291" s="6"/>
      <c r="F291" s="45"/>
      <c r="G291" s="45"/>
      <c r="H291" s="45"/>
      <c r="I291" s="6"/>
      <c r="J291" s="6"/>
      <c r="K291" s="7"/>
      <c r="L291" s="7"/>
      <c r="M291" s="252"/>
    </row>
    <row r="292" spans="1:13" s="180" customFormat="1">
      <c r="A292" s="181"/>
      <c r="B292" s="6"/>
      <c r="C292" s="190"/>
      <c r="D292" s="6"/>
      <c r="E292" s="6"/>
      <c r="F292" s="45"/>
      <c r="G292" s="45"/>
      <c r="H292" s="45"/>
      <c r="I292" s="6"/>
      <c r="J292" s="6"/>
      <c r="K292" s="7"/>
      <c r="L292" s="7"/>
      <c r="M292" s="252"/>
    </row>
    <row r="293" spans="1:13" s="181" customFormat="1">
      <c r="B293" s="3"/>
      <c r="C293" s="132"/>
      <c r="D293" s="3"/>
      <c r="E293" s="3"/>
      <c r="F293" s="133"/>
      <c r="G293" s="133"/>
      <c r="H293" s="133"/>
      <c r="I293" s="3"/>
      <c r="J293" s="3"/>
      <c r="K293" s="137"/>
      <c r="L293" s="137"/>
      <c r="M293" s="183"/>
    </row>
    <row r="294" spans="1:13" s="2" customFormat="1">
      <c r="A294" s="5"/>
      <c r="B294" s="41" t="s">
        <v>43</v>
      </c>
      <c r="C294" s="42" t="s">
        <v>44</v>
      </c>
      <c r="D294" s="11"/>
      <c r="E294" s="11"/>
      <c r="F294" s="54"/>
      <c r="G294" s="54"/>
      <c r="H294" s="54"/>
      <c r="I294" s="11"/>
      <c r="J294" s="11"/>
      <c r="K294" s="36"/>
      <c r="L294" s="36"/>
      <c r="M294" s="253">
        <v>0</v>
      </c>
    </row>
    <row r="295" spans="1:13" s="180" customFormat="1">
      <c r="A295" s="181"/>
      <c r="B295" s="6"/>
      <c r="C295" s="7"/>
      <c r="D295" s="6"/>
      <c r="E295" s="6"/>
      <c r="F295" s="45"/>
      <c r="G295" s="45"/>
      <c r="H295" s="45"/>
      <c r="I295" s="6"/>
      <c r="J295" s="6"/>
      <c r="K295" s="7"/>
      <c r="L295" s="7"/>
      <c r="M295" s="252"/>
    </row>
    <row r="296" spans="1:13" s="181" customFormat="1">
      <c r="B296" s="3"/>
      <c r="C296" s="137"/>
      <c r="D296" s="3"/>
      <c r="E296" s="3"/>
      <c r="F296" s="142"/>
      <c r="G296" s="142"/>
      <c r="H296" s="142"/>
      <c r="I296" s="3"/>
      <c r="J296" s="3"/>
      <c r="K296" s="137"/>
      <c r="L296" s="137"/>
      <c r="M296" s="183"/>
    </row>
    <row r="297" spans="1:13" s="2" customFormat="1">
      <c r="B297" s="42" t="s">
        <v>746</v>
      </c>
      <c r="C297" s="40"/>
      <c r="D297" s="11"/>
      <c r="E297" s="11"/>
      <c r="F297" s="37"/>
      <c r="G297" s="38"/>
      <c r="H297" s="38"/>
      <c r="I297" s="11"/>
      <c r="J297" s="11"/>
      <c r="K297" s="36"/>
      <c r="L297" s="36"/>
      <c r="M297" s="253">
        <v>0</v>
      </c>
    </row>
    <row r="298" spans="1:13" s="2" customFormat="1">
      <c r="B298" s="41" t="s">
        <v>16</v>
      </c>
      <c r="C298" s="43" t="s">
        <v>770</v>
      </c>
      <c r="D298" s="41"/>
      <c r="E298" s="42"/>
      <c r="F298" s="39"/>
      <c r="G298" s="38"/>
      <c r="H298" s="38"/>
      <c r="I298" s="11"/>
      <c r="J298" s="11"/>
      <c r="K298" s="36"/>
      <c r="L298" s="36"/>
      <c r="M298" s="253">
        <v>0</v>
      </c>
    </row>
    <row r="299" spans="1:13" s="80" customFormat="1">
      <c r="A299" s="1"/>
      <c r="B299" s="79" t="s">
        <v>18</v>
      </c>
      <c r="C299" s="189" t="s">
        <v>19</v>
      </c>
      <c r="D299" s="78"/>
      <c r="E299" s="78"/>
      <c r="F299" s="86"/>
      <c r="G299" s="87"/>
      <c r="H299" s="87"/>
      <c r="I299" s="78"/>
      <c r="J299" s="78"/>
      <c r="K299" s="85"/>
      <c r="L299" s="85"/>
      <c r="M299" s="254">
        <v>0</v>
      </c>
    </row>
    <row r="300" spans="1:13" s="180" customFormat="1">
      <c r="B300" s="6"/>
      <c r="C300" s="7"/>
      <c r="D300" s="6"/>
      <c r="E300" s="6"/>
      <c r="F300" s="35"/>
      <c r="G300" s="12"/>
      <c r="H300" s="12"/>
      <c r="I300" s="6"/>
      <c r="J300" s="6"/>
      <c r="K300" s="7"/>
      <c r="L300" s="7"/>
      <c r="M300" s="252"/>
    </row>
    <row r="301" spans="1:13" s="181" customFormat="1">
      <c r="B301" s="3"/>
      <c r="C301" s="137"/>
      <c r="D301" s="3"/>
      <c r="E301" s="3"/>
      <c r="F301" s="143"/>
      <c r="G301" s="142"/>
      <c r="H301" s="142"/>
      <c r="I301" s="3"/>
      <c r="J301" s="3"/>
      <c r="K301" s="137"/>
      <c r="L301" s="137"/>
      <c r="M301" s="183"/>
    </row>
    <row r="302" spans="1:13" s="80" customFormat="1">
      <c r="A302" s="1"/>
      <c r="B302" s="79" t="s">
        <v>26</v>
      </c>
      <c r="C302" s="189" t="s">
        <v>769</v>
      </c>
      <c r="D302" s="78"/>
      <c r="E302" s="78"/>
      <c r="F302" s="86"/>
      <c r="G302" s="87"/>
      <c r="H302" s="87"/>
      <c r="I302" s="78"/>
      <c r="J302" s="78"/>
      <c r="K302" s="85"/>
      <c r="L302" s="85"/>
      <c r="M302" s="254">
        <v>0</v>
      </c>
    </row>
    <row r="303" spans="1:13">
      <c r="C303" s="190"/>
      <c r="F303" s="35"/>
      <c r="L303" s="7"/>
      <c r="M303" s="252"/>
    </row>
    <row r="304" spans="1:13" s="5" customFormat="1">
      <c r="B304" s="3"/>
      <c r="C304" s="132"/>
      <c r="D304" s="3"/>
      <c r="E304" s="3"/>
      <c r="F304" s="143"/>
      <c r="G304" s="142"/>
      <c r="H304" s="142"/>
      <c r="I304" s="3"/>
      <c r="J304" s="3"/>
      <c r="K304" s="137"/>
      <c r="L304" s="137"/>
      <c r="M304" s="138"/>
    </row>
    <row r="305" spans="1:13" s="5" customFormat="1">
      <c r="B305" s="162" t="s">
        <v>43</v>
      </c>
      <c r="C305" s="163" t="s">
        <v>44</v>
      </c>
      <c r="D305" s="3"/>
      <c r="E305" s="3"/>
      <c r="F305" s="143"/>
      <c r="G305" s="142"/>
      <c r="H305" s="142"/>
      <c r="I305" s="3"/>
      <c r="J305" s="3"/>
      <c r="K305" s="137"/>
      <c r="L305" s="137"/>
      <c r="M305" s="260"/>
    </row>
    <row r="306" spans="1:13" s="5" customFormat="1">
      <c r="B306" s="3"/>
      <c r="C306" s="137"/>
      <c r="D306" s="3"/>
      <c r="E306" s="3"/>
      <c r="F306" s="143"/>
      <c r="G306" s="142"/>
      <c r="H306" s="142"/>
      <c r="I306" s="3"/>
      <c r="J306" s="3"/>
      <c r="K306" s="137"/>
      <c r="L306" s="137"/>
      <c r="M306" s="373"/>
    </row>
    <row r="307" spans="1:13" s="5" customFormat="1">
      <c r="B307" s="3"/>
      <c r="C307" s="137"/>
      <c r="D307" s="3"/>
      <c r="E307" s="3"/>
      <c r="F307" s="143"/>
      <c r="G307" s="142"/>
      <c r="H307" s="142"/>
      <c r="I307" s="3"/>
      <c r="J307" s="3"/>
      <c r="K307" s="137"/>
      <c r="L307" s="137"/>
      <c r="M307" s="373"/>
    </row>
    <row r="308" spans="1:13" s="5" customFormat="1">
      <c r="B308" s="3"/>
      <c r="C308" s="137"/>
      <c r="D308" s="3"/>
      <c r="E308" s="3"/>
      <c r="F308" s="143"/>
      <c r="G308" s="142"/>
      <c r="H308" s="142"/>
      <c r="I308" s="3"/>
      <c r="J308" s="3"/>
      <c r="K308" s="137"/>
      <c r="L308" s="137"/>
      <c r="M308" s="373"/>
    </row>
    <row r="309" spans="1:13" s="5" customFormat="1">
      <c r="B309" s="3"/>
      <c r="C309" s="137"/>
      <c r="D309" s="3"/>
      <c r="E309" s="3"/>
      <c r="F309" s="143"/>
      <c r="G309" s="142"/>
      <c r="H309" s="142"/>
      <c r="I309" s="3"/>
      <c r="J309" s="3"/>
      <c r="K309" s="137"/>
      <c r="L309" s="137"/>
      <c r="M309" s="373"/>
    </row>
    <row r="310" spans="1:13" s="5" customFormat="1">
      <c r="B310" s="130"/>
      <c r="C310" s="137"/>
      <c r="D310" s="3"/>
      <c r="E310" s="3"/>
      <c r="F310" s="142"/>
      <c r="G310" s="142"/>
      <c r="H310" s="142"/>
      <c r="I310" s="3"/>
      <c r="J310" s="3"/>
      <c r="K310" s="137"/>
      <c r="L310" s="137"/>
      <c r="M310" s="138"/>
    </row>
    <row r="311" spans="1:13" s="5" customFormat="1">
      <c r="B311" s="163" t="s">
        <v>223</v>
      </c>
      <c r="C311" s="186"/>
      <c r="D311" s="3"/>
      <c r="E311" s="3"/>
      <c r="F311" s="187"/>
      <c r="G311" s="142"/>
      <c r="H311" s="142"/>
      <c r="I311" s="3"/>
      <c r="J311" s="3"/>
      <c r="K311" s="137"/>
      <c r="L311" s="137"/>
      <c r="M311" s="138"/>
    </row>
    <row r="312" spans="1:13" s="5" customFormat="1">
      <c r="B312" s="162" t="s">
        <v>16</v>
      </c>
      <c r="C312" s="188" t="s">
        <v>770</v>
      </c>
      <c r="D312" s="3"/>
      <c r="E312" s="3"/>
      <c r="F312" s="187"/>
      <c r="G312" s="142"/>
      <c r="H312" s="142"/>
      <c r="I312" s="3"/>
      <c r="J312" s="3"/>
      <c r="K312" s="137"/>
      <c r="L312" s="137"/>
      <c r="M312" s="138"/>
    </row>
    <row r="313" spans="1:13" s="5" customFormat="1">
      <c r="B313" s="161" t="s">
        <v>18</v>
      </c>
      <c r="C313" s="200" t="s">
        <v>19</v>
      </c>
      <c r="D313" s="3"/>
      <c r="E313" s="3"/>
      <c r="F313" s="142"/>
      <c r="G313" s="142"/>
      <c r="H313" s="142"/>
      <c r="I313" s="3"/>
      <c r="J313" s="3"/>
      <c r="K313" s="137"/>
      <c r="L313" s="137"/>
      <c r="M313" s="138"/>
    </row>
    <row r="314" spans="1:13" s="181" customFormat="1">
      <c r="A314" s="5"/>
      <c r="B314" s="3"/>
      <c r="C314" s="137"/>
      <c r="D314" s="3"/>
      <c r="E314" s="3"/>
      <c r="F314" s="142"/>
      <c r="G314" s="142"/>
      <c r="H314" s="142"/>
      <c r="I314" s="3"/>
      <c r="J314" s="3"/>
      <c r="K314" s="137"/>
      <c r="L314" s="137"/>
      <c r="M314" s="183"/>
    </row>
    <row r="315" spans="1:13" s="181" customFormat="1">
      <c r="A315" s="5"/>
      <c r="B315" s="3"/>
      <c r="C315" s="137"/>
      <c r="D315" s="3"/>
      <c r="E315" s="3"/>
      <c r="F315" s="142"/>
      <c r="G315" s="142"/>
      <c r="H315" s="142"/>
      <c r="I315" s="3"/>
      <c r="J315" s="3"/>
      <c r="K315" s="137"/>
      <c r="L315" s="137"/>
      <c r="M315" s="183"/>
    </row>
    <row r="316" spans="1:13" s="181" customFormat="1">
      <c r="A316" s="5"/>
      <c r="B316" s="3"/>
      <c r="C316" s="137"/>
      <c r="D316" s="3"/>
      <c r="E316" s="3"/>
      <c r="F316" s="142"/>
      <c r="G316" s="142"/>
      <c r="H316" s="142"/>
      <c r="I316" s="3"/>
      <c r="J316" s="3"/>
      <c r="K316" s="137"/>
      <c r="L316" s="137"/>
      <c r="M316" s="183"/>
    </row>
    <row r="317" spans="1:13" s="181" customFormat="1">
      <c r="A317" s="5"/>
      <c r="B317" s="3"/>
      <c r="C317" s="137"/>
      <c r="D317" s="3"/>
      <c r="E317" s="3"/>
      <c r="F317" s="142"/>
      <c r="G317" s="142"/>
      <c r="H317" s="142"/>
      <c r="I317" s="3"/>
      <c r="J317" s="3"/>
      <c r="K317" s="137"/>
      <c r="L317" s="137"/>
      <c r="M317" s="183"/>
    </row>
    <row r="318" spans="1:13" s="181" customFormat="1">
      <c r="A318" s="5"/>
      <c r="B318" s="3"/>
      <c r="C318" s="137"/>
      <c r="D318" s="3"/>
      <c r="E318" s="3"/>
      <c r="F318" s="142"/>
      <c r="G318" s="142"/>
      <c r="H318" s="142"/>
      <c r="I318" s="3"/>
      <c r="J318" s="3"/>
      <c r="K318" s="137"/>
      <c r="L318" s="137"/>
      <c r="M318" s="183"/>
    </row>
    <row r="319" spans="1:13" s="5" customFormat="1">
      <c r="B319" s="161" t="s">
        <v>26</v>
      </c>
      <c r="C319" s="200" t="s">
        <v>27</v>
      </c>
      <c r="D319" s="3"/>
      <c r="E319" s="3"/>
      <c r="F319" s="142"/>
      <c r="G319" s="142"/>
      <c r="H319" s="142"/>
      <c r="I319" s="3"/>
      <c r="J319" s="3"/>
      <c r="K319" s="137"/>
      <c r="L319" s="137"/>
      <c r="M319" s="138"/>
    </row>
    <row r="320" spans="1:13" s="181" customFormat="1">
      <c r="A320" s="5"/>
      <c r="B320" s="3"/>
      <c r="C320" s="229"/>
      <c r="D320" s="3"/>
      <c r="E320" s="3"/>
      <c r="F320" s="142"/>
      <c r="G320" s="142"/>
      <c r="H320" s="142"/>
      <c r="I320" s="3"/>
      <c r="J320" s="3"/>
      <c r="K320" s="137"/>
      <c r="L320" s="137"/>
      <c r="M320" s="183"/>
    </row>
    <row r="321" spans="1:13" s="181" customFormat="1">
      <c r="A321" s="5"/>
      <c r="B321" s="3"/>
      <c r="C321" s="132"/>
      <c r="D321" s="3"/>
      <c r="E321" s="3"/>
      <c r="F321" s="142"/>
      <c r="G321" s="142"/>
      <c r="H321" s="142"/>
      <c r="I321" s="3"/>
      <c r="J321" s="3"/>
      <c r="K321" s="137"/>
      <c r="L321" s="137"/>
      <c r="M321" s="183"/>
    </row>
    <row r="322" spans="1:13" s="181" customFormat="1">
      <c r="A322" s="5"/>
      <c r="B322" s="3"/>
      <c r="C322" s="132"/>
      <c r="D322" s="3"/>
      <c r="E322" s="132"/>
      <c r="F322" s="143"/>
      <c r="G322" s="142"/>
      <c r="H322" s="142"/>
      <c r="I322" s="3"/>
      <c r="J322" s="3"/>
      <c r="K322" s="137"/>
      <c r="L322" s="137"/>
      <c r="M322" s="183"/>
    </row>
    <row r="323" spans="1:13" s="5" customFormat="1">
      <c r="B323" s="162" t="s">
        <v>43</v>
      </c>
      <c r="C323" s="163" t="s">
        <v>44</v>
      </c>
      <c r="D323" s="3"/>
      <c r="E323" s="137"/>
      <c r="F323" s="236"/>
      <c r="G323" s="133"/>
      <c r="H323" s="133"/>
      <c r="I323" s="3"/>
      <c r="J323" s="3"/>
      <c r="K323" s="137"/>
      <c r="L323" s="137"/>
      <c r="M323" s="138"/>
    </row>
    <row r="324" spans="1:13" s="181" customFormat="1">
      <c r="A324" s="5"/>
      <c r="B324" s="3"/>
      <c r="C324" s="137"/>
      <c r="D324" s="3"/>
      <c r="E324" s="137"/>
      <c r="F324" s="236"/>
      <c r="G324" s="133"/>
      <c r="H324" s="133"/>
      <c r="I324" s="3"/>
      <c r="J324" s="3"/>
      <c r="K324" s="137"/>
      <c r="L324" s="137"/>
      <c r="M324" s="183"/>
    </row>
    <row r="325" spans="1:13" s="181" customFormat="1">
      <c r="A325" s="5"/>
      <c r="B325" s="3"/>
      <c r="C325" s="137"/>
      <c r="D325" s="3"/>
      <c r="E325" s="137"/>
      <c r="F325" s="236"/>
      <c r="G325" s="133"/>
      <c r="H325" s="133"/>
      <c r="I325" s="3"/>
      <c r="J325" s="3"/>
      <c r="K325" s="137"/>
      <c r="L325" s="137"/>
      <c r="M325" s="183"/>
    </row>
    <row r="326" spans="1:13" s="181" customFormat="1">
      <c r="A326" s="5"/>
      <c r="B326" s="3"/>
      <c r="C326" s="137"/>
      <c r="D326" s="3"/>
      <c r="E326" s="137"/>
      <c r="F326" s="236"/>
      <c r="G326" s="133"/>
      <c r="H326" s="133"/>
      <c r="I326" s="3"/>
      <c r="J326" s="3"/>
      <c r="K326" s="137"/>
      <c r="L326" s="137"/>
      <c r="M326" s="183"/>
    </row>
    <row r="327" spans="1:13" s="181" customFormat="1">
      <c r="A327" s="5"/>
      <c r="B327" s="3"/>
      <c r="C327" s="137"/>
      <c r="D327" s="3"/>
      <c r="E327" s="137"/>
      <c r="F327" s="236"/>
      <c r="G327" s="133"/>
      <c r="H327" s="133"/>
      <c r="I327" s="3"/>
      <c r="J327" s="3"/>
      <c r="K327" s="137"/>
      <c r="L327" s="137"/>
      <c r="M327" s="183"/>
    </row>
    <row r="328" spans="1:13" s="181" customFormat="1">
      <c r="A328" s="5"/>
      <c r="B328" s="3"/>
      <c r="C328" s="137"/>
      <c r="D328" s="3"/>
      <c r="E328" s="137"/>
      <c r="F328" s="236"/>
      <c r="G328" s="133"/>
      <c r="H328" s="133"/>
      <c r="I328" s="3"/>
      <c r="J328" s="3"/>
      <c r="K328" s="137"/>
      <c r="L328" s="137"/>
      <c r="M328" s="183"/>
    </row>
    <row r="329" spans="1:13" s="181" customFormat="1">
      <c r="A329" s="5"/>
      <c r="B329" s="3"/>
      <c r="C329" s="137"/>
      <c r="D329" s="3"/>
      <c r="E329" s="137"/>
      <c r="F329" s="236"/>
      <c r="G329" s="133"/>
      <c r="H329" s="133"/>
      <c r="I329" s="3"/>
      <c r="J329" s="3"/>
      <c r="K329" s="137"/>
      <c r="L329" s="137"/>
      <c r="M329" s="183"/>
    </row>
    <row r="330" spans="1:13" s="181" customFormat="1">
      <c r="A330" s="5"/>
      <c r="B330" s="3"/>
      <c r="C330" s="137"/>
      <c r="D330" s="3"/>
      <c r="E330" s="137"/>
      <c r="F330" s="236"/>
      <c r="G330" s="133"/>
      <c r="H330" s="133"/>
      <c r="I330" s="3"/>
      <c r="J330" s="3"/>
      <c r="K330" s="137"/>
      <c r="L330" s="137"/>
      <c r="M330" s="183"/>
    </row>
    <row r="331" spans="1:13" s="181" customFormat="1">
      <c r="A331" s="5"/>
      <c r="B331" s="3"/>
      <c r="C331" s="137"/>
      <c r="D331" s="3"/>
      <c r="E331" s="137"/>
      <c r="F331" s="236"/>
      <c r="G331" s="133"/>
      <c r="H331" s="133"/>
      <c r="I331" s="3"/>
      <c r="J331" s="3"/>
      <c r="K331" s="137"/>
      <c r="L331" s="137"/>
      <c r="M331" s="183"/>
    </row>
    <row r="332" spans="1:13" s="2" customFormat="1">
      <c r="B332" s="42" t="s">
        <v>730</v>
      </c>
      <c r="C332" s="40"/>
      <c r="D332" s="11"/>
      <c r="E332" s="11"/>
      <c r="F332" s="37"/>
      <c r="G332" s="38"/>
      <c r="H332" s="38"/>
      <c r="I332" s="11"/>
      <c r="J332" s="11"/>
      <c r="K332" s="36"/>
      <c r="L332" s="36"/>
      <c r="M332" s="253">
        <v>0</v>
      </c>
    </row>
    <row r="333" spans="1:13" s="2" customFormat="1">
      <c r="B333" s="41" t="s">
        <v>16</v>
      </c>
      <c r="C333" s="43" t="s">
        <v>770</v>
      </c>
      <c r="D333" s="11"/>
      <c r="E333" s="11"/>
      <c r="F333" s="38"/>
      <c r="G333" s="38"/>
      <c r="H333" s="38"/>
      <c r="I333" s="11"/>
      <c r="J333" s="11"/>
      <c r="K333" s="36"/>
      <c r="L333" s="36"/>
      <c r="M333" s="253">
        <v>0</v>
      </c>
    </row>
    <row r="334" spans="1:13" s="80" customFormat="1">
      <c r="A334" s="1"/>
      <c r="B334" s="79" t="s">
        <v>18</v>
      </c>
      <c r="C334" s="189" t="s">
        <v>19</v>
      </c>
      <c r="D334" s="78"/>
      <c r="E334" s="78"/>
      <c r="F334" s="87"/>
      <c r="G334" s="87"/>
      <c r="H334" s="87"/>
      <c r="I334" s="78"/>
      <c r="J334" s="78"/>
      <c r="K334" s="85"/>
      <c r="L334" s="85"/>
      <c r="M334" s="254">
        <v>0</v>
      </c>
    </row>
    <row r="335" spans="1:13" s="180" customFormat="1">
      <c r="B335" s="6"/>
      <c r="C335" s="7"/>
      <c r="D335" s="6"/>
      <c r="E335" s="6"/>
      <c r="F335" s="12"/>
      <c r="G335" s="12"/>
      <c r="H335" s="12"/>
      <c r="I335" s="6"/>
      <c r="J335" s="371"/>
      <c r="K335" s="7"/>
      <c r="L335" s="7"/>
      <c r="M335" s="252"/>
    </row>
    <row r="336" spans="1:13" s="181" customFormat="1">
      <c r="B336" s="3"/>
      <c r="C336" s="137"/>
      <c r="D336" s="3"/>
      <c r="E336" s="3"/>
      <c r="F336" s="142"/>
      <c r="G336" s="142"/>
      <c r="H336" s="142"/>
      <c r="I336" s="3"/>
      <c r="J336" s="3"/>
      <c r="K336" s="137"/>
      <c r="L336" s="137"/>
      <c r="M336" s="183"/>
    </row>
    <row r="337" spans="1:13" s="80" customFormat="1">
      <c r="A337" s="1"/>
      <c r="B337" s="79" t="s">
        <v>26</v>
      </c>
      <c r="C337" s="189" t="s">
        <v>769</v>
      </c>
      <c r="D337" s="78"/>
      <c r="E337" s="78"/>
      <c r="F337" s="87"/>
      <c r="G337" s="87"/>
      <c r="H337" s="87"/>
      <c r="I337" s="78"/>
      <c r="J337" s="78"/>
      <c r="K337" s="85"/>
      <c r="L337" s="85"/>
      <c r="M337" s="254">
        <v>0</v>
      </c>
    </row>
    <row r="338" spans="1:13" s="180" customFormat="1">
      <c r="B338" s="6"/>
      <c r="C338" s="190"/>
      <c r="D338" s="6"/>
      <c r="E338" s="6"/>
      <c r="F338" s="12"/>
      <c r="G338" s="12"/>
      <c r="H338" s="12"/>
      <c r="I338" s="6"/>
      <c r="J338" s="6"/>
      <c r="K338" s="7"/>
      <c r="L338" s="7"/>
      <c r="M338" s="252"/>
    </row>
    <row r="339" spans="1:13" s="180" customFormat="1">
      <c r="B339" s="6"/>
      <c r="C339" s="190"/>
      <c r="D339" s="6"/>
      <c r="E339" s="6"/>
      <c r="F339" s="12"/>
      <c r="G339" s="12"/>
      <c r="H339" s="12"/>
      <c r="I339" s="6"/>
      <c r="J339" s="6"/>
      <c r="K339" s="7"/>
      <c r="L339" s="7"/>
      <c r="M339" s="252"/>
    </row>
    <row r="340" spans="1:13" s="180" customFormat="1">
      <c r="B340" s="6"/>
      <c r="C340" s="190"/>
      <c r="D340" s="6"/>
      <c r="E340" s="6"/>
      <c r="F340" s="12"/>
      <c r="G340" s="12"/>
      <c r="H340" s="12"/>
      <c r="I340" s="6"/>
      <c r="J340" s="6"/>
      <c r="K340" s="7"/>
      <c r="L340" s="7"/>
      <c r="M340" s="252"/>
    </row>
    <row r="341" spans="1:13" s="180" customFormat="1">
      <c r="B341" s="6"/>
      <c r="C341" s="190"/>
      <c r="D341" s="6"/>
      <c r="E341" s="6"/>
      <c r="F341" s="12"/>
      <c r="G341" s="12"/>
      <c r="H341" s="12"/>
      <c r="I341" s="6"/>
      <c r="J341" s="6"/>
      <c r="K341" s="7"/>
      <c r="L341" s="7"/>
      <c r="M341" s="252"/>
    </row>
    <row r="342" spans="1:13" s="180" customFormat="1">
      <c r="B342" s="6"/>
      <c r="C342" s="190"/>
      <c r="D342" s="6"/>
      <c r="E342" s="6"/>
      <c r="F342" s="12"/>
      <c r="G342" s="12"/>
      <c r="H342" s="12"/>
      <c r="I342" s="6"/>
      <c r="J342" s="6"/>
      <c r="K342" s="7"/>
      <c r="L342" s="7"/>
      <c r="M342" s="252"/>
    </row>
    <row r="343" spans="1:13" s="180" customFormat="1">
      <c r="B343" s="6"/>
      <c r="C343" s="190"/>
      <c r="D343" s="6"/>
      <c r="E343" s="6"/>
      <c r="F343" s="12"/>
      <c r="G343" s="12"/>
      <c r="H343" s="12"/>
      <c r="I343" s="6"/>
      <c r="J343" s="6"/>
      <c r="K343" s="7"/>
      <c r="L343" s="7"/>
      <c r="M343" s="252"/>
    </row>
    <row r="344" spans="1:13" s="181" customFormat="1">
      <c r="B344" s="3"/>
      <c r="C344" s="132"/>
      <c r="D344" s="3"/>
      <c r="E344" s="3"/>
      <c r="F344" s="142"/>
      <c r="G344" s="142"/>
      <c r="H344" s="142"/>
      <c r="I344" s="3"/>
      <c r="J344" s="3"/>
      <c r="K344" s="137"/>
      <c r="L344" s="137"/>
      <c r="M344" s="183"/>
    </row>
    <row r="345" spans="1:13" s="5" customFormat="1">
      <c r="B345" s="162" t="s">
        <v>43</v>
      </c>
      <c r="C345" s="163" t="s">
        <v>44</v>
      </c>
      <c r="D345" s="3"/>
      <c r="E345" s="3"/>
      <c r="F345" s="142"/>
      <c r="G345" s="142"/>
      <c r="H345" s="142"/>
      <c r="I345" s="3"/>
      <c r="J345" s="3"/>
      <c r="K345" s="137"/>
      <c r="L345" s="137"/>
      <c r="M345" s="138"/>
    </row>
    <row r="346" spans="1:13" s="5" customFormat="1">
      <c r="B346" s="3"/>
      <c r="C346" s="137"/>
      <c r="D346" s="3"/>
      <c r="E346" s="3"/>
      <c r="F346" s="142"/>
      <c r="G346" s="142"/>
      <c r="H346" s="142"/>
      <c r="I346" s="3"/>
      <c r="J346" s="3"/>
      <c r="K346" s="137"/>
      <c r="L346" s="137"/>
      <c r="M346" s="138"/>
    </row>
    <row r="347" spans="1:13" s="5" customFormat="1">
      <c r="B347" s="130"/>
      <c r="C347" s="137"/>
      <c r="D347" s="3"/>
      <c r="E347" s="3"/>
      <c r="F347" s="192"/>
      <c r="G347" s="192"/>
      <c r="H347" s="192"/>
      <c r="I347" s="3"/>
      <c r="J347" s="3"/>
      <c r="K347" s="137"/>
      <c r="L347" s="137"/>
      <c r="M347" s="138"/>
    </row>
    <row r="348" spans="1:13" s="5" customFormat="1">
      <c r="B348" s="130"/>
      <c r="C348" s="137"/>
      <c r="D348" s="3"/>
      <c r="E348" s="3"/>
      <c r="F348" s="192"/>
      <c r="G348" s="192"/>
      <c r="H348" s="192"/>
      <c r="I348" s="3"/>
      <c r="J348" s="3"/>
      <c r="K348" s="137"/>
      <c r="L348" s="137"/>
      <c r="M348" s="138"/>
    </row>
    <row r="349" spans="1:13" s="5" customFormat="1">
      <c r="B349" s="130"/>
      <c r="C349" s="137"/>
      <c r="D349" s="3"/>
      <c r="E349" s="3"/>
      <c r="F349" s="192"/>
      <c r="G349" s="192"/>
      <c r="H349" s="192"/>
      <c r="I349" s="3"/>
      <c r="J349" s="3"/>
      <c r="K349" s="137"/>
      <c r="L349" s="137"/>
      <c r="M349" s="138"/>
    </row>
    <row r="350" spans="1:13" s="5" customFormat="1">
      <c r="B350" s="130"/>
      <c r="C350" s="137"/>
      <c r="D350" s="3"/>
      <c r="E350" s="3"/>
      <c r="F350" s="192"/>
      <c r="G350" s="192"/>
      <c r="H350" s="192"/>
      <c r="I350" s="3"/>
      <c r="J350" s="3"/>
      <c r="K350" s="137"/>
      <c r="L350" s="137"/>
      <c r="M350" s="138"/>
    </row>
    <row r="351" spans="1:13" s="5" customFormat="1">
      <c r="B351" s="130"/>
      <c r="C351" s="137"/>
      <c r="D351" s="3"/>
      <c r="E351" s="3"/>
      <c r="F351" s="130"/>
      <c r="G351" s="130"/>
      <c r="H351" s="130"/>
      <c r="I351" s="3"/>
      <c r="J351" s="3"/>
      <c r="K351" s="137"/>
      <c r="L351" s="137"/>
      <c r="M351" s="138"/>
    </row>
    <row r="352" spans="1:13" s="5" customFormat="1">
      <c r="B352" s="130"/>
      <c r="C352" s="137"/>
      <c r="D352" s="3"/>
      <c r="E352" s="3"/>
      <c r="F352" s="130"/>
      <c r="G352" s="130"/>
      <c r="H352" s="130"/>
      <c r="I352" s="3"/>
      <c r="J352" s="130"/>
      <c r="K352" s="137"/>
      <c r="L352" s="137"/>
      <c r="M352" s="138"/>
    </row>
    <row r="353" spans="1:13" s="5" customFormat="1">
      <c r="B353" s="130"/>
      <c r="C353" s="137"/>
      <c r="D353" s="3"/>
      <c r="E353" s="137"/>
      <c r="F353" s="143"/>
      <c r="G353" s="142"/>
      <c r="H353" s="142"/>
      <c r="I353" s="3"/>
      <c r="J353" s="3"/>
      <c r="K353" s="137"/>
      <c r="L353" s="137"/>
      <c r="M353" s="138"/>
    </row>
    <row r="354" spans="1:13" s="5" customFormat="1">
      <c r="B354" s="130"/>
      <c r="C354" s="137"/>
      <c r="D354" s="3"/>
      <c r="E354" s="137"/>
      <c r="F354" s="143"/>
      <c r="G354" s="142"/>
      <c r="H354" s="142"/>
      <c r="I354" s="3"/>
      <c r="J354" s="3"/>
      <c r="K354" s="137"/>
      <c r="L354" s="137"/>
      <c r="M354" s="138"/>
    </row>
    <row r="355" spans="1:13" s="5" customFormat="1">
      <c r="B355" s="130"/>
      <c r="C355" s="137"/>
      <c r="D355" s="3"/>
      <c r="E355" s="137"/>
      <c r="F355" s="143"/>
      <c r="G355" s="142"/>
      <c r="H355" s="142"/>
      <c r="I355" s="3"/>
      <c r="J355" s="3"/>
      <c r="K355" s="137"/>
      <c r="L355" s="137"/>
      <c r="M355" s="138"/>
    </row>
    <row r="356" spans="1:13" s="5" customFormat="1">
      <c r="B356" s="130"/>
      <c r="C356" s="191"/>
      <c r="D356" s="130"/>
      <c r="E356" s="130"/>
      <c r="F356" s="192"/>
      <c r="G356" s="192"/>
      <c r="H356" s="192"/>
      <c r="I356" s="130"/>
      <c r="J356" s="130"/>
      <c r="K356" s="191"/>
      <c r="L356" s="137"/>
      <c r="M356" s="138"/>
    </row>
    <row r="357" spans="1:13" s="2" customFormat="1">
      <c r="B357" s="42" t="s">
        <v>731</v>
      </c>
      <c r="C357" s="40"/>
      <c r="D357" s="11"/>
      <c r="E357" s="11"/>
      <c r="F357" s="37"/>
      <c r="G357" s="38"/>
      <c r="H357" s="38"/>
      <c r="I357" s="11"/>
      <c r="J357" s="11"/>
      <c r="K357" s="36"/>
      <c r="L357" s="36"/>
      <c r="M357" s="253">
        <v>0</v>
      </c>
    </row>
    <row r="358" spans="1:13" s="2" customFormat="1">
      <c r="B358" s="41" t="s">
        <v>16</v>
      </c>
      <c r="C358" s="43" t="s">
        <v>770</v>
      </c>
      <c r="D358" s="41"/>
      <c r="E358" s="42"/>
      <c r="F358" s="39"/>
      <c r="G358" s="38"/>
      <c r="H358" s="38"/>
      <c r="I358" s="11"/>
      <c r="J358" s="11"/>
      <c r="K358" s="36"/>
      <c r="L358" s="36"/>
      <c r="M358" s="253">
        <v>0</v>
      </c>
    </row>
    <row r="359" spans="1:13" s="5" customFormat="1">
      <c r="B359" s="161" t="s">
        <v>18</v>
      </c>
      <c r="C359" s="200" t="s">
        <v>19</v>
      </c>
      <c r="D359" s="162"/>
      <c r="E359" s="163"/>
      <c r="F359" s="143"/>
      <c r="G359" s="142"/>
      <c r="H359" s="142"/>
      <c r="I359" s="3"/>
      <c r="J359" s="3"/>
      <c r="K359" s="137"/>
      <c r="L359" s="137"/>
      <c r="M359" s="138"/>
    </row>
    <row r="360" spans="1:13" s="181" customFormat="1">
      <c r="A360" s="5"/>
      <c r="B360" s="3"/>
      <c r="C360" s="137"/>
      <c r="D360" s="3"/>
      <c r="E360" s="132"/>
      <c r="F360" s="143"/>
      <c r="G360" s="142"/>
      <c r="H360" s="142"/>
      <c r="I360" s="3"/>
      <c r="J360" s="3"/>
      <c r="K360" s="137"/>
      <c r="L360" s="137"/>
      <c r="M360" s="183"/>
    </row>
    <row r="361" spans="1:13" s="181" customFormat="1">
      <c r="A361" s="5"/>
      <c r="B361" s="3"/>
      <c r="C361" s="137"/>
      <c r="D361" s="3"/>
      <c r="E361" s="132"/>
      <c r="F361" s="143"/>
      <c r="G361" s="142"/>
      <c r="H361" s="142"/>
      <c r="I361" s="3"/>
      <c r="J361" s="3"/>
      <c r="K361" s="137"/>
      <c r="L361" s="137"/>
      <c r="M361" s="183"/>
    </row>
    <row r="362" spans="1:13" s="181" customFormat="1">
      <c r="A362" s="5"/>
      <c r="B362" s="3"/>
      <c r="C362" s="137"/>
      <c r="D362" s="3"/>
      <c r="E362" s="132"/>
      <c r="F362" s="143"/>
      <c r="G362" s="142"/>
      <c r="H362" s="142"/>
      <c r="I362" s="3"/>
      <c r="J362" s="3"/>
      <c r="K362" s="137"/>
      <c r="L362" s="137"/>
      <c r="M362" s="183"/>
    </row>
    <row r="363" spans="1:13" s="181" customFormat="1">
      <c r="A363" s="5"/>
      <c r="B363" s="3"/>
      <c r="C363" s="137"/>
      <c r="D363" s="3"/>
      <c r="E363" s="132"/>
      <c r="F363" s="143"/>
      <c r="G363" s="142"/>
      <c r="H363" s="142"/>
      <c r="I363" s="3"/>
      <c r="J363" s="3"/>
      <c r="K363" s="137"/>
      <c r="L363" s="137"/>
      <c r="M363" s="183"/>
    </row>
    <row r="364" spans="1:13" s="181" customFormat="1">
      <c r="A364" s="5"/>
      <c r="B364" s="3"/>
      <c r="C364" s="137"/>
      <c r="D364" s="3"/>
      <c r="E364" s="132"/>
      <c r="F364" s="143"/>
      <c r="G364" s="142"/>
      <c r="H364" s="142"/>
      <c r="I364" s="3"/>
      <c r="J364" s="3"/>
      <c r="K364" s="137"/>
      <c r="L364" s="137"/>
      <c r="M364" s="183"/>
    </row>
    <row r="365" spans="1:13" s="80" customFormat="1">
      <c r="A365" s="2"/>
      <c r="B365" s="79" t="s">
        <v>26</v>
      </c>
      <c r="C365" s="189" t="s">
        <v>769</v>
      </c>
      <c r="D365" s="98"/>
      <c r="E365" s="99"/>
      <c r="F365" s="86"/>
      <c r="G365" s="87"/>
      <c r="H365" s="87"/>
      <c r="I365" s="78"/>
      <c r="J365" s="78"/>
      <c r="K365" s="85"/>
      <c r="L365" s="85"/>
      <c r="M365" s="254">
        <v>0</v>
      </c>
    </row>
    <row r="366" spans="1:13" s="180" customFormat="1">
      <c r="A366" s="2"/>
      <c r="B366" s="6"/>
      <c r="C366" s="190"/>
      <c r="D366" s="6"/>
      <c r="E366" s="33"/>
      <c r="F366" s="35"/>
      <c r="G366" s="12"/>
      <c r="H366" s="12"/>
      <c r="I366" s="6"/>
      <c r="J366" s="6"/>
      <c r="K366" s="7"/>
      <c r="L366" s="7"/>
      <c r="M366" s="252"/>
    </row>
    <row r="367" spans="1:13" s="180" customFormat="1">
      <c r="A367" s="2"/>
      <c r="B367" s="6"/>
      <c r="C367" s="190"/>
      <c r="D367" s="6"/>
      <c r="E367" s="33"/>
      <c r="F367" s="35"/>
      <c r="G367" s="12"/>
      <c r="H367" s="12"/>
      <c r="I367" s="6"/>
      <c r="J367" s="6"/>
      <c r="K367" s="7"/>
      <c r="L367" s="7"/>
      <c r="M367" s="252"/>
    </row>
    <row r="368" spans="1:13" s="180" customFormat="1">
      <c r="A368" s="2"/>
      <c r="B368" s="6"/>
      <c r="C368" s="190"/>
      <c r="D368" s="6"/>
      <c r="E368" s="33"/>
      <c r="F368" s="35"/>
      <c r="G368" s="12"/>
      <c r="H368" s="12"/>
      <c r="I368" s="6"/>
      <c r="J368" s="6"/>
      <c r="K368" s="7"/>
      <c r="L368" s="7"/>
      <c r="M368" s="252"/>
    </row>
    <row r="369" spans="1:13" s="180" customFormat="1">
      <c r="A369" s="2"/>
      <c r="B369" s="6"/>
      <c r="C369" s="190"/>
      <c r="D369" s="6"/>
      <c r="E369" s="33"/>
      <c r="F369" s="35"/>
      <c r="G369" s="12"/>
      <c r="H369" s="12"/>
      <c r="I369" s="6"/>
      <c r="J369" s="6"/>
      <c r="K369" s="7"/>
      <c r="L369" s="7"/>
      <c r="M369" s="252"/>
    </row>
    <row r="370" spans="1:13" s="181" customFormat="1">
      <c r="A370" s="5"/>
      <c r="B370" s="3"/>
      <c r="C370" s="132"/>
      <c r="D370" s="3"/>
      <c r="E370" s="3"/>
      <c r="F370" s="143"/>
      <c r="G370" s="142"/>
      <c r="H370" s="142"/>
      <c r="I370" s="3"/>
      <c r="J370" s="3"/>
      <c r="K370" s="137"/>
      <c r="L370" s="137"/>
      <c r="M370" s="183"/>
    </row>
    <row r="371" spans="1:13" s="2" customFormat="1">
      <c r="B371" s="41" t="s">
        <v>43</v>
      </c>
      <c r="C371" s="42" t="s">
        <v>44</v>
      </c>
      <c r="D371" s="11"/>
      <c r="E371" s="11"/>
      <c r="F371" s="83"/>
      <c r="G371" s="83"/>
      <c r="H371" s="83"/>
      <c r="I371" s="84"/>
      <c r="J371" s="11"/>
      <c r="K371" s="82"/>
      <c r="L371" s="36"/>
      <c r="M371" s="374">
        <v>0</v>
      </c>
    </row>
    <row r="372" spans="1:13" s="180" customFormat="1">
      <c r="A372" s="1"/>
      <c r="B372" s="68"/>
      <c r="C372" s="58"/>
      <c r="D372" s="57"/>
      <c r="E372" s="6"/>
      <c r="F372" s="56"/>
      <c r="G372" s="56"/>
      <c r="H372" s="56"/>
      <c r="I372" s="57"/>
      <c r="J372" s="6"/>
      <c r="K372" s="51"/>
      <c r="L372" s="7"/>
      <c r="M372" s="375"/>
    </row>
    <row r="373" spans="1:13" s="181" customFormat="1">
      <c r="A373" s="5"/>
      <c r="B373" s="214"/>
      <c r="C373" s="137"/>
      <c r="D373" s="3"/>
      <c r="E373" s="3"/>
      <c r="F373" s="237"/>
      <c r="G373" s="237"/>
      <c r="H373" s="237"/>
      <c r="I373" s="238"/>
      <c r="J373" s="3"/>
      <c r="K373" s="185"/>
      <c r="L373" s="137"/>
      <c r="M373" s="183"/>
    </row>
    <row r="374" spans="1:13" s="181" customFormat="1">
      <c r="A374" s="5"/>
      <c r="B374" s="214"/>
      <c r="C374" s="137"/>
      <c r="D374" s="3"/>
      <c r="E374" s="3"/>
      <c r="F374" s="237"/>
      <c r="G374" s="237"/>
      <c r="H374" s="237"/>
      <c r="I374" s="238"/>
      <c r="J374" s="3"/>
      <c r="K374" s="185"/>
      <c r="L374" s="137"/>
      <c r="M374" s="183"/>
    </row>
    <row r="375" spans="1:13" s="2" customFormat="1">
      <c r="A375" s="5"/>
      <c r="B375" s="42" t="s">
        <v>732</v>
      </c>
      <c r="C375" s="40"/>
      <c r="D375" s="11"/>
      <c r="E375" s="11"/>
      <c r="F375" s="37"/>
      <c r="G375" s="38"/>
      <c r="H375" s="38"/>
      <c r="I375" s="11"/>
      <c r="J375" s="11"/>
      <c r="K375" s="36"/>
      <c r="L375" s="36"/>
      <c r="M375" s="253">
        <v>0</v>
      </c>
    </row>
    <row r="376" spans="1:13" s="2" customFormat="1">
      <c r="A376" s="5"/>
      <c r="B376" s="41" t="s">
        <v>16</v>
      </c>
      <c r="C376" s="43" t="s">
        <v>770</v>
      </c>
      <c r="D376" s="11"/>
      <c r="E376" s="11"/>
      <c r="F376" s="37"/>
      <c r="G376" s="38"/>
      <c r="H376" s="38"/>
      <c r="I376" s="11"/>
      <c r="J376" s="11"/>
      <c r="K376" s="36"/>
      <c r="L376" s="36"/>
      <c r="M376" s="253">
        <v>0</v>
      </c>
    </row>
    <row r="377" spans="1:13" s="80" customFormat="1">
      <c r="A377" s="5"/>
      <c r="B377" s="79" t="s">
        <v>18</v>
      </c>
      <c r="C377" s="189" t="s">
        <v>19</v>
      </c>
      <c r="D377" s="78"/>
      <c r="E377" s="78"/>
      <c r="F377" s="89"/>
      <c r="G377" s="87"/>
      <c r="H377" s="87"/>
      <c r="I377" s="78"/>
      <c r="J377" s="78"/>
      <c r="K377" s="85"/>
      <c r="L377" s="85"/>
      <c r="M377" s="254">
        <v>0</v>
      </c>
    </row>
    <row r="378" spans="1:13" s="180" customFormat="1">
      <c r="A378" s="181"/>
      <c r="B378" s="6"/>
      <c r="C378" s="7"/>
      <c r="D378" s="6"/>
      <c r="E378" s="6"/>
      <c r="F378" s="12"/>
      <c r="G378" s="12"/>
      <c r="H378" s="12"/>
      <c r="I378" s="6"/>
      <c r="J378" s="6"/>
      <c r="K378" s="7"/>
      <c r="L378" s="7"/>
      <c r="M378" s="252"/>
    </row>
    <row r="379" spans="1:13" s="181" customFormat="1">
      <c r="B379" s="3"/>
      <c r="C379" s="137"/>
      <c r="D379" s="3"/>
      <c r="E379" s="3"/>
      <c r="F379" s="142"/>
      <c r="G379" s="142"/>
      <c r="H379" s="142"/>
      <c r="I379" s="3"/>
      <c r="J379" s="3"/>
      <c r="K379" s="137"/>
      <c r="L379" s="137"/>
      <c r="M379" s="183"/>
    </row>
    <row r="380" spans="1:13" s="80" customFormat="1">
      <c r="A380" s="5"/>
      <c r="B380" s="79" t="s">
        <v>26</v>
      </c>
      <c r="C380" s="189" t="s">
        <v>769</v>
      </c>
      <c r="D380" s="78"/>
      <c r="E380" s="78"/>
      <c r="F380" s="87"/>
      <c r="G380" s="87"/>
      <c r="H380" s="87"/>
      <c r="I380" s="78"/>
      <c r="J380" s="78"/>
      <c r="K380" s="85"/>
      <c r="L380" s="85"/>
      <c r="M380" s="254">
        <v>0</v>
      </c>
    </row>
    <row r="381" spans="1:13">
      <c r="A381" s="5"/>
      <c r="B381" s="6"/>
      <c r="C381" s="190"/>
      <c r="E381" s="33"/>
      <c r="F381" s="35"/>
      <c r="L381" s="7"/>
      <c r="M381" s="252"/>
    </row>
    <row r="382" spans="1:13" s="5" customFormat="1">
      <c r="B382" s="3"/>
      <c r="C382" s="132"/>
      <c r="D382" s="3"/>
      <c r="E382" s="137"/>
      <c r="F382" s="143"/>
      <c r="G382" s="142"/>
      <c r="H382" s="142"/>
      <c r="I382" s="3"/>
      <c r="J382" s="3"/>
      <c r="K382" s="137"/>
      <c r="L382" s="137"/>
      <c r="M382" s="138"/>
    </row>
    <row r="383" spans="1:13" s="5" customFormat="1">
      <c r="B383" s="162" t="s">
        <v>43</v>
      </c>
      <c r="C383" s="163" t="s">
        <v>44</v>
      </c>
      <c r="D383" s="3"/>
      <c r="E383" s="137"/>
      <c r="F383" s="143"/>
      <c r="G383" s="142"/>
      <c r="H383" s="142"/>
      <c r="I383" s="3"/>
      <c r="J383" s="3"/>
      <c r="K383" s="137"/>
      <c r="L383" s="137"/>
      <c r="M383" s="138"/>
    </row>
    <row r="384" spans="1:13" s="5" customFormat="1">
      <c r="B384" s="162"/>
      <c r="C384" s="194"/>
      <c r="D384" s="195"/>
      <c r="E384" s="194"/>
      <c r="F384" s="143"/>
      <c r="G384" s="142"/>
      <c r="H384" s="142"/>
      <c r="I384" s="3"/>
      <c r="J384" s="3"/>
      <c r="K384" s="137"/>
      <c r="L384" s="137"/>
      <c r="M384" s="138"/>
    </row>
    <row r="385" spans="1:13" s="5" customFormat="1">
      <c r="B385" s="130"/>
      <c r="C385" s="137"/>
      <c r="D385" s="3"/>
      <c r="E385" s="3"/>
      <c r="F385" s="142"/>
      <c r="G385" s="142"/>
      <c r="H385" s="142"/>
      <c r="I385" s="3"/>
      <c r="J385" s="3"/>
      <c r="K385" s="137"/>
      <c r="L385" s="137"/>
      <c r="M385" s="138"/>
    </row>
    <row r="386" spans="1:13" s="2" customFormat="1">
      <c r="B386" s="42" t="s">
        <v>733</v>
      </c>
      <c r="C386" s="40"/>
      <c r="D386" s="11"/>
      <c r="E386" s="11"/>
      <c r="F386" s="37"/>
      <c r="G386" s="38"/>
      <c r="H386" s="38"/>
      <c r="I386" s="11"/>
      <c r="J386" s="11"/>
      <c r="K386" s="36"/>
      <c r="L386" s="36"/>
      <c r="M386" s="253">
        <v>0</v>
      </c>
    </row>
    <row r="387" spans="1:13" s="2" customFormat="1">
      <c r="B387" s="41" t="s">
        <v>16</v>
      </c>
      <c r="C387" s="43" t="s">
        <v>770</v>
      </c>
      <c r="D387" s="11"/>
      <c r="E387" s="11"/>
      <c r="F387" s="37"/>
      <c r="G387" s="38"/>
      <c r="H387" s="38"/>
      <c r="I387" s="11"/>
      <c r="J387" s="11"/>
      <c r="K387" s="36"/>
      <c r="L387" s="36"/>
      <c r="M387" s="253">
        <v>0</v>
      </c>
    </row>
    <row r="388" spans="1:13" s="5" customFormat="1">
      <c r="B388" s="161" t="s">
        <v>18</v>
      </c>
      <c r="C388" s="200" t="s">
        <v>19</v>
      </c>
      <c r="D388" s="3"/>
      <c r="E388" s="3"/>
      <c r="F388" s="187"/>
      <c r="G388" s="142"/>
      <c r="H388" s="142"/>
      <c r="I388" s="3"/>
      <c r="J388" s="3"/>
      <c r="K388" s="137"/>
      <c r="L388" s="137"/>
      <c r="M388" s="138"/>
    </row>
    <row r="389" spans="1:13" s="181" customFormat="1">
      <c r="B389" s="3"/>
      <c r="C389" s="137"/>
      <c r="D389" s="3"/>
      <c r="E389" s="3"/>
      <c r="F389" s="142"/>
      <c r="G389" s="142"/>
      <c r="H389" s="142"/>
      <c r="I389" s="3"/>
      <c r="J389" s="3"/>
      <c r="K389" s="137"/>
      <c r="L389" s="137"/>
      <c r="M389" s="183"/>
    </row>
    <row r="390" spans="1:13" s="181" customFormat="1">
      <c r="B390" s="3"/>
      <c r="C390" s="137"/>
      <c r="D390" s="3"/>
      <c r="E390" s="3"/>
      <c r="F390" s="142"/>
      <c r="G390" s="142"/>
      <c r="H390" s="142"/>
      <c r="I390" s="3"/>
      <c r="J390" s="3"/>
      <c r="K390" s="137"/>
      <c r="L390" s="137"/>
      <c r="M390" s="183"/>
    </row>
    <row r="391" spans="1:13" s="181" customFormat="1">
      <c r="B391" s="3"/>
      <c r="C391" s="137"/>
      <c r="D391" s="3"/>
      <c r="E391" s="3"/>
      <c r="F391" s="142"/>
      <c r="G391" s="142"/>
      <c r="H391" s="142"/>
      <c r="I391" s="3"/>
      <c r="J391" s="3"/>
      <c r="K391" s="137"/>
      <c r="L391" s="137"/>
      <c r="M391" s="183"/>
    </row>
    <row r="392" spans="1:13" s="181" customFormat="1">
      <c r="B392" s="3"/>
      <c r="C392" s="137"/>
      <c r="D392" s="3"/>
      <c r="E392" s="3"/>
      <c r="F392" s="142"/>
      <c r="G392" s="142"/>
      <c r="H392" s="142"/>
      <c r="I392" s="3"/>
      <c r="J392" s="3"/>
      <c r="K392" s="137"/>
      <c r="L392" s="137"/>
      <c r="M392" s="183"/>
    </row>
    <row r="393" spans="1:13" s="181" customFormat="1">
      <c r="B393" s="3"/>
      <c r="C393" s="137"/>
      <c r="D393" s="3"/>
      <c r="E393" s="3"/>
      <c r="F393" s="142"/>
      <c r="G393" s="142"/>
      <c r="H393" s="142"/>
      <c r="I393" s="3"/>
      <c r="J393" s="3"/>
      <c r="K393" s="137"/>
      <c r="L393" s="137"/>
      <c r="M393" s="183"/>
    </row>
    <row r="394" spans="1:13" s="80" customFormat="1">
      <c r="A394" s="34"/>
      <c r="B394" s="79" t="s">
        <v>26</v>
      </c>
      <c r="C394" s="189" t="s">
        <v>769</v>
      </c>
      <c r="D394" s="78"/>
      <c r="E394" s="78"/>
      <c r="F394" s="87"/>
      <c r="G394" s="87"/>
      <c r="H394" s="87"/>
      <c r="I394" s="78"/>
      <c r="J394" s="78"/>
      <c r="K394" s="85"/>
      <c r="L394" s="85"/>
      <c r="M394" s="254">
        <v>0</v>
      </c>
    </row>
    <row r="395" spans="1:13" s="180" customFormat="1">
      <c r="A395" s="193"/>
      <c r="B395" s="6"/>
      <c r="C395" s="190"/>
      <c r="D395" s="6"/>
      <c r="E395" s="33"/>
      <c r="F395" s="35"/>
      <c r="G395" s="12"/>
      <c r="H395" s="12"/>
      <c r="I395" s="6"/>
      <c r="J395" s="6"/>
      <c r="K395" s="7"/>
      <c r="L395" s="7"/>
      <c r="M395" s="252"/>
    </row>
    <row r="396" spans="1:13" s="180" customFormat="1">
      <c r="A396" s="193"/>
      <c r="B396" s="6"/>
      <c r="C396" s="190"/>
      <c r="D396" s="6"/>
      <c r="E396" s="33"/>
      <c r="F396" s="35"/>
      <c r="G396" s="12"/>
      <c r="H396" s="12"/>
      <c r="I396" s="6"/>
      <c r="J396" s="6"/>
      <c r="K396" s="7"/>
      <c r="L396" s="7"/>
      <c r="M396" s="252"/>
    </row>
    <row r="397" spans="1:13" s="180" customFormat="1">
      <c r="A397" s="193"/>
      <c r="B397" s="6"/>
      <c r="C397" s="190"/>
      <c r="D397" s="6"/>
      <c r="E397" s="33"/>
      <c r="F397" s="35"/>
      <c r="G397" s="12"/>
      <c r="H397" s="12"/>
      <c r="I397" s="6"/>
      <c r="J397" s="6"/>
      <c r="K397" s="7"/>
      <c r="L397" s="7"/>
      <c r="M397" s="252"/>
    </row>
    <row r="398" spans="1:13" s="180" customFormat="1">
      <c r="A398" s="193"/>
      <c r="B398" s="6"/>
      <c r="C398" s="190"/>
      <c r="D398" s="6"/>
      <c r="E398" s="33"/>
      <c r="F398" s="35"/>
      <c r="G398" s="12"/>
      <c r="H398" s="12"/>
      <c r="I398" s="6"/>
      <c r="J398" s="6"/>
      <c r="K398" s="7"/>
      <c r="L398" s="7"/>
      <c r="M398" s="252"/>
    </row>
    <row r="399" spans="1:13" s="180" customFormat="1">
      <c r="A399" s="193"/>
      <c r="B399" s="6"/>
      <c r="C399" s="190"/>
      <c r="D399" s="6"/>
      <c r="E399" s="33"/>
      <c r="F399" s="35"/>
      <c r="G399" s="12"/>
      <c r="H399" s="12"/>
      <c r="I399" s="6"/>
      <c r="J399" s="6"/>
      <c r="K399" s="7"/>
      <c r="L399" s="7"/>
      <c r="M399" s="252"/>
    </row>
    <row r="400" spans="1:13" s="181" customFormat="1">
      <c r="B400" s="3"/>
      <c r="C400" s="132"/>
      <c r="D400" s="3"/>
      <c r="E400" s="137"/>
      <c r="F400" s="143"/>
      <c r="G400" s="142"/>
      <c r="H400" s="142"/>
      <c r="I400" s="3"/>
      <c r="J400" s="3"/>
      <c r="K400" s="137"/>
      <c r="L400" s="137"/>
      <c r="M400" s="183"/>
    </row>
    <row r="401" spans="1:13" s="5" customFormat="1">
      <c r="B401" s="162" t="s">
        <v>43</v>
      </c>
      <c r="C401" s="163" t="s">
        <v>44</v>
      </c>
      <c r="D401" s="3"/>
      <c r="E401" s="137"/>
      <c r="F401" s="143"/>
      <c r="G401" s="142"/>
      <c r="H401" s="142"/>
      <c r="I401" s="3"/>
      <c r="J401" s="3"/>
      <c r="K401" s="137"/>
      <c r="L401" s="196"/>
      <c r="M401" s="138"/>
    </row>
    <row r="402" spans="1:13" s="5" customFormat="1">
      <c r="B402" s="3"/>
      <c r="C402" s="137"/>
      <c r="D402" s="3"/>
      <c r="E402" s="137"/>
      <c r="F402" s="143"/>
      <c r="G402" s="142"/>
      <c r="H402" s="142"/>
      <c r="I402" s="3"/>
      <c r="J402" s="3"/>
      <c r="K402" s="137"/>
      <c r="L402" s="196"/>
      <c r="M402" s="138"/>
    </row>
    <row r="403" spans="1:13" s="5" customFormat="1">
      <c r="B403" s="3"/>
      <c r="C403" s="137"/>
      <c r="D403" s="3"/>
      <c r="E403" s="137"/>
      <c r="F403" s="143"/>
      <c r="G403" s="142"/>
      <c r="H403" s="142"/>
      <c r="I403" s="3"/>
      <c r="J403" s="3"/>
      <c r="K403" s="137"/>
      <c r="L403" s="196"/>
      <c r="M403" s="138"/>
    </row>
    <row r="404" spans="1:13" s="5" customFormat="1">
      <c r="B404" s="3"/>
      <c r="C404" s="137"/>
      <c r="D404" s="3"/>
      <c r="E404" s="137"/>
      <c r="F404" s="143"/>
      <c r="G404" s="142"/>
      <c r="H404" s="142"/>
      <c r="I404" s="3"/>
      <c r="J404" s="3"/>
      <c r="K404" s="137"/>
      <c r="L404" s="196"/>
      <c r="M404" s="138"/>
    </row>
    <row r="405" spans="1:13" s="5" customFormat="1">
      <c r="B405" s="3"/>
      <c r="C405" s="137"/>
      <c r="D405" s="3"/>
      <c r="E405" s="137"/>
      <c r="F405" s="143"/>
      <c r="G405" s="142"/>
      <c r="H405" s="142"/>
      <c r="I405" s="3"/>
      <c r="J405" s="3"/>
      <c r="K405" s="137"/>
      <c r="L405" s="196"/>
      <c r="M405" s="138"/>
    </row>
    <row r="406" spans="1:13" s="5" customFormat="1">
      <c r="B406" s="3"/>
      <c r="C406" s="137"/>
      <c r="D406" s="3"/>
      <c r="E406" s="137"/>
      <c r="F406" s="143"/>
      <c r="G406" s="142"/>
      <c r="H406" s="142"/>
      <c r="I406" s="3"/>
      <c r="J406" s="3"/>
      <c r="K406" s="137"/>
      <c r="L406" s="196"/>
      <c r="M406" s="138"/>
    </row>
    <row r="407" spans="1:13" s="5" customFormat="1">
      <c r="B407" s="3"/>
      <c r="C407" s="137"/>
      <c r="D407" s="3"/>
      <c r="E407" s="137"/>
      <c r="F407" s="143"/>
      <c r="G407" s="142"/>
      <c r="H407" s="142"/>
      <c r="I407" s="3"/>
      <c r="J407" s="3"/>
      <c r="K407" s="137"/>
      <c r="L407" s="196"/>
      <c r="M407" s="138"/>
    </row>
    <row r="408" spans="1:13" s="5" customFormat="1">
      <c r="B408" s="3"/>
      <c r="C408" s="137"/>
      <c r="D408" s="3"/>
      <c r="E408" s="137"/>
      <c r="F408" s="143"/>
      <c r="G408" s="142"/>
      <c r="H408" s="142"/>
      <c r="I408" s="3"/>
      <c r="J408" s="3"/>
      <c r="K408" s="137"/>
      <c r="L408" s="196"/>
      <c r="M408" s="138"/>
    </row>
    <row r="409" spans="1:13" s="5" customFormat="1">
      <c r="B409" s="3"/>
      <c r="C409" s="137"/>
      <c r="D409" s="3"/>
      <c r="E409" s="137"/>
      <c r="F409" s="143"/>
      <c r="G409" s="142"/>
      <c r="H409" s="142"/>
      <c r="I409" s="3"/>
      <c r="J409" s="3"/>
      <c r="K409" s="137"/>
      <c r="L409" s="196"/>
      <c r="M409" s="138"/>
    </row>
    <row r="410" spans="1:13" s="5" customFormat="1">
      <c r="B410" s="3"/>
      <c r="C410" s="137"/>
      <c r="D410" s="3"/>
      <c r="E410" s="137"/>
      <c r="F410" s="143"/>
      <c r="G410" s="142"/>
      <c r="H410" s="142"/>
      <c r="I410" s="3"/>
      <c r="J410" s="3"/>
      <c r="K410" s="137"/>
      <c r="L410" s="196"/>
      <c r="M410" s="138"/>
    </row>
    <row r="411" spans="1:13" s="5" customFormat="1">
      <c r="B411" s="130"/>
      <c r="C411" s="132"/>
      <c r="D411" s="3"/>
      <c r="E411" s="3"/>
      <c r="F411" s="142"/>
      <c r="G411" s="142"/>
      <c r="H411" s="142"/>
      <c r="I411" s="3"/>
      <c r="J411" s="3"/>
      <c r="K411" s="132"/>
      <c r="L411" s="196"/>
      <c r="M411" s="138"/>
    </row>
    <row r="412" spans="1:13" s="2" customFormat="1">
      <c r="B412" s="42" t="s">
        <v>734</v>
      </c>
      <c r="C412" s="40"/>
      <c r="D412" s="11"/>
      <c r="E412" s="11"/>
      <c r="F412" s="37"/>
      <c r="G412" s="38"/>
      <c r="H412" s="38"/>
      <c r="I412" s="11"/>
      <c r="J412" s="11"/>
      <c r="K412" s="36"/>
      <c r="L412" s="36"/>
      <c r="M412" s="253">
        <v>0</v>
      </c>
    </row>
    <row r="413" spans="1:13" s="2" customFormat="1">
      <c r="B413" s="41" t="s">
        <v>16</v>
      </c>
      <c r="C413" s="43" t="s">
        <v>770</v>
      </c>
      <c r="D413" s="11"/>
      <c r="E413" s="11"/>
      <c r="F413" s="38"/>
      <c r="G413" s="38"/>
      <c r="H413" s="38"/>
      <c r="I413" s="11"/>
      <c r="J413" s="11"/>
      <c r="K413" s="36"/>
      <c r="L413" s="36"/>
      <c r="M413" s="253">
        <v>0</v>
      </c>
    </row>
    <row r="414" spans="1:13" s="5" customFormat="1">
      <c r="B414" s="161" t="s">
        <v>18</v>
      </c>
      <c r="C414" s="200" t="s">
        <v>19</v>
      </c>
      <c r="D414" s="3"/>
      <c r="E414" s="3"/>
      <c r="F414" s="142"/>
      <c r="G414" s="142"/>
      <c r="H414" s="142"/>
      <c r="I414" s="3"/>
      <c r="J414" s="3"/>
      <c r="K414" s="137"/>
      <c r="L414" s="137"/>
      <c r="M414" s="138"/>
    </row>
    <row r="415" spans="1:13" s="181" customFormat="1">
      <c r="A415" s="5"/>
      <c r="B415" s="3"/>
      <c r="C415" s="137"/>
      <c r="D415" s="3"/>
      <c r="E415" s="3"/>
      <c r="F415" s="142"/>
      <c r="G415" s="142"/>
      <c r="H415" s="142"/>
      <c r="I415" s="3"/>
      <c r="J415" s="3"/>
      <c r="K415" s="137"/>
      <c r="L415" s="137"/>
      <c r="M415" s="183"/>
    </row>
    <row r="416" spans="1:13" s="181" customFormat="1">
      <c r="A416" s="5"/>
      <c r="B416" s="3"/>
      <c r="C416" s="137"/>
      <c r="D416" s="3"/>
      <c r="E416" s="3"/>
      <c r="F416" s="142"/>
      <c r="G416" s="142"/>
      <c r="H416" s="142"/>
      <c r="I416" s="3"/>
      <c r="J416" s="3"/>
      <c r="K416" s="137"/>
      <c r="L416" s="137"/>
      <c r="M416" s="183"/>
    </row>
    <row r="417" spans="1:13" s="181" customFormat="1">
      <c r="A417" s="5"/>
      <c r="B417" s="3"/>
      <c r="C417" s="137"/>
      <c r="D417" s="3"/>
      <c r="E417" s="3"/>
      <c r="F417" s="142"/>
      <c r="G417" s="142"/>
      <c r="H417" s="142"/>
      <c r="I417" s="3"/>
      <c r="J417" s="3"/>
      <c r="K417" s="137"/>
      <c r="L417" s="137"/>
      <c r="M417" s="183"/>
    </row>
    <row r="418" spans="1:13" s="181" customFormat="1">
      <c r="A418" s="5"/>
      <c r="B418" s="3"/>
      <c r="C418" s="137"/>
      <c r="D418" s="3"/>
      <c r="E418" s="3"/>
      <c r="F418" s="142"/>
      <c r="G418" s="142"/>
      <c r="H418" s="142"/>
      <c r="I418" s="3"/>
      <c r="J418" s="3"/>
      <c r="K418" s="137"/>
      <c r="L418" s="137"/>
      <c r="M418" s="183"/>
    </row>
    <row r="419" spans="1:13" s="181" customFormat="1">
      <c r="A419" s="5"/>
      <c r="B419" s="3"/>
      <c r="C419" s="137"/>
      <c r="D419" s="3"/>
      <c r="E419" s="3"/>
      <c r="F419" s="142"/>
      <c r="G419" s="142"/>
      <c r="H419" s="142"/>
      <c r="I419" s="3"/>
      <c r="J419" s="3"/>
      <c r="K419" s="137"/>
      <c r="L419" s="137"/>
      <c r="M419" s="183"/>
    </row>
    <row r="420" spans="1:13" s="80" customFormat="1">
      <c r="A420" s="1"/>
      <c r="B420" s="79" t="s">
        <v>26</v>
      </c>
      <c r="C420" s="189" t="s">
        <v>769</v>
      </c>
      <c r="D420" s="78"/>
      <c r="E420" s="78"/>
      <c r="F420" s="87"/>
      <c r="G420" s="87"/>
      <c r="H420" s="87"/>
      <c r="I420" s="78"/>
      <c r="J420" s="78"/>
      <c r="K420" s="85"/>
      <c r="L420" s="85"/>
      <c r="M420" s="254">
        <v>0</v>
      </c>
    </row>
    <row r="421" spans="1:13" s="180" customFormat="1">
      <c r="A421" s="1"/>
      <c r="B421" s="6"/>
      <c r="C421" s="190"/>
      <c r="D421" s="6"/>
      <c r="E421" s="6"/>
      <c r="F421" s="12"/>
      <c r="G421" s="12"/>
      <c r="H421" s="12"/>
      <c r="I421" s="6"/>
      <c r="J421" s="6"/>
      <c r="K421" s="7"/>
      <c r="L421" s="7"/>
      <c r="M421" s="252"/>
    </row>
    <row r="422" spans="1:13" s="180" customFormat="1">
      <c r="A422" s="1"/>
      <c r="B422" s="6"/>
      <c r="C422" s="190"/>
      <c r="D422" s="6"/>
      <c r="E422" s="6"/>
      <c r="F422" s="12"/>
      <c r="G422" s="12"/>
      <c r="H422" s="12"/>
      <c r="I422" s="6"/>
      <c r="J422" s="6"/>
      <c r="K422" s="7"/>
      <c r="L422" s="7"/>
      <c r="M422" s="252"/>
    </row>
    <row r="423" spans="1:13" s="180" customFormat="1">
      <c r="A423" s="1"/>
      <c r="B423" s="6"/>
      <c r="C423" s="190"/>
      <c r="D423" s="6"/>
      <c r="E423" s="6"/>
      <c r="F423" s="12"/>
      <c r="G423" s="12"/>
      <c r="H423" s="12"/>
      <c r="I423" s="6"/>
      <c r="J423" s="6"/>
      <c r="K423" s="7"/>
      <c r="L423" s="7"/>
      <c r="M423" s="252"/>
    </row>
    <row r="424" spans="1:13" s="180" customFormat="1">
      <c r="A424" s="1"/>
      <c r="B424" s="6"/>
      <c r="C424" s="190"/>
      <c r="D424" s="6"/>
      <c r="E424" s="6"/>
      <c r="F424" s="12"/>
      <c r="G424" s="12"/>
      <c r="H424" s="12"/>
      <c r="I424" s="6"/>
      <c r="J424" s="6"/>
      <c r="K424" s="7"/>
      <c r="L424" s="7"/>
      <c r="M424" s="252"/>
    </row>
    <row r="425" spans="1:13" s="180" customFormat="1">
      <c r="A425" s="1"/>
      <c r="B425" s="6"/>
      <c r="C425" s="190"/>
      <c r="D425" s="6"/>
      <c r="E425" s="6"/>
      <c r="F425" s="12"/>
      <c r="G425" s="12"/>
      <c r="H425" s="12"/>
      <c r="I425" s="6"/>
      <c r="J425" s="6"/>
      <c r="K425" s="7"/>
      <c r="L425" s="7"/>
      <c r="M425" s="252"/>
    </row>
    <row r="426" spans="1:13" s="180" customFormat="1">
      <c r="A426" s="1"/>
      <c r="B426" s="6"/>
      <c r="C426" s="190"/>
      <c r="D426" s="6"/>
      <c r="E426" s="6"/>
      <c r="F426" s="12"/>
      <c r="G426" s="12"/>
      <c r="H426" s="12"/>
      <c r="I426" s="6"/>
      <c r="J426" s="6"/>
      <c r="K426" s="7"/>
      <c r="L426" s="7"/>
      <c r="M426" s="252"/>
    </row>
    <row r="427" spans="1:13" s="181" customFormat="1">
      <c r="A427" s="5"/>
      <c r="B427" s="3"/>
      <c r="C427" s="132"/>
      <c r="D427" s="3"/>
      <c r="E427" s="3"/>
      <c r="F427" s="142"/>
      <c r="G427" s="142"/>
      <c r="H427" s="142"/>
      <c r="I427" s="3"/>
      <c r="J427" s="3"/>
      <c r="K427" s="137"/>
      <c r="L427" s="137"/>
      <c r="M427" s="183"/>
    </row>
    <row r="428" spans="1:13" s="2" customFormat="1">
      <c r="A428" s="1"/>
      <c r="B428" s="41" t="s">
        <v>43</v>
      </c>
      <c r="C428" s="42" t="s">
        <v>44</v>
      </c>
      <c r="D428" s="11"/>
      <c r="E428" s="11"/>
      <c r="F428" s="38"/>
      <c r="G428" s="38"/>
      <c r="H428" s="38"/>
      <c r="I428" s="11"/>
      <c r="J428" s="11"/>
      <c r="K428" s="36"/>
      <c r="L428" s="36"/>
      <c r="M428" s="253">
        <v>0</v>
      </c>
    </row>
    <row r="429" spans="1:13" s="180" customFormat="1">
      <c r="A429" s="1"/>
      <c r="B429" s="6"/>
      <c r="C429" s="33"/>
      <c r="D429" s="6"/>
      <c r="E429" s="6"/>
      <c r="F429" s="45"/>
      <c r="G429" s="45"/>
      <c r="H429" s="45"/>
      <c r="I429" s="6"/>
      <c r="J429" s="6"/>
      <c r="K429" s="51"/>
      <c r="L429" s="7"/>
      <c r="M429" s="252"/>
    </row>
    <row r="430" spans="1:13" s="180" customFormat="1">
      <c r="A430" s="5"/>
      <c r="B430" s="6"/>
      <c r="C430" s="7"/>
      <c r="D430" s="6"/>
      <c r="E430" s="7"/>
      <c r="F430" s="35"/>
      <c r="G430" s="12"/>
      <c r="H430" s="12"/>
      <c r="I430" s="6"/>
      <c r="J430" s="6"/>
      <c r="K430" s="7"/>
      <c r="L430" s="69"/>
      <c r="M430" s="252"/>
    </row>
    <row r="431" spans="1:13" s="181" customFormat="1">
      <c r="A431" s="5"/>
      <c r="B431" s="3"/>
      <c r="C431" s="137"/>
      <c r="D431" s="3"/>
      <c r="E431" s="137"/>
      <c r="F431" s="143"/>
      <c r="G431" s="142"/>
      <c r="H431" s="142"/>
      <c r="I431" s="3"/>
      <c r="J431" s="3"/>
      <c r="K431" s="137"/>
      <c r="L431" s="196"/>
      <c r="M431" s="183"/>
    </row>
    <row r="432" spans="1:13" s="2" customFormat="1">
      <c r="A432" s="5"/>
      <c r="B432" s="42" t="s">
        <v>735</v>
      </c>
      <c r="C432" s="40"/>
      <c r="D432" s="11"/>
      <c r="E432" s="11"/>
      <c r="F432" s="37"/>
      <c r="G432" s="38"/>
      <c r="H432" s="38"/>
      <c r="I432" s="11"/>
      <c r="J432" s="11"/>
      <c r="K432" s="36"/>
      <c r="L432" s="72"/>
      <c r="M432" s="253">
        <v>0</v>
      </c>
    </row>
    <row r="433" spans="1:13" s="5" customFormat="1">
      <c r="B433" s="162" t="s">
        <v>16</v>
      </c>
      <c r="C433" s="188" t="s">
        <v>770</v>
      </c>
      <c r="D433" s="3"/>
      <c r="E433" s="3"/>
      <c r="F433" s="142"/>
      <c r="G433" s="142"/>
      <c r="H433" s="142"/>
      <c r="I433" s="3"/>
      <c r="J433" s="3"/>
      <c r="K433" s="137"/>
      <c r="L433" s="196"/>
      <c r="M433" s="138"/>
    </row>
    <row r="434" spans="1:13" s="5" customFormat="1">
      <c r="B434" s="161" t="s">
        <v>18</v>
      </c>
      <c r="C434" s="200" t="s">
        <v>19</v>
      </c>
      <c r="D434" s="3"/>
      <c r="E434" s="3"/>
      <c r="F434" s="142"/>
      <c r="G434" s="142"/>
      <c r="H434" s="142"/>
      <c r="I434" s="3"/>
      <c r="J434" s="3"/>
      <c r="K434" s="137"/>
      <c r="L434" s="196"/>
      <c r="M434" s="138"/>
    </row>
    <row r="435" spans="1:13" s="181" customFormat="1">
      <c r="B435" s="3"/>
      <c r="C435" s="137"/>
      <c r="D435" s="3"/>
      <c r="E435" s="3"/>
      <c r="F435" s="142"/>
      <c r="G435" s="142"/>
      <c r="H435" s="142"/>
      <c r="I435" s="3"/>
      <c r="J435" s="3"/>
      <c r="K435" s="137"/>
      <c r="L435" s="196"/>
      <c r="M435" s="183"/>
    </row>
    <row r="436" spans="1:13" s="181" customFormat="1">
      <c r="B436" s="3"/>
      <c r="C436" s="137"/>
      <c r="D436" s="3"/>
      <c r="E436" s="3"/>
      <c r="F436" s="142"/>
      <c r="G436" s="142"/>
      <c r="H436" s="142"/>
      <c r="I436" s="3"/>
      <c r="J436" s="3"/>
      <c r="K436" s="137"/>
      <c r="L436" s="196"/>
      <c r="M436" s="183"/>
    </row>
    <row r="437" spans="1:13" s="181" customFormat="1">
      <c r="B437" s="3"/>
      <c r="C437" s="137"/>
      <c r="D437" s="3"/>
      <c r="E437" s="3"/>
      <c r="F437" s="142"/>
      <c r="G437" s="142"/>
      <c r="H437" s="142"/>
      <c r="I437" s="3"/>
      <c r="J437" s="3"/>
      <c r="K437" s="137"/>
      <c r="L437" s="196"/>
      <c r="M437" s="183"/>
    </row>
    <row r="438" spans="1:13" s="181" customFormat="1">
      <c r="B438" s="3"/>
      <c r="C438" s="137"/>
      <c r="D438" s="3"/>
      <c r="E438" s="3"/>
      <c r="F438" s="142"/>
      <c r="G438" s="142"/>
      <c r="H438" s="142"/>
      <c r="I438" s="3"/>
      <c r="J438" s="3"/>
      <c r="K438" s="137"/>
      <c r="L438" s="196"/>
      <c r="M438" s="183"/>
    </row>
    <row r="439" spans="1:13" s="181" customFormat="1">
      <c r="B439" s="3"/>
      <c r="C439" s="137"/>
      <c r="D439" s="3"/>
      <c r="E439" s="3"/>
      <c r="F439" s="142"/>
      <c r="G439" s="142"/>
      <c r="H439" s="142"/>
      <c r="I439" s="3"/>
      <c r="J439" s="3"/>
      <c r="K439" s="137"/>
      <c r="L439" s="196"/>
      <c r="M439" s="183"/>
    </row>
    <row r="440" spans="1:13" s="5" customFormat="1">
      <c r="B440" s="161" t="s">
        <v>26</v>
      </c>
      <c r="C440" s="200" t="s">
        <v>27</v>
      </c>
      <c r="D440" s="3"/>
      <c r="E440" s="3"/>
      <c r="F440" s="142"/>
      <c r="G440" s="142"/>
      <c r="H440" s="142"/>
      <c r="I440" s="3"/>
      <c r="J440" s="3"/>
      <c r="K440" s="137"/>
      <c r="L440" s="196"/>
      <c r="M440" s="138"/>
    </row>
    <row r="441" spans="1:13" s="5" customFormat="1">
      <c r="B441" s="130"/>
      <c r="C441" s="206"/>
      <c r="D441" s="130"/>
      <c r="E441" s="191"/>
      <c r="F441" s="143"/>
      <c r="G441" s="142"/>
      <c r="H441" s="142"/>
      <c r="I441" s="3"/>
      <c r="J441" s="3"/>
      <c r="K441" s="137"/>
      <c r="L441" s="196"/>
      <c r="M441" s="138"/>
    </row>
    <row r="442" spans="1:13" s="5" customFormat="1">
      <c r="B442" s="3"/>
      <c r="C442" s="132"/>
      <c r="D442" s="3"/>
      <c r="E442" s="137"/>
      <c r="F442" s="143"/>
      <c r="G442" s="142"/>
      <c r="H442" s="142"/>
      <c r="I442" s="3"/>
      <c r="J442" s="3"/>
      <c r="K442" s="137"/>
      <c r="L442" s="196"/>
      <c r="M442" s="138"/>
    </row>
    <row r="443" spans="1:13" s="5" customFormat="1">
      <c r="B443" s="3"/>
      <c r="C443" s="132"/>
      <c r="D443" s="3"/>
      <c r="E443" s="137"/>
      <c r="F443" s="143"/>
      <c r="G443" s="142"/>
      <c r="H443" s="142"/>
      <c r="I443" s="3"/>
      <c r="J443" s="3"/>
      <c r="K443" s="137"/>
      <c r="L443" s="196"/>
      <c r="M443" s="138"/>
    </row>
    <row r="444" spans="1:13" s="2" customFormat="1">
      <c r="A444" s="5"/>
      <c r="B444" s="41" t="s">
        <v>43</v>
      </c>
      <c r="C444" s="42" t="s">
        <v>44</v>
      </c>
      <c r="D444" s="11"/>
      <c r="E444" s="36"/>
      <c r="F444" s="39"/>
      <c r="G444" s="38"/>
      <c r="H444" s="38"/>
      <c r="I444" s="11"/>
      <c r="J444" s="11"/>
      <c r="K444" s="36"/>
      <c r="L444" s="72"/>
      <c r="M444" s="253">
        <v>0</v>
      </c>
    </row>
    <row r="445" spans="1:13">
      <c r="A445" s="5"/>
      <c r="E445" s="7"/>
      <c r="F445" s="35"/>
      <c r="J445" s="371"/>
      <c r="L445" s="69"/>
      <c r="M445" s="252"/>
    </row>
    <row r="446" spans="1:13" s="5" customFormat="1">
      <c r="B446" s="130"/>
      <c r="C446" s="132"/>
      <c r="D446" s="3"/>
      <c r="E446" s="3"/>
      <c r="F446" s="142"/>
      <c r="G446" s="142"/>
      <c r="H446" s="142"/>
      <c r="I446" s="3"/>
      <c r="J446" s="3"/>
      <c r="K446" s="132"/>
      <c r="L446" s="196"/>
      <c r="M446" s="138"/>
    </row>
    <row r="447" spans="1:13" s="2" customFormat="1">
      <c r="B447" s="42" t="s">
        <v>736</v>
      </c>
      <c r="C447" s="40"/>
      <c r="D447" s="11"/>
      <c r="E447" s="11"/>
      <c r="F447" s="37"/>
      <c r="G447" s="38"/>
      <c r="H447" s="38"/>
      <c r="I447" s="11"/>
      <c r="J447" s="11"/>
      <c r="K447" s="36"/>
      <c r="L447" s="36"/>
      <c r="M447" s="253">
        <v>0</v>
      </c>
    </row>
    <row r="448" spans="1:13" s="2" customFormat="1">
      <c r="B448" s="41" t="s">
        <v>16</v>
      </c>
      <c r="C448" s="43" t="s">
        <v>770</v>
      </c>
      <c r="D448" s="11"/>
      <c r="E448" s="11"/>
      <c r="F448" s="38"/>
      <c r="G448" s="38"/>
      <c r="H448" s="38"/>
      <c r="I448" s="11"/>
      <c r="J448" s="11"/>
      <c r="K448" s="36"/>
      <c r="L448" s="36"/>
      <c r="M448" s="253">
        <v>0</v>
      </c>
    </row>
    <row r="449" spans="1:13" s="80" customFormat="1">
      <c r="A449" s="1"/>
      <c r="B449" s="79" t="s">
        <v>18</v>
      </c>
      <c r="C449" s="189" t="s">
        <v>19</v>
      </c>
      <c r="D449" s="78"/>
      <c r="E449" s="78"/>
      <c r="F449" s="103"/>
      <c r="G449" s="103"/>
      <c r="H449" s="103"/>
      <c r="I449" s="78"/>
      <c r="J449" s="78"/>
      <c r="K449" s="92"/>
      <c r="L449" s="85"/>
      <c r="M449" s="254">
        <v>0</v>
      </c>
    </row>
    <row r="450" spans="1:13" s="180" customFormat="1">
      <c r="A450" s="193"/>
      <c r="B450" s="6"/>
      <c r="C450" s="7"/>
      <c r="D450" s="6"/>
      <c r="E450" s="33"/>
      <c r="F450" s="35"/>
      <c r="G450" s="12"/>
      <c r="H450" s="12"/>
      <c r="I450" s="6"/>
      <c r="J450" s="6"/>
      <c r="K450" s="7"/>
      <c r="L450" s="7"/>
      <c r="M450" s="252"/>
    </row>
    <row r="451" spans="1:13" s="180" customFormat="1">
      <c r="A451" s="193"/>
      <c r="B451" s="6"/>
      <c r="C451" s="7"/>
      <c r="D451" s="6"/>
      <c r="E451" s="33"/>
      <c r="F451" s="35"/>
      <c r="G451" s="12"/>
      <c r="H451" s="12"/>
      <c r="I451" s="6"/>
      <c r="J451" s="6"/>
      <c r="K451" s="7"/>
      <c r="L451" s="7"/>
      <c r="M451" s="252"/>
    </row>
    <row r="452" spans="1:13" s="181" customFormat="1">
      <c r="B452" s="3"/>
      <c r="C452" s="137"/>
      <c r="D452" s="3"/>
      <c r="E452" s="132"/>
      <c r="F452" s="143"/>
      <c r="G452" s="142"/>
      <c r="H452" s="142"/>
      <c r="I452" s="3"/>
      <c r="J452" s="3"/>
      <c r="K452" s="137"/>
      <c r="L452" s="137"/>
      <c r="M452" s="183"/>
    </row>
    <row r="453" spans="1:13" s="80" customFormat="1">
      <c r="A453" s="2"/>
      <c r="B453" s="79" t="s">
        <v>26</v>
      </c>
      <c r="C453" s="189" t="s">
        <v>769</v>
      </c>
      <c r="D453" s="98"/>
      <c r="E453" s="99"/>
      <c r="F453" s="86"/>
      <c r="G453" s="87"/>
      <c r="H453" s="87"/>
      <c r="I453" s="78"/>
      <c r="J453" s="78"/>
      <c r="K453" s="85"/>
      <c r="L453" s="85"/>
      <c r="M453" s="254">
        <v>0</v>
      </c>
    </row>
    <row r="454" spans="1:13" s="180" customFormat="1">
      <c r="A454" s="193"/>
      <c r="B454" s="6"/>
      <c r="C454" s="190"/>
      <c r="D454" s="6"/>
      <c r="E454" s="33"/>
      <c r="F454" s="35"/>
      <c r="G454" s="12"/>
      <c r="H454" s="12"/>
      <c r="I454" s="6"/>
      <c r="J454" s="6"/>
      <c r="K454" s="7"/>
      <c r="L454" s="7"/>
      <c r="M454" s="252"/>
    </row>
    <row r="455" spans="1:13" s="180" customFormat="1">
      <c r="A455" s="193"/>
      <c r="B455" s="6"/>
      <c r="C455" s="190"/>
      <c r="D455" s="6"/>
      <c r="E455" s="33"/>
      <c r="F455" s="35"/>
      <c r="G455" s="12"/>
      <c r="H455" s="12"/>
      <c r="I455" s="6"/>
      <c r="J455" s="6"/>
      <c r="K455" s="7"/>
      <c r="L455" s="7"/>
      <c r="M455" s="252"/>
    </row>
    <row r="456" spans="1:13" s="180" customFormat="1">
      <c r="A456" s="193"/>
      <c r="B456" s="6"/>
      <c r="C456" s="190"/>
      <c r="D456" s="6"/>
      <c r="E456" s="33"/>
      <c r="F456" s="35"/>
      <c r="G456" s="12"/>
      <c r="H456" s="12"/>
      <c r="I456" s="6"/>
      <c r="J456" s="6"/>
      <c r="K456" s="7"/>
      <c r="L456" s="7"/>
      <c r="M456" s="252"/>
    </row>
    <row r="457" spans="1:13" s="180" customFormat="1">
      <c r="A457" s="193"/>
      <c r="B457" s="6"/>
      <c r="C457" s="190"/>
      <c r="D457" s="6"/>
      <c r="E457" s="33"/>
      <c r="F457" s="35"/>
      <c r="G457" s="12"/>
      <c r="H457" s="12"/>
      <c r="I457" s="6"/>
      <c r="J457" s="6"/>
      <c r="K457" s="7"/>
      <c r="L457" s="7"/>
      <c r="M457" s="252"/>
    </row>
    <row r="458" spans="1:13" s="181" customFormat="1">
      <c r="B458" s="3"/>
      <c r="C458" s="132"/>
      <c r="D458" s="3"/>
      <c r="E458" s="132"/>
      <c r="F458" s="143"/>
      <c r="G458" s="142"/>
      <c r="H458" s="142"/>
      <c r="I458" s="3"/>
      <c r="J458" s="3"/>
      <c r="K458" s="137"/>
      <c r="L458" s="137"/>
      <c r="M458" s="183"/>
    </row>
    <row r="459" spans="1:13" s="5" customFormat="1">
      <c r="B459" s="162" t="s">
        <v>43</v>
      </c>
      <c r="C459" s="163" t="s">
        <v>44</v>
      </c>
      <c r="D459" s="162"/>
      <c r="E459" s="163"/>
      <c r="F459" s="143"/>
      <c r="G459" s="142"/>
      <c r="H459" s="142"/>
      <c r="I459" s="3"/>
      <c r="J459" s="3"/>
      <c r="K459" s="137"/>
      <c r="L459" s="137"/>
      <c r="M459" s="138"/>
    </row>
    <row r="460" spans="1:13" s="181" customFormat="1">
      <c r="B460" s="3"/>
      <c r="C460" s="132"/>
      <c r="D460" s="3"/>
      <c r="E460" s="132"/>
      <c r="F460" s="143"/>
      <c r="G460" s="142"/>
      <c r="H460" s="142"/>
      <c r="I460" s="3"/>
      <c r="J460" s="3"/>
      <c r="K460" s="137"/>
      <c r="L460" s="137"/>
      <c r="M460" s="183"/>
    </row>
    <row r="461" spans="1:13" s="181" customFormat="1">
      <c r="B461" s="3"/>
      <c r="C461" s="132"/>
      <c r="D461" s="3"/>
      <c r="E461" s="132"/>
      <c r="F461" s="143"/>
      <c r="G461" s="142"/>
      <c r="H461" s="142"/>
      <c r="I461" s="3"/>
      <c r="J461" s="3"/>
      <c r="K461" s="137"/>
      <c r="L461" s="137"/>
      <c r="M461" s="183"/>
    </row>
    <row r="462" spans="1:13" s="181" customFormat="1">
      <c r="B462" s="3"/>
      <c r="C462" s="137"/>
      <c r="D462" s="3"/>
      <c r="E462" s="137"/>
      <c r="F462" s="143"/>
      <c r="G462" s="142"/>
      <c r="H462" s="142"/>
      <c r="I462" s="3"/>
      <c r="J462" s="3"/>
      <c r="K462" s="137"/>
      <c r="L462" s="137"/>
      <c r="M462" s="183"/>
    </row>
    <row r="463" spans="1:13" s="181" customFormat="1">
      <c r="B463" s="3"/>
      <c r="C463" s="137"/>
      <c r="D463" s="3"/>
      <c r="E463" s="137"/>
      <c r="F463" s="143"/>
      <c r="G463" s="142"/>
      <c r="H463" s="142"/>
      <c r="I463" s="3"/>
      <c r="J463" s="3"/>
      <c r="K463" s="137"/>
      <c r="L463" s="137"/>
      <c r="M463" s="183"/>
    </row>
    <row r="464" spans="1:13" s="2" customFormat="1">
      <c r="A464" s="5"/>
      <c r="B464" s="42" t="s">
        <v>747</v>
      </c>
      <c r="C464" s="40"/>
      <c r="D464" s="11"/>
      <c r="E464" s="11"/>
      <c r="F464" s="37"/>
      <c r="G464" s="38"/>
      <c r="H464" s="38"/>
      <c r="I464" s="11"/>
      <c r="J464" s="11"/>
      <c r="K464" s="36"/>
      <c r="L464" s="72"/>
      <c r="M464" s="253">
        <v>0</v>
      </c>
    </row>
    <row r="465" spans="1:13" s="2" customFormat="1">
      <c r="A465" s="5"/>
      <c r="B465" s="41" t="s">
        <v>16</v>
      </c>
      <c r="C465" s="43" t="s">
        <v>770</v>
      </c>
      <c r="D465" s="41"/>
      <c r="E465" s="42"/>
      <c r="F465" s="39"/>
      <c r="G465" s="38"/>
      <c r="H465" s="38"/>
      <c r="I465" s="11"/>
      <c r="J465" s="11"/>
      <c r="K465" s="36"/>
      <c r="L465" s="72"/>
      <c r="M465" s="253">
        <v>0</v>
      </c>
    </row>
    <row r="466" spans="1:13" s="5" customFormat="1">
      <c r="B466" s="161" t="s">
        <v>18</v>
      </c>
      <c r="C466" s="200" t="s">
        <v>19</v>
      </c>
      <c r="D466" s="130"/>
      <c r="E466" s="130"/>
      <c r="F466" s="192"/>
      <c r="G466" s="192"/>
      <c r="H466" s="192"/>
      <c r="I466" s="130"/>
      <c r="J466" s="130"/>
      <c r="K466" s="191"/>
      <c r="L466" s="196"/>
      <c r="M466" s="138"/>
    </row>
    <row r="467" spans="1:13" s="181" customFormat="1">
      <c r="A467" s="5"/>
      <c r="B467" s="3"/>
      <c r="C467" s="137"/>
      <c r="D467" s="3"/>
      <c r="E467" s="3"/>
      <c r="F467" s="142"/>
      <c r="G467" s="142"/>
      <c r="H467" s="142"/>
      <c r="I467" s="3"/>
      <c r="J467" s="3"/>
      <c r="K467" s="132"/>
      <c r="L467" s="196"/>
      <c r="M467" s="183"/>
    </row>
    <row r="468" spans="1:13" s="181" customFormat="1">
      <c r="A468" s="5"/>
      <c r="B468" s="3"/>
      <c r="C468" s="137"/>
      <c r="D468" s="3"/>
      <c r="E468" s="3"/>
      <c r="F468" s="142"/>
      <c r="G468" s="142"/>
      <c r="H468" s="142"/>
      <c r="I468" s="3"/>
      <c r="J468" s="3"/>
      <c r="K468" s="132"/>
      <c r="L468" s="196"/>
      <c r="M468" s="183"/>
    </row>
    <row r="469" spans="1:13" s="181" customFormat="1">
      <c r="A469" s="5"/>
      <c r="B469" s="3"/>
      <c r="C469" s="137"/>
      <c r="D469" s="3"/>
      <c r="E469" s="3"/>
      <c r="F469" s="142"/>
      <c r="G469" s="142"/>
      <c r="H469" s="142"/>
      <c r="I469" s="3"/>
      <c r="J469" s="3"/>
      <c r="K469" s="132"/>
      <c r="L469" s="196"/>
      <c r="M469" s="183"/>
    </row>
    <row r="470" spans="1:13" s="181" customFormat="1">
      <c r="A470" s="5"/>
      <c r="B470" s="3"/>
      <c r="C470" s="137"/>
      <c r="D470" s="3"/>
      <c r="E470" s="3"/>
      <c r="F470" s="142"/>
      <c r="G470" s="142"/>
      <c r="H470" s="142"/>
      <c r="I470" s="3"/>
      <c r="J470" s="3"/>
      <c r="K470" s="132"/>
      <c r="L470" s="196"/>
      <c r="M470" s="183"/>
    </row>
    <row r="471" spans="1:13" s="181" customFormat="1">
      <c r="A471" s="5"/>
      <c r="B471" s="3"/>
      <c r="C471" s="137"/>
      <c r="D471" s="3"/>
      <c r="E471" s="3"/>
      <c r="F471" s="142"/>
      <c r="G471" s="142"/>
      <c r="H471" s="142"/>
      <c r="I471" s="3"/>
      <c r="J471" s="3"/>
      <c r="K471" s="132"/>
      <c r="L471" s="196"/>
      <c r="M471" s="183"/>
    </row>
    <row r="472" spans="1:13" s="80" customFormat="1">
      <c r="A472" s="5"/>
      <c r="B472" s="79" t="s">
        <v>26</v>
      </c>
      <c r="C472" s="189" t="s">
        <v>769</v>
      </c>
      <c r="D472" s="81"/>
      <c r="E472" s="81"/>
      <c r="F472" s="104"/>
      <c r="G472" s="104"/>
      <c r="H472" s="104"/>
      <c r="I472" s="81"/>
      <c r="J472" s="81"/>
      <c r="K472" s="105"/>
      <c r="L472" s="102"/>
      <c r="M472" s="254">
        <v>0</v>
      </c>
    </row>
    <row r="473" spans="1:13" s="180" customFormat="1">
      <c r="A473" s="5"/>
      <c r="B473" s="6"/>
      <c r="C473" s="190"/>
      <c r="D473" s="6"/>
      <c r="E473" s="6"/>
      <c r="F473" s="12"/>
      <c r="G473" s="12"/>
      <c r="H473" s="12"/>
      <c r="I473" s="6"/>
      <c r="J473" s="6"/>
      <c r="K473" s="33"/>
      <c r="L473" s="69"/>
      <c r="M473" s="252"/>
    </row>
    <row r="474" spans="1:13" s="180" customFormat="1">
      <c r="A474" s="5"/>
      <c r="B474" s="6"/>
      <c r="C474" s="190"/>
      <c r="D474" s="6"/>
      <c r="E474" s="6"/>
      <c r="F474" s="12"/>
      <c r="G474" s="12"/>
      <c r="H474" s="12"/>
      <c r="I474" s="6"/>
      <c r="J474" s="6"/>
      <c r="K474" s="33"/>
      <c r="L474" s="69"/>
      <c r="M474" s="252"/>
    </row>
    <row r="475" spans="1:13" s="180" customFormat="1">
      <c r="A475" s="5"/>
      <c r="B475" s="6"/>
      <c r="C475" s="33"/>
      <c r="D475" s="6"/>
      <c r="E475" s="6"/>
      <c r="F475" s="12"/>
      <c r="G475" s="12"/>
      <c r="H475" s="12"/>
      <c r="I475" s="6"/>
      <c r="J475" s="6"/>
      <c r="K475" s="33"/>
      <c r="L475" s="69"/>
      <c r="M475" s="252"/>
    </row>
    <row r="476" spans="1:13" s="181" customFormat="1">
      <c r="A476" s="5"/>
      <c r="B476" s="3"/>
      <c r="C476" s="132"/>
      <c r="D476" s="3"/>
      <c r="E476" s="3"/>
      <c r="F476" s="142"/>
      <c r="G476" s="142"/>
      <c r="H476" s="142"/>
      <c r="I476" s="3"/>
      <c r="J476" s="3"/>
      <c r="K476" s="132"/>
      <c r="L476" s="196"/>
      <c r="M476" s="183"/>
    </row>
    <row r="477" spans="1:13" s="5" customFormat="1">
      <c r="B477" s="162" t="s">
        <v>43</v>
      </c>
      <c r="C477" s="163" t="s">
        <v>44</v>
      </c>
      <c r="D477" s="130"/>
      <c r="E477" s="130"/>
      <c r="F477" s="192"/>
      <c r="G477" s="192"/>
      <c r="H477" s="192"/>
      <c r="I477" s="130"/>
      <c r="J477" s="130"/>
      <c r="K477" s="191"/>
      <c r="L477" s="196"/>
      <c r="M477" s="138"/>
    </row>
    <row r="478" spans="1:13" s="181" customFormat="1">
      <c r="A478" s="5"/>
      <c r="B478" s="3"/>
      <c r="C478" s="132"/>
      <c r="D478" s="3"/>
      <c r="E478" s="3"/>
      <c r="F478" s="142"/>
      <c r="G478" s="142"/>
      <c r="H478" s="142"/>
      <c r="I478" s="3"/>
      <c r="J478" s="3"/>
      <c r="K478" s="132"/>
      <c r="L478" s="196"/>
      <c r="M478" s="183"/>
    </row>
    <row r="479" spans="1:13" s="181" customFormat="1">
      <c r="A479" s="5"/>
      <c r="B479" s="3"/>
      <c r="C479" s="132"/>
      <c r="D479" s="3"/>
      <c r="E479" s="3"/>
      <c r="F479" s="142"/>
      <c r="G479" s="142"/>
      <c r="H479" s="142"/>
      <c r="I479" s="3"/>
      <c r="J479" s="3"/>
      <c r="K479" s="132"/>
      <c r="L479" s="196"/>
      <c r="M479" s="183"/>
    </row>
    <row r="480" spans="1:13" s="181" customFormat="1">
      <c r="A480" s="5"/>
      <c r="B480" s="3"/>
      <c r="C480" s="137"/>
      <c r="D480" s="3"/>
      <c r="E480" s="3"/>
      <c r="F480" s="142"/>
      <c r="G480" s="142"/>
      <c r="H480" s="142"/>
      <c r="I480" s="3"/>
      <c r="J480" s="3"/>
      <c r="K480" s="137"/>
      <c r="L480" s="196"/>
      <c r="M480" s="183"/>
    </row>
    <row r="481" spans="1:13" s="2" customFormat="1">
      <c r="B481" s="42" t="s">
        <v>748</v>
      </c>
      <c r="C481" s="40"/>
      <c r="D481" s="11"/>
      <c r="E481" s="11"/>
      <c r="F481" s="37"/>
      <c r="G481" s="38"/>
      <c r="H481" s="38"/>
      <c r="I481" s="11"/>
      <c r="J481" s="11"/>
      <c r="K481" s="36"/>
      <c r="L481" s="36"/>
      <c r="M481" s="253">
        <v>0</v>
      </c>
    </row>
    <row r="482" spans="1:13" s="2" customFormat="1">
      <c r="B482" s="41" t="s">
        <v>16</v>
      </c>
      <c r="C482" s="43" t="s">
        <v>770</v>
      </c>
      <c r="D482" s="41"/>
      <c r="E482" s="42"/>
      <c r="F482" s="39"/>
      <c r="G482" s="38"/>
      <c r="H482" s="38"/>
      <c r="I482" s="11"/>
      <c r="J482" s="11"/>
      <c r="K482" s="36"/>
      <c r="L482" s="36"/>
      <c r="M482" s="253">
        <v>0</v>
      </c>
    </row>
    <row r="483" spans="1:13" s="5" customFormat="1">
      <c r="B483" s="161" t="s">
        <v>18</v>
      </c>
      <c r="C483" s="200" t="s">
        <v>19</v>
      </c>
      <c r="D483" s="3"/>
      <c r="E483" s="3"/>
      <c r="F483" s="143"/>
      <c r="G483" s="142"/>
      <c r="H483" s="142"/>
      <c r="I483" s="3"/>
      <c r="J483" s="3"/>
      <c r="K483" s="137"/>
      <c r="L483" s="137"/>
      <c r="M483" s="138"/>
    </row>
    <row r="484" spans="1:13" s="5" customFormat="1">
      <c r="B484" s="130"/>
      <c r="C484" s="131"/>
      <c r="D484" s="3"/>
      <c r="E484" s="3"/>
      <c r="F484" s="143"/>
      <c r="G484" s="142"/>
      <c r="H484" s="142"/>
      <c r="I484" s="3"/>
      <c r="J484" s="3"/>
      <c r="K484" s="137"/>
      <c r="L484" s="137"/>
      <c r="M484" s="138"/>
    </row>
    <row r="485" spans="1:13" s="5" customFormat="1">
      <c r="B485" s="130"/>
      <c r="C485" s="131"/>
      <c r="D485" s="3"/>
      <c r="E485" s="3"/>
      <c r="F485" s="143"/>
      <c r="G485" s="142"/>
      <c r="H485" s="142"/>
      <c r="I485" s="3"/>
      <c r="J485" s="3"/>
      <c r="K485" s="137"/>
      <c r="L485" s="137"/>
      <c r="M485" s="138"/>
    </row>
    <row r="486" spans="1:13" s="5" customFormat="1">
      <c r="B486" s="130"/>
      <c r="C486" s="131"/>
      <c r="D486" s="3"/>
      <c r="E486" s="3"/>
      <c r="F486" s="143"/>
      <c r="G486" s="142"/>
      <c r="H486" s="142"/>
      <c r="I486" s="3"/>
      <c r="J486" s="3"/>
      <c r="K486" s="137"/>
      <c r="L486" s="137"/>
      <c r="M486" s="138"/>
    </row>
    <row r="487" spans="1:13" s="5" customFormat="1">
      <c r="B487" s="130"/>
      <c r="C487" s="131"/>
      <c r="D487" s="3"/>
      <c r="E487" s="3"/>
      <c r="F487" s="143"/>
      <c r="G487" s="142"/>
      <c r="H487" s="142"/>
      <c r="I487" s="3"/>
      <c r="J487" s="3"/>
      <c r="K487" s="137"/>
      <c r="L487" s="137"/>
      <c r="M487" s="138"/>
    </row>
    <row r="488" spans="1:13" s="5" customFormat="1">
      <c r="B488" s="130"/>
      <c r="C488" s="131"/>
      <c r="D488" s="3"/>
      <c r="E488" s="3"/>
      <c r="F488" s="143"/>
      <c r="G488" s="142"/>
      <c r="H488" s="142"/>
      <c r="I488" s="3"/>
      <c r="J488" s="3"/>
      <c r="K488" s="137"/>
      <c r="L488" s="137"/>
      <c r="M488" s="138"/>
    </row>
    <row r="489" spans="1:13" s="5" customFormat="1">
      <c r="B489" s="161" t="s">
        <v>26</v>
      </c>
      <c r="C489" s="200" t="s">
        <v>769</v>
      </c>
      <c r="D489" s="3"/>
      <c r="E489" s="3"/>
      <c r="F489" s="143"/>
      <c r="G489" s="142"/>
      <c r="H489" s="142"/>
      <c r="I489" s="3"/>
      <c r="J489" s="3"/>
      <c r="K489" s="137"/>
      <c r="L489" s="137"/>
      <c r="M489" s="400"/>
    </row>
    <row r="490" spans="1:13" s="5" customFormat="1">
      <c r="B490" s="130"/>
      <c r="C490" s="137"/>
      <c r="D490" s="3"/>
      <c r="E490" s="3"/>
      <c r="F490" s="142"/>
      <c r="G490" s="142"/>
      <c r="H490" s="142"/>
      <c r="I490" s="3"/>
      <c r="J490" s="3"/>
      <c r="K490" s="137"/>
      <c r="L490" s="381"/>
      <c r="M490" s="230"/>
    </row>
    <row r="491" spans="1:13" s="5" customFormat="1">
      <c r="B491" s="130"/>
      <c r="C491" s="137"/>
      <c r="D491" s="3"/>
      <c r="E491" s="3"/>
      <c r="F491" s="142"/>
      <c r="G491" s="142"/>
      <c r="H491" s="142"/>
      <c r="I491" s="3"/>
      <c r="J491" s="3"/>
      <c r="K491" s="137"/>
      <c r="L491" s="381"/>
      <c r="M491" s="230"/>
    </row>
    <row r="492" spans="1:13" s="5" customFormat="1">
      <c r="B492" s="3"/>
      <c r="C492" s="132"/>
      <c r="D492" s="3"/>
      <c r="E492" s="3"/>
      <c r="F492" s="143"/>
      <c r="G492" s="142"/>
      <c r="H492" s="142"/>
      <c r="I492" s="3"/>
      <c r="J492" s="3"/>
      <c r="K492" s="137"/>
      <c r="L492" s="137"/>
      <c r="M492" s="138"/>
    </row>
    <row r="493" spans="1:13" s="2" customFormat="1">
      <c r="A493" s="1"/>
      <c r="B493" s="41" t="s">
        <v>43</v>
      </c>
      <c r="C493" s="42" t="s">
        <v>44</v>
      </c>
      <c r="D493" s="11"/>
      <c r="E493" s="11"/>
      <c r="F493" s="39"/>
      <c r="G493" s="38"/>
      <c r="H493" s="38"/>
      <c r="I493" s="11"/>
      <c r="J493" s="11"/>
      <c r="K493" s="36"/>
      <c r="L493" s="36"/>
      <c r="M493" s="253">
        <v>0</v>
      </c>
    </row>
    <row r="494" spans="1:13">
      <c r="B494" s="6"/>
      <c r="F494" s="52"/>
      <c r="L494" s="7"/>
      <c r="M494" s="252"/>
    </row>
    <row r="495" spans="1:13" s="5" customFormat="1">
      <c r="B495" s="3"/>
      <c r="C495" s="137"/>
      <c r="D495" s="3"/>
      <c r="E495" s="3"/>
      <c r="F495" s="142"/>
      <c r="G495" s="142"/>
      <c r="H495" s="142"/>
      <c r="I495" s="3"/>
      <c r="J495" s="3"/>
      <c r="K495" s="137"/>
      <c r="L495" s="137"/>
      <c r="M495" s="138"/>
    </row>
    <row r="496" spans="1:13" s="2" customFormat="1">
      <c r="A496" s="5"/>
      <c r="B496" s="42" t="s">
        <v>749</v>
      </c>
      <c r="C496" s="40"/>
      <c r="D496" s="11"/>
      <c r="E496" s="11"/>
      <c r="F496" s="37"/>
      <c r="G496" s="38"/>
      <c r="H496" s="38"/>
      <c r="I496" s="11"/>
      <c r="J496" s="11"/>
      <c r="K496" s="36"/>
      <c r="L496" s="72"/>
      <c r="M496" s="253">
        <v>0</v>
      </c>
    </row>
    <row r="497" spans="1:13" s="2" customFormat="1">
      <c r="A497" s="5"/>
      <c r="B497" s="41" t="s">
        <v>16</v>
      </c>
      <c r="C497" s="43" t="s">
        <v>770</v>
      </c>
      <c r="D497" s="11"/>
      <c r="E497" s="11"/>
      <c r="F497" s="38"/>
      <c r="G497" s="38"/>
      <c r="H497" s="38"/>
      <c r="I497" s="11"/>
      <c r="J497" s="11"/>
      <c r="K497" s="36"/>
      <c r="L497" s="72"/>
      <c r="M497" s="253">
        <v>0</v>
      </c>
    </row>
    <row r="498" spans="1:13" s="5" customFormat="1">
      <c r="B498" s="161" t="s">
        <v>18</v>
      </c>
      <c r="C498" s="200" t="s">
        <v>19</v>
      </c>
      <c r="D498" s="3"/>
      <c r="E498" s="132"/>
      <c r="F498" s="225"/>
      <c r="G498" s="225"/>
      <c r="H498" s="225"/>
      <c r="I498" s="132"/>
      <c r="J498" s="3"/>
      <c r="K498" s="132"/>
      <c r="L498" s="196"/>
      <c r="M498" s="138"/>
    </row>
    <row r="499" spans="1:13" s="181" customFormat="1">
      <c r="A499" s="5"/>
      <c r="B499" s="3"/>
      <c r="C499" s="137"/>
      <c r="D499" s="3"/>
      <c r="E499" s="132"/>
      <c r="F499" s="225"/>
      <c r="G499" s="225"/>
      <c r="H499" s="225"/>
      <c r="I499" s="132"/>
      <c r="J499" s="3"/>
      <c r="K499" s="132"/>
      <c r="L499" s="196"/>
      <c r="M499" s="183"/>
    </row>
    <row r="500" spans="1:13" s="181" customFormat="1">
      <c r="A500" s="5"/>
      <c r="B500" s="3"/>
      <c r="C500" s="137"/>
      <c r="D500" s="3"/>
      <c r="E500" s="132"/>
      <c r="F500" s="225"/>
      <c r="G500" s="225"/>
      <c r="H500" s="225"/>
      <c r="I500" s="132"/>
      <c r="J500" s="3"/>
      <c r="K500" s="132"/>
      <c r="L500" s="196"/>
      <c r="M500" s="183"/>
    </row>
    <row r="501" spans="1:13" s="181" customFormat="1">
      <c r="A501" s="5"/>
      <c r="B501" s="3"/>
      <c r="C501" s="137"/>
      <c r="D501" s="3"/>
      <c r="E501" s="132"/>
      <c r="F501" s="225"/>
      <c r="G501" s="225"/>
      <c r="H501" s="225"/>
      <c r="I501" s="132"/>
      <c r="J501" s="3"/>
      <c r="K501" s="132"/>
      <c r="L501" s="196"/>
      <c r="M501" s="183"/>
    </row>
    <row r="502" spans="1:13" s="181" customFormat="1">
      <c r="A502" s="5"/>
      <c r="B502" s="3"/>
      <c r="C502" s="137"/>
      <c r="D502" s="3"/>
      <c r="E502" s="132"/>
      <c r="F502" s="225"/>
      <c r="G502" s="225"/>
      <c r="H502" s="225"/>
      <c r="I502" s="132"/>
      <c r="J502" s="3"/>
      <c r="K502" s="132"/>
      <c r="L502" s="196"/>
      <c r="M502" s="183"/>
    </row>
    <row r="503" spans="1:13" s="181" customFormat="1">
      <c r="A503" s="5"/>
      <c r="B503" s="3"/>
      <c r="C503" s="137"/>
      <c r="D503" s="3"/>
      <c r="E503" s="132"/>
      <c r="F503" s="225"/>
      <c r="G503" s="225"/>
      <c r="H503" s="225"/>
      <c r="I503" s="132"/>
      <c r="J503" s="3"/>
      <c r="K503" s="132"/>
      <c r="L503" s="196"/>
      <c r="M503" s="183"/>
    </row>
    <row r="504" spans="1:13" s="80" customFormat="1">
      <c r="A504" s="5"/>
      <c r="B504" s="79" t="s">
        <v>26</v>
      </c>
      <c r="C504" s="189" t="s">
        <v>769</v>
      </c>
      <c r="D504" s="78"/>
      <c r="E504" s="91"/>
      <c r="F504" s="106"/>
      <c r="G504" s="106"/>
      <c r="H504" s="106"/>
      <c r="I504" s="91"/>
      <c r="J504" s="78"/>
      <c r="K504" s="91"/>
      <c r="L504" s="102"/>
      <c r="M504" s="254">
        <v>0</v>
      </c>
    </row>
    <row r="505" spans="1:13" s="180" customFormat="1">
      <c r="A505" s="5"/>
      <c r="B505" s="6"/>
      <c r="C505" s="190"/>
      <c r="D505" s="6"/>
      <c r="E505" s="33"/>
      <c r="F505" s="227"/>
      <c r="G505" s="70"/>
      <c r="H505" s="70"/>
      <c r="I505" s="33"/>
      <c r="J505" s="6"/>
      <c r="K505" s="33"/>
      <c r="L505" s="69"/>
      <c r="M505" s="252"/>
    </row>
    <row r="506" spans="1:13" s="180" customFormat="1">
      <c r="A506" s="5"/>
      <c r="B506" s="6"/>
      <c r="C506" s="190"/>
      <c r="D506" s="6"/>
      <c r="E506" s="33"/>
      <c r="F506" s="226"/>
      <c r="G506" s="226"/>
      <c r="H506" s="70"/>
      <c r="I506" s="33"/>
      <c r="J506" s="6"/>
      <c r="K506" s="33"/>
      <c r="L506" s="69"/>
      <c r="M506" s="252"/>
    </row>
    <row r="507" spans="1:13" s="180" customFormat="1">
      <c r="A507" s="5"/>
      <c r="B507" s="6"/>
      <c r="C507" s="33"/>
      <c r="D507" s="6"/>
      <c r="E507" s="6"/>
      <c r="F507" s="12"/>
      <c r="G507" s="12"/>
      <c r="H507" s="12"/>
      <c r="I507" s="6"/>
      <c r="J507" s="6"/>
      <c r="K507" s="7"/>
      <c r="L507" s="71"/>
      <c r="M507" s="252"/>
    </row>
    <row r="508" spans="1:13" s="181" customFormat="1">
      <c r="A508" s="5"/>
      <c r="B508" s="3"/>
      <c r="C508" s="132"/>
      <c r="D508" s="3"/>
      <c r="E508" s="132"/>
      <c r="F508" s="143"/>
      <c r="G508" s="142"/>
      <c r="H508" s="142"/>
      <c r="I508" s="3"/>
      <c r="J508" s="3"/>
      <c r="K508" s="137"/>
      <c r="L508" s="228"/>
      <c r="M508" s="183"/>
    </row>
    <row r="509" spans="1:13" s="2" customFormat="1">
      <c r="A509" s="5"/>
      <c r="B509" s="41" t="s">
        <v>43</v>
      </c>
      <c r="C509" s="42" t="s">
        <v>44</v>
      </c>
      <c r="D509" s="11"/>
      <c r="E509" s="36"/>
      <c r="F509" s="39"/>
      <c r="G509" s="38"/>
      <c r="H509" s="38"/>
      <c r="I509" s="11"/>
      <c r="J509" s="11"/>
      <c r="K509" s="36"/>
      <c r="L509" s="74"/>
      <c r="M509" s="253">
        <v>0</v>
      </c>
    </row>
    <row r="510" spans="1:13" s="180" customFormat="1">
      <c r="A510" s="5"/>
      <c r="B510" s="6"/>
      <c r="C510" s="7"/>
      <c r="D510" s="6"/>
      <c r="E510" s="7"/>
      <c r="F510" s="35"/>
      <c r="G510" s="12"/>
      <c r="H510" s="12"/>
      <c r="I510" s="6"/>
      <c r="J510" s="6"/>
      <c r="K510" s="7"/>
      <c r="L510" s="71"/>
      <c r="M510" s="252"/>
    </row>
    <row r="511" spans="1:13" s="180" customFormat="1">
      <c r="A511" s="5"/>
      <c r="B511" s="6"/>
      <c r="C511" s="7"/>
      <c r="D511" s="6"/>
      <c r="E511" s="7"/>
      <c r="F511" s="35"/>
      <c r="G511" s="12"/>
      <c r="H511" s="12"/>
      <c r="I511" s="6"/>
      <c r="J511" s="6"/>
      <c r="K511" s="7"/>
      <c r="L511" s="71"/>
      <c r="M511" s="252"/>
    </row>
    <row r="512" spans="1:13" s="180" customFormat="1">
      <c r="A512" s="5"/>
      <c r="B512" s="6"/>
      <c r="C512" s="7"/>
      <c r="D512" s="6"/>
      <c r="E512" s="7"/>
      <c r="F512" s="35"/>
      <c r="G512" s="12"/>
      <c r="H512" s="12"/>
      <c r="I512" s="6"/>
      <c r="J512" s="6"/>
      <c r="K512" s="7"/>
      <c r="L512" s="71"/>
      <c r="M512" s="252"/>
    </row>
    <row r="513" spans="1:14" s="181" customFormat="1">
      <c r="A513" s="5"/>
      <c r="B513" s="3"/>
      <c r="C513" s="137"/>
      <c r="D513" s="3"/>
      <c r="E513" s="3"/>
      <c r="F513" s="142"/>
      <c r="G513" s="142"/>
      <c r="H513" s="142"/>
      <c r="I513" s="3"/>
      <c r="J513" s="3"/>
      <c r="K513" s="137"/>
      <c r="L513" s="228"/>
      <c r="M513" s="183"/>
    </row>
    <row r="514" spans="1:14" s="180" customFormat="1" ht="45" customHeight="1">
      <c r="A514" s="1"/>
      <c r="B514" s="479" t="s">
        <v>771</v>
      </c>
      <c r="C514" s="479"/>
      <c r="D514" s="479"/>
      <c r="E514" s="479"/>
      <c r="F514" s="479"/>
      <c r="G514" s="479"/>
      <c r="H514" s="479"/>
      <c r="I514" s="479"/>
      <c r="J514" s="479"/>
      <c r="K514" s="479"/>
      <c r="L514" s="479"/>
      <c r="M514" s="375">
        <v>0</v>
      </c>
    </row>
    <row r="515" spans="1:14">
      <c r="B515" s="201"/>
      <c r="C515" s="202"/>
      <c r="D515" s="201"/>
      <c r="E515" s="201"/>
      <c r="F515" s="22"/>
      <c r="G515" s="22"/>
      <c r="H515" s="22"/>
      <c r="I515" s="201"/>
      <c r="J515" s="201"/>
      <c r="K515" s="202"/>
      <c r="M515" s="63"/>
    </row>
    <row r="516" spans="1:14">
      <c r="B516" s="201"/>
      <c r="C516" s="502" t="s">
        <v>281</v>
      </c>
      <c r="D516" s="503"/>
      <c r="E516" s="504"/>
      <c r="F516" s="23">
        <f>COUNTA(F6:F513)</f>
        <v>0</v>
      </c>
      <c r="G516" s="23">
        <f>COUNTA(G6:G513)</f>
        <v>0</v>
      </c>
      <c r="H516" s="23">
        <f>COUNTA(H6:H513)</f>
        <v>0</v>
      </c>
      <c r="I516" s="201"/>
      <c r="J516" s="201"/>
      <c r="K516" s="203"/>
      <c r="L516" s="203"/>
      <c r="M516" s="205">
        <f>SUBTOTAL(9,M6:M514)</f>
        <v>0</v>
      </c>
      <c r="N516" s="203"/>
    </row>
    <row r="517" spans="1:14">
      <c r="B517" s="201"/>
      <c r="C517" s="483"/>
      <c r="D517" s="484"/>
      <c r="E517" s="485"/>
      <c r="F517" s="10">
        <f>SUM(F6:F513)</f>
        <v>0</v>
      </c>
      <c r="G517" s="24">
        <f>SUM(G6:G513)</f>
        <v>0</v>
      </c>
      <c r="H517" s="24">
        <f>SUM(H6:H513)</f>
        <v>0</v>
      </c>
      <c r="I517" s="201"/>
      <c r="J517" s="201"/>
      <c r="K517" s="203"/>
      <c r="L517" s="203"/>
      <c r="M517" s="205">
        <v>0</v>
      </c>
      <c r="N517" s="203"/>
    </row>
    <row r="518" spans="1:14">
      <c r="B518" s="201"/>
      <c r="C518" s="202"/>
      <c r="D518" s="201"/>
      <c r="E518" s="201"/>
      <c r="F518" s="22"/>
      <c r="G518" s="22"/>
      <c r="H518" s="22"/>
      <c r="I518" s="201"/>
      <c r="J518" s="201"/>
      <c r="K518" s="203"/>
      <c r="L518" s="203"/>
      <c r="M518" s="203"/>
      <c r="N518" s="203"/>
    </row>
    <row r="519" spans="1:14">
      <c r="B519" s="201"/>
      <c r="C519" s="202"/>
      <c r="D519" s="201"/>
      <c r="E519" s="201"/>
      <c r="F519" s="22"/>
      <c r="G519" s="22"/>
      <c r="H519" s="22"/>
      <c r="I519" s="201"/>
      <c r="J519" s="201"/>
      <c r="K519" s="203"/>
      <c r="L519" s="203"/>
      <c r="M519" s="203"/>
      <c r="N519" s="203"/>
    </row>
    <row r="520" spans="1:14">
      <c r="B520" s="201"/>
      <c r="C520" s="202"/>
      <c r="D520" s="201"/>
      <c r="E520" s="201"/>
      <c r="F520" s="22"/>
      <c r="G520" s="22"/>
      <c r="H520" s="22"/>
      <c r="I520" s="201"/>
      <c r="J520" s="201"/>
      <c r="K520" s="203"/>
      <c r="L520" s="203"/>
      <c r="M520" s="203"/>
      <c r="N520" s="203"/>
    </row>
    <row r="521" spans="1:14">
      <c r="B521" s="201"/>
      <c r="C521" s="202"/>
      <c r="D521" s="201"/>
      <c r="E521" s="201"/>
      <c r="F521" s="22"/>
      <c r="G521" s="22"/>
      <c r="H521" s="22"/>
      <c r="I521" s="201"/>
      <c r="J521" s="201"/>
      <c r="K521" s="203"/>
      <c r="L521" s="203"/>
      <c r="M521" s="203"/>
      <c r="N521" s="203"/>
    </row>
    <row r="522" spans="1:14">
      <c r="B522" s="201"/>
      <c r="C522" s="202"/>
      <c r="D522" s="201"/>
      <c r="E522" s="201"/>
      <c r="F522" s="22"/>
      <c r="G522" s="22"/>
      <c r="H522" s="22"/>
      <c r="I522" s="201"/>
      <c r="J522" s="201"/>
      <c r="K522" s="203"/>
      <c r="L522" s="203"/>
      <c r="M522" s="203"/>
      <c r="N522" s="203"/>
    </row>
    <row r="523" spans="1:14">
      <c r="B523" s="201"/>
      <c r="C523" s="202"/>
      <c r="D523" s="201"/>
      <c r="E523" s="201"/>
      <c r="F523" s="22"/>
      <c r="G523" s="22"/>
      <c r="H523" s="22"/>
      <c r="I523" s="201"/>
      <c r="J523" s="201"/>
      <c r="K523" s="203"/>
      <c r="L523" s="203"/>
      <c r="M523" s="203"/>
      <c r="N523" s="203"/>
    </row>
    <row r="524" spans="1:14">
      <c r="B524" s="201"/>
      <c r="C524" s="202"/>
      <c r="D524" s="201"/>
      <c r="E524" s="201"/>
      <c r="F524" s="22"/>
      <c r="G524" s="22"/>
      <c r="H524" s="22"/>
      <c r="I524" s="201"/>
      <c r="J524" s="201"/>
      <c r="K524" s="203"/>
      <c r="L524" s="203"/>
      <c r="M524" s="203"/>
      <c r="N524" s="203"/>
    </row>
    <row r="525" spans="1:14">
      <c r="B525" s="201"/>
      <c r="C525" s="202"/>
      <c r="D525" s="201"/>
      <c r="E525" s="201"/>
      <c r="F525" s="22"/>
      <c r="G525" s="22"/>
      <c r="H525" s="22"/>
      <c r="I525" s="201"/>
      <c r="J525" s="201"/>
      <c r="K525" s="202"/>
      <c r="M525" s="63"/>
    </row>
    <row r="526" spans="1:14">
      <c r="B526" s="201"/>
      <c r="C526" s="202"/>
      <c r="D526" s="201"/>
      <c r="E526" s="201"/>
      <c r="F526" s="22"/>
      <c r="G526" s="22"/>
      <c r="H526" s="22"/>
      <c r="I526" s="201"/>
      <c r="J526" s="201"/>
      <c r="K526" s="202"/>
      <c r="M526" s="63"/>
    </row>
    <row r="527" spans="1:14">
      <c r="B527" s="201"/>
      <c r="C527" s="202"/>
      <c r="D527" s="201"/>
      <c r="E527" s="201"/>
      <c r="F527" s="22"/>
      <c r="G527" s="22"/>
      <c r="H527" s="22"/>
      <c r="I527" s="201"/>
      <c r="J527" s="201"/>
      <c r="K527" s="202"/>
      <c r="M527" s="63"/>
    </row>
    <row r="528" spans="1:14">
      <c r="B528" s="201"/>
      <c r="C528" s="202"/>
      <c r="D528" s="201"/>
      <c r="E528" s="201"/>
      <c r="F528" s="22"/>
      <c r="G528" s="22"/>
      <c r="H528" s="22"/>
      <c r="I528" s="201"/>
      <c r="J528" s="201"/>
      <c r="K528" s="202"/>
      <c r="M528" s="63"/>
    </row>
    <row r="529" spans="2:13">
      <c r="B529" s="201"/>
      <c r="C529" s="202"/>
      <c r="D529" s="201"/>
      <c r="E529" s="201"/>
      <c r="F529" s="22"/>
      <c r="G529" s="22"/>
      <c r="H529" s="22"/>
      <c r="I529" s="201"/>
      <c r="J529" s="201"/>
      <c r="K529" s="202"/>
      <c r="M529" s="63"/>
    </row>
    <row r="530" spans="2:13">
      <c r="B530" s="201"/>
      <c r="C530" s="202"/>
      <c r="D530" s="201"/>
      <c r="E530" s="201"/>
      <c r="F530" s="22"/>
      <c r="G530" s="22"/>
      <c r="H530" s="22"/>
      <c r="I530" s="201"/>
      <c r="J530" s="201"/>
      <c r="K530" s="202"/>
      <c r="M530" s="63"/>
    </row>
    <row r="531" spans="2:13">
      <c r="B531" s="201"/>
      <c r="C531" s="202"/>
      <c r="D531" s="201"/>
      <c r="E531" s="201"/>
      <c r="F531" s="22"/>
      <c r="G531" s="22"/>
      <c r="H531" s="22"/>
      <c r="I531" s="201"/>
      <c r="J531" s="201"/>
      <c r="K531" s="202"/>
      <c r="M531" s="63"/>
    </row>
    <row r="532" spans="2:13">
      <c r="B532" s="201"/>
      <c r="C532" s="202"/>
      <c r="D532" s="201"/>
      <c r="E532" s="201"/>
      <c r="F532" s="22"/>
      <c r="G532" s="22"/>
      <c r="H532" s="22"/>
      <c r="I532" s="201"/>
      <c r="J532" s="201"/>
      <c r="K532" s="202"/>
      <c r="M532" s="63"/>
    </row>
    <row r="533" spans="2:13">
      <c r="B533" s="201"/>
      <c r="C533" s="202"/>
      <c r="D533" s="201"/>
      <c r="E533" s="201"/>
      <c r="F533" s="22"/>
      <c r="G533" s="22"/>
      <c r="H533" s="22"/>
      <c r="I533" s="201"/>
      <c r="J533" s="201"/>
      <c r="K533" s="202"/>
      <c r="M533" s="63"/>
    </row>
    <row r="534" spans="2:13">
      <c r="B534" s="201"/>
      <c r="C534" s="202"/>
      <c r="D534" s="201"/>
      <c r="E534" s="201"/>
      <c r="F534" s="22"/>
      <c r="G534" s="22"/>
      <c r="H534" s="22"/>
      <c r="I534" s="201"/>
      <c r="J534" s="201"/>
      <c r="K534" s="202"/>
      <c r="M534" s="63"/>
    </row>
    <row r="535" spans="2:13">
      <c r="B535" s="201"/>
      <c r="C535" s="202"/>
      <c r="D535" s="201"/>
      <c r="E535" s="201"/>
      <c r="F535" s="22"/>
      <c r="G535" s="22"/>
      <c r="H535" s="22"/>
      <c r="I535" s="201"/>
      <c r="J535" s="201"/>
      <c r="K535" s="202"/>
      <c r="M535" s="63"/>
    </row>
    <row r="536" spans="2:13">
      <c r="B536" s="201"/>
      <c r="C536" s="202"/>
      <c r="D536" s="201"/>
      <c r="E536" s="201"/>
      <c r="F536" s="22"/>
      <c r="G536" s="22"/>
      <c r="H536" s="22"/>
      <c r="I536" s="201"/>
      <c r="J536" s="201"/>
      <c r="K536" s="202"/>
      <c r="M536" s="63"/>
    </row>
    <row r="537" spans="2:13">
      <c r="B537" s="201"/>
      <c r="C537" s="202"/>
      <c r="D537" s="201"/>
      <c r="E537" s="201"/>
      <c r="F537" s="22"/>
      <c r="G537" s="22"/>
      <c r="H537" s="22"/>
      <c r="I537" s="201"/>
      <c r="J537" s="201"/>
      <c r="K537" s="202"/>
      <c r="M537" s="63"/>
    </row>
    <row r="538" spans="2:13">
      <c r="B538" s="201"/>
      <c r="C538" s="202"/>
      <c r="D538" s="201"/>
      <c r="E538" s="201"/>
      <c r="F538" s="22"/>
      <c r="G538" s="22"/>
      <c r="H538" s="22"/>
      <c r="I538" s="201"/>
      <c r="J538" s="201"/>
      <c r="K538" s="202"/>
      <c r="M538" s="63"/>
    </row>
    <row r="539" spans="2:13">
      <c r="B539" s="201"/>
      <c r="C539" s="202"/>
      <c r="D539" s="201"/>
      <c r="E539" s="201"/>
      <c r="F539" s="22"/>
      <c r="G539" s="22"/>
      <c r="H539" s="22"/>
      <c r="I539" s="201"/>
      <c r="J539" s="201"/>
      <c r="K539" s="202"/>
      <c r="M539" s="63"/>
    </row>
    <row r="540" spans="2:13">
      <c r="B540" s="201"/>
      <c r="C540" s="202"/>
      <c r="D540" s="201"/>
      <c r="E540" s="201"/>
      <c r="F540" s="22"/>
      <c r="G540" s="22"/>
      <c r="H540" s="22"/>
      <c r="I540" s="201"/>
      <c r="J540" s="201"/>
      <c r="K540" s="202"/>
      <c r="M540" s="63"/>
    </row>
    <row r="541" spans="2:13">
      <c r="B541" s="201"/>
      <c r="C541" s="202"/>
      <c r="D541" s="201"/>
      <c r="E541" s="201"/>
      <c r="F541" s="22"/>
      <c r="G541" s="22"/>
      <c r="H541" s="22"/>
      <c r="I541" s="201"/>
      <c r="J541" s="201"/>
      <c r="K541" s="202"/>
      <c r="M541" s="63"/>
    </row>
    <row r="542" spans="2:13">
      <c r="B542" s="201"/>
      <c r="C542" s="202"/>
      <c r="D542" s="201"/>
      <c r="E542" s="201"/>
      <c r="F542" s="22"/>
      <c r="G542" s="22"/>
      <c r="H542" s="22"/>
      <c r="I542" s="201"/>
      <c r="J542" s="201"/>
      <c r="K542" s="202"/>
      <c r="M542" s="63"/>
    </row>
    <row r="543" spans="2:13">
      <c r="B543" s="201"/>
      <c r="C543" s="202"/>
      <c r="D543" s="201"/>
      <c r="E543" s="201"/>
      <c r="F543" s="22"/>
      <c r="G543" s="22"/>
      <c r="H543" s="22"/>
      <c r="I543" s="201"/>
      <c r="J543" s="201"/>
      <c r="K543" s="202"/>
      <c r="M543" s="63"/>
    </row>
    <row r="544" spans="2:13">
      <c r="B544" s="201"/>
      <c r="C544" s="202"/>
      <c r="D544" s="201"/>
      <c r="E544" s="201"/>
      <c r="F544" s="22"/>
      <c r="G544" s="22"/>
      <c r="H544" s="22"/>
      <c r="I544" s="201"/>
      <c r="J544" s="201"/>
      <c r="K544" s="202"/>
      <c r="M544" s="63"/>
    </row>
    <row r="545" spans="2:13">
      <c r="B545" s="201"/>
      <c r="C545" s="202"/>
      <c r="D545" s="201"/>
      <c r="E545" s="201"/>
      <c r="F545" s="22"/>
      <c r="G545" s="22"/>
      <c r="H545" s="22"/>
      <c r="I545" s="201"/>
      <c r="J545" s="201"/>
      <c r="K545" s="202"/>
      <c r="M545" s="63"/>
    </row>
    <row r="546" spans="2:13">
      <c r="B546" s="201"/>
      <c r="C546" s="202"/>
      <c r="D546" s="201"/>
      <c r="E546" s="201"/>
      <c r="F546" s="22"/>
      <c r="G546" s="22"/>
      <c r="H546" s="22"/>
      <c r="I546" s="201"/>
      <c r="J546" s="201"/>
      <c r="K546" s="202"/>
      <c r="M546" s="63"/>
    </row>
    <row r="547" spans="2:13">
      <c r="B547" s="201"/>
      <c r="C547" s="202"/>
      <c r="D547" s="201"/>
      <c r="E547" s="201"/>
      <c r="F547" s="22"/>
      <c r="G547" s="22"/>
      <c r="H547" s="22"/>
      <c r="I547" s="201"/>
      <c r="J547" s="201"/>
      <c r="K547" s="202"/>
      <c r="M547" s="63"/>
    </row>
    <row r="548" spans="2:13">
      <c r="B548" s="201"/>
      <c r="C548" s="202"/>
      <c r="D548" s="201"/>
      <c r="E548" s="201"/>
      <c r="F548" s="22"/>
      <c r="G548" s="22"/>
      <c r="H548" s="22"/>
      <c r="I548" s="201"/>
      <c r="J548" s="201"/>
      <c r="K548" s="202"/>
      <c r="M548" s="63"/>
    </row>
    <row r="549" spans="2:13">
      <c r="B549" s="201"/>
      <c r="C549" s="202"/>
      <c r="D549" s="201"/>
      <c r="E549" s="201"/>
      <c r="F549" s="22"/>
      <c r="G549" s="22"/>
      <c r="H549" s="22"/>
      <c r="I549" s="201"/>
      <c r="J549" s="201"/>
      <c r="K549" s="202"/>
      <c r="M549" s="63"/>
    </row>
    <row r="550" spans="2:13">
      <c r="B550" s="201"/>
      <c r="C550" s="202"/>
      <c r="D550" s="201"/>
      <c r="E550" s="201"/>
      <c r="F550" s="22"/>
      <c r="G550" s="22"/>
      <c r="H550" s="22"/>
      <c r="I550" s="201"/>
      <c r="J550" s="201"/>
      <c r="K550" s="202"/>
      <c r="M550" s="63"/>
    </row>
    <row r="551" spans="2:13">
      <c r="B551" s="201"/>
      <c r="C551" s="202"/>
      <c r="D551" s="201"/>
      <c r="E551" s="201"/>
      <c r="F551" s="22"/>
      <c r="G551" s="22"/>
      <c r="H551" s="22"/>
      <c r="I551" s="201"/>
      <c r="J551" s="201"/>
      <c r="K551" s="202"/>
      <c r="M551" s="63"/>
    </row>
    <row r="552" spans="2:13">
      <c r="B552" s="201"/>
      <c r="C552" s="202"/>
      <c r="D552" s="201"/>
      <c r="E552" s="201"/>
      <c r="F552" s="22"/>
      <c r="G552" s="22"/>
      <c r="H552" s="22"/>
      <c r="I552" s="201"/>
      <c r="J552" s="201"/>
      <c r="K552" s="202"/>
      <c r="M552" s="63"/>
    </row>
    <row r="553" spans="2:13">
      <c r="B553" s="201"/>
      <c r="C553" s="202"/>
      <c r="D553" s="201"/>
      <c r="E553" s="201"/>
      <c r="F553" s="22"/>
      <c r="G553" s="22"/>
      <c r="H553" s="22"/>
      <c r="I553" s="201"/>
      <c r="J553" s="201"/>
      <c r="K553" s="202"/>
      <c r="M553" s="63"/>
    </row>
    <row r="554" spans="2:13">
      <c r="B554" s="201"/>
      <c r="C554" s="202"/>
      <c r="D554" s="201"/>
      <c r="E554" s="201"/>
      <c r="F554" s="22"/>
      <c r="G554" s="22"/>
      <c r="H554" s="22"/>
      <c r="I554" s="201"/>
      <c r="J554" s="201"/>
      <c r="K554" s="202"/>
      <c r="M554" s="63"/>
    </row>
    <row r="555" spans="2:13">
      <c r="B555" s="201"/>
      <c r="C555" s="202"/>
      <c r="D555" s="201"/>
      <c r="E555" s="201"/>
      <c r="F555" s="22"/>
      <c r="G555" s="22"/>
      <c r="H555" s="22"/>
      <c r="I555" s="201"/>
      <c r="J555" s="201"/>
      <c r="K555" s="202"/>
      <c r="M555" s="63"/>
    </row>
    <row r="556" spans="2:13">
      <c r="B556" s="201"/>
      <c r="C556" s="202"/>
      <c r="D556" s="201"/>
      <c r="E556" s="201"/>
      <c r="F556" s="22"/>
      <c r="G556" s="22"/>
      <c r="H556" s="22"/>
      <c r="I556" s="201"/>
      <c r="J556" s="201"/>
      <c r="K556" s="202"/>
      <c r="M556" s="63"/>
    </row>
    <row r="557" spans="2:13">
      <c r="B557" s="201"/>
      <c r="C557" s="202"/>
      <c r="D557" s="201"/>
      <c r="E557" s="201"/>
      <c r="F557" s="22"/>
      <c r="G557" s="22"/>
      <c r="H557" s="22"/>
      <c r="I557" s="201"/>
      <c r="J557" s="201"/>
      <c r="K557" s="202"/>
      <c r="M557" s="63"/>
    </row>
    <row r="558" spans="2:13">
      <c r="B558" s="201"/>
      <c r="C558" s="202"/>
      <c r="D558" s="201"/>
      <c r="E558" s="201"/>
      <c r="F558" s="22"/>
      <c r="G558" s="22"/>
      <c r="H558" s="22"/>
      <c r="I558" s="201"/>
      <c r="J558" s="201"/>
      <c r="K558" s="202"/>
      <c r="M558" s="63"/>
    </row>
    <row r="559" spans="2:13">
      <c r="B559" s="201"/>
      <c r="C559" s="202"/>
      <c r="D559" s="201"/>
      <c r="E559" s="201"/>
      <c r="F559" s="22"/>
      <c r="G559" s="22"/>
      <c r="H559" s="22"/>
      <c r="I559" s="201"/>
      <c r="J559" s="201"/>
      <c r="K559" s="202"/>
      <c r="M559" s="63"/>
    </row>
    <row r="560" spans="2:13">
      <c r="B560" s="201"/>
      <c r="C560" s="202"/>
      <c r="D560" s="201"/>
      <c r="E560" s="201"/>
      <c r="F560" s="22"/>
      <c r="G560" s="22"/>
      <c r="H560" s="22"/>
      <c r="I560" s="201"/>
      <c r="J560" s="201"/>
      <c r="K560" s="202"/>
      <c r="M560" s="63"/>
    </row>
    <row r="561" spans="2:13">
      <c r="B561" s="201"/>
      <c r="C561" s="202"/>
      <c r="D561" s="201"/>
      <c r="E561" s="201"/>
      <c r="F561" s="22"/>
      <c r="G561" s="22"/>
      <c r="H561" s="22"/>
      <c r="I561" s="201"/>
      <c r="J561" s="201"/>
      <c r="K561" s="202"/>
      <c r="M561" s="63"/>
    </row>
    <row r="562" spans="2:13">
      <c r="B562" s="201"/>
      <c r="C562" s="202"/>
      <c r="D562" s="201"/>
      <c r="E562" s="201"/>
      <c r="F562" s="22"/>
      <c r="G562" s="22"/>
      <c r="H562" s="22"/>
      <c r="I562" s="201"/>
      <c r="J562" s="201"/>
      <c r="K562" s="202"/>
      <c r="M562" s="63"/>
    </row>
    <row r="563" spans="2:13">
      <c r="B563" s="201"/>
      <c r="C563" s="202"/>
      <c r="D563" s="201"/>
      <c r="E563" s="201"/>
      <c r="F563" s="22"/>
      <c r="G563" s="22"/>
      <c r="H563" s="22"/>
      <c r="I563" s="201"/>
      <c r="J563" s="201"/>
      <c r="K563" s="202"/>
      <c r="M563" s="63"/>
    </row>
    <row r="564" spans="2:13">
      <c r="B564" s="201"/>
      <c r="C564" s="202"/>
      <c r="D564" s="201"/>
      <c r="E564" s="201"/>
      <c r="F564" s="22"/>
      <c r="G564" s="22"/>
      <c r="H564" s="22"/>
      <c r="I564" s="201"/>
      <c r="J564" s="201"/>
      <c r="K564" s="202"/>
      <c r="M564" s="63"/>
    </row>
    <row r="565" spans="2:13">
      <c r="B565" s="201"/>
      <c r="C565" s="202"/>
      <c r="D565" s="201"/>
      <c r="E565" s="201"/>
      <c r="F565" s="22"/>
      <c r="G565" s="22"/>
      <c r="H565" s="22"/>
      <c r="I565" s="201"/>
      <c r="J565" s="201"/>
      <c r="K565" s="202"/>
      <c r="M565" s="63"/>
    </row>
    <row r="566" spans="2:13">
      <c r="B566" s="201"/>
      <c r="C566" s="202"/>
      <c r="D566" s="201"/>
      <c r="E566" s="201"/>
      <c r="F566" s="22"/>
      <c r="G566" s="22"/>
      <c r="H566" s="22"/>
      <c r="I566" s="201"/>
      <c r="J566" s="201"/>
      <c r="K566" s="202"/>
      <c r="M566" s="63"/>
    </row>
    <row r="567" spans="2:13">
      <c r="B567" s="201"/>
      <c r="C567" s="202"/>
      <c r="D567" s="201"/>
      <c r="E567" s="201"/>
      <c r="F567" s="22"/>
      <c r="G567" s="22"/>
      <c r="H567" s="22"/>
      <c r="I567" s="201"/>
      <c r="J567" s="201"/>
      <c r="K567" s="202"/>
      <c r="M567" s="63"/>
    </row>
    <row r="568" spans="2:13">
      <c r="B568" s="201"/>
      <c r="C568" s="202"/>
      <c r="D568" s="201"/>
      <c r="E568" s="201"/>
      <c r="F568" s="22"/>
      <c r="G568" s="22"/>
      <c r="H568" s="22"/>
      <c r="I568" s="201"/>
      <c r="J568" s="201"/>
      <c r="K568" s="202"/>
      <c r="M568" s="63"/>
    </row>
    <row r="569" spans="2:13">
      <c r="B569" s="201"/>
      <c r="C569" s="202"/>
      <c r="D569" s="201"/>
      <c r="E569" s="201"/>
      <c r="F569" s="22"/>
      <c r="G569" s="22"/>
      <c r="H569" s="22"/>
      <c r="I569" s="201"/>
      <c r="J569" s="201"/>
      <c r="K569" s="202"/>
      <c r="M569" s="63"/>
    </row>
    <row r="570" spans="2:13">
      <c r="B570" s="201"/>
      <c r="C570" s="202"/>
      <c r="D570" s="201"/>
      <c r="E570" s="201"/>
      <c r="F570" s="22"/>
      <c r="G570" s="22"/>
      <c r="H570" s="22"/>
      <c r="I570" s="201"/>
      <c r="J570" s="201"/>
      <c r="K570" s="202"/>
      <c r="M570" s="63"/>
    </row>
    <row r="571" spans="2:13">
      <c r="B571" s="201"/>
      <c r="C571" s="202"/>
      <c r="D571" s="201"/>
      <c r="E571" s="201"/>
      <c r="F571" s="22"/>
      <c r="G571" s="22"/>
      <c r="H571" s="22"/>
      <c r="I571" s="201"/>
      <c r="J571" s="201"/>
      <c r="K571" s="202"/>
      <c r="M571" s="63"/>
    </row>
    <row r="572" spans="2:13">
      <c r="B572" s="201"/>
      <c r="C572" s="202"/>
      <c r="D572" s="201"/>
      <c r="E572" s="201"/>
      <c r="F572" s="22"/>
      <c r="G572" s="22"/>
      <c r="H572" s="22"/>
      <c r="I572" s="201"/>
      <c r="J572" s="201"/>
      <c r="K572" s="202"/>
      <c r="M572" s="63"/>
    </row>
    <row r="573" spans="2:13">
      <c r="B573" s="201"/>
      <c r="C573" s="202"/>
      <c r="D573" s="201"/>
      <c r="E573" s="201"/>
      <c r="F573" s="22"/>
      <c r="G573" s="22"/>
      <c r="H573" s="22"/>
      <c r="I573" s="201"/>
      <c r="J573" s="201"/>
      <c r="K573" s="202"/>
      <c r="M573" s="63"/>
    </row>
    <row r="574" spans="2:13">
      <c r="B574" s="201"/>
      <c r="C574" s="202"/>
      <c r="D574" s="201"/>
      <c r="E574" s="201"/>
      <c r="F574" s="22"/>
      <c r="G574" s="22"/>
      <c r="H574" s="22"/>
      <c r="I574" s="201"/>
      <c r="J574" s="201"/>
      <c r="K574" s="202"/>
      <c r="M574" s="63"/>
    </row>
    <row r="575" spans="2:13">
      <c r="B575" s="201"/>
      <c r="C575" s="202"/>
      <c r="D575" s="201"/>
      <c r="E575" s="201"/>
      <c r="F575" s="22"/>
      <c r="G575" s="22"/>
      <c r="H575" s="22"/>
      <c r="I575" s="201"/>
      <c r="J575" s="201"/>
      <c r="K575" s="202"/>
      <c r="M575" s="63"/>
    </row>
    <row r="576" spans="2:13">
      <c r="B576" s="201"/>
      <c r="C576" s="202"/>
      <c r="D576" s="201"/>
      <c r="E576" s="201"/>
      <c r="F576" s="22"/>
      <c r="G576" s="22"/>
      <c r="H576" s="22"/>
      <c r="I576" s="201"/>
      <c r="J576" s="201"/>
      <c r="K576" s="202"/>
      <c r="M576" s="63"/>
    </row>
    <row r="577" spans="2:13">
      <c r="B577" s="201"/>
      <c r="C577" s="202"/>
      <c r="D577" s="201"/>
      <c r="E577" s="201"/>
      <c r="F577" s="22"/>
      <c r="G577" s="22"/>
      <c r="H577" s="22"/>
      <c r="I577" s="201"/>
      <c r="J577" s="201"/>
      <c r="K577" s="202"/>
      <c r="M577" s="63"/>
    </row>
    <row r="578" spans="2:13">
      <c r="B578" s="201"/>
      <c r="C578" s="202"/>
      <c r="D578" s="201"/>
      <c r="E578" s="201"/>
      <c r="F578" s="22"/>
      <c r="G578" s="22"/>
      <c r="H578" s="22"/>
      <c r="I578" s="201"/>
      <c r="J578" s="201"/>
      <c r="K578" s="202"/>
      <c r="M578" s="63"/>
    </row>
    <row r="579" spans="2:13">
      <c r="B579" s="201"/>
      <c r="C579" s="202"/>
      <c r="D579" s="201"/>
      <c r="E579" s="201"/>
      <c r="F579" s="22"/>
      <c r="G579" s="22"/>
      <c r="H579" s="22"/>
      <c r="I579" s="201"/>
      <c r="J579" s="201"/>
      <c r="K579" s="202"/>
      <c r="M579" s="63"/>
    </row>
    <row r="580" spans="2:13">
      <c r="B580" s="201"/>
      <c r="C580" s="202"/>
      <c r="D580" s="201"/>
      <c r="E580" s="201"/>
      <c r="F580" s="22"/>
      <c r="G580" s="22"/>
      <c r="H580" s="22"/>
      <c r="I580" s="201"/>
      <c r="J580" s="201"/>
      <c r="K580" s="202"/>
      <c r="M580" s="63"/>
    </row>
    <row r="581" spans="2:13">
      <c r="B581" s="201"/>
      <c r="C581" s="202"/>
      <c r="D581" s="201"/>
      <c r="E581" s="201"/>
      <c r="F581" s="22"/>
      <c r="G581" s="22"/>
      <c r="H581" s="22"/>
      <c r="I581" s="201"/>
      <c r="J581" s="201"/>
      <c r="K581" s="202"/>
      <c r="M581" s="63"/>
    </row>
    <row r="582" spans="2:13">
      <c r="B582" s="201"/>
      <c r="C582" s="202"/>
      <c r="D582" s="201"/>
      <c r="E582" s="201"/>
      <c r="F582" s="22"/>
      <c r="G582" s="22"/>
      <c r="H582" s="22"/>
      <c r="I582" s="201"/>
      <c r="J582" s="201"/>
      <c r="K582" s="202"/>
      <c r="M582" s="63"/>
    </row>
    <row r="583" spans="2:13">
      <c r="B583" s="201"/>
      <c r="C583" s="202"/>
      <c r="D583" s="201"/>
      <c r="E583" s="201"/>
      <c r="F583" s="22"/>
      <c r="G583" s="22"/>
      <c r="H583" s="22"/>
      <c r="I583" s="201"/>
      <c r="J583" s="201"/>
      <c r="K583" s="202"/>
      <c r="M583" s="63"/>
    </row>
    <row r="584" spans="2:13">
      <c r="B584" s="201"/>
      <c r="C584" s="202"/>
      <c r="D584" s="201"/>
      <c r="E584" s="201"/>
      <c r="F584" s="22"/>
      <c r="G584" s="22"/>
      <c r="H584" s="22"/>
      <c r="I584" s="201"/>
      <c r="J584" s="201"/>
      <c r="K584" s="202"/>
      <c r="M584" s="63"/>
    </row>
    <row r="585" spans="2:13">
      <c r="B585" s="201"/>
      <c r="C585" s="202"/>
      <c r="D585" s="201"/>
      <c r="E585" s="201"/>
      <c r="F585" s="22"/>
      <c r="G585" s="22"/>
      <c r="H585" s="22"/>
      <c r="I585" s="201"/>
      <c r="J585" s="201"/>
      <c r="K585" s="202"/>
      <c r="M585" s="63"/>
    </row>
    <row r="586" spans="2:13">
      <c r="B586" s="201"/>
      <c r="C586" s="202"/>
      <c r="D586" s="201"/>
      <c r="E586" s="201"/>
      <c r="F586" s="22"/>
      <c r="G586" s="22"/>
      <c r="H586" s="22"/>
      <c r="I586" s="201"/>
      <c r="J586" s="201"/>
      <c r="K586" s="202"/>
      <c r="M586" s="63"/>
    </row>
    <row r="587" spans="2:13">
      <c r="B587" s="201"/>
      <c r="C587" s="202"/>
      <c r="D587" s="201"/>
      <c r="E587" s="201"/>
      <c r="F587" s="22"/>
      <c r="G587" s="22"/>
      <c r="H587" s="22"/>
      <c r="I587" s="201"/>
      <c r="J587" s="201"/>
      <c r="K587" s="202"/>
      <c r="M587" s="63"/>
    </row>
    <row r="588" spans="2:13">
      <c r="B588" s="201"/>
      <c r="C588" s="202"/>
      <c r="D588" s="201"/>
      <c r="E588" s="201"/>
      <c r="F588" s="22"/>
      <c r="G588" s="22"/>
      <c r="H588" s="22"/>
      <c r="I588" s="201"/>
      <c r="J588" s="201"/>
      <c r="K588" s="202"/>
      <c r="M588" s="63"/>
    </row>
    <row r="589" spans="2:13">
      <c r="B589" s="201"/>
      <c r="C589" s="202"/>
      <c r="D589" s="201"/>
      <c r="E589" s="201"/>
      <c r="F589" s="22"/>
      <c r="G589" s="22"/>
      <c r="H589" s="22"/>
      <c r="I589" s="201"/>
      <c r="J589" s="201"/>
      <c r="K589" s="202"/>
      <c r="M589" s="63"/>
    </row>
    <row r="590" spans="2:13">
      <c r="B590" s="201"/>
      <c r="C590" s="202"/>
      <c r="D590" s="201"/>
      <c r="E590" s="201"/>
      <c r="F590" s="22"/>
      <c r="G590" s="22"/>
      <c r="H590" s="22"/>
      <c r="I590" s="201"/>
      <c r="J590" s="201"/>
      <c r="K590" s="202"/>
      <c r="M590" s="63"/>
    </row>
    <row r="591" spans="2:13">
      <c r="B591" s="201"/>
      <c r="C591" s="202"/>
      <c r="D591" s="201"/>
      <c r="E591" s="201"/>
      <c r="F591" s="22"/>
      <c r="G591" s="22"/>
      <c r="H591" s="22"/>
      <c r="I591" s="201"/>
      <c r="J591" s="201"/>
      <c r="K591" s="202"/>
      <c r="M591" s="63"/>
    </row>
    <row r="592" spans="2:13">
      <c r="B592" s="201"/>
      <c r="C592" s="202"/>
      <c r="D592" s="201"/>
      <c r="E592" s="201"/>
      <c r="F592" s="22"/>
      <c r="G592" s="22"/>
      <c r="H592" s="22"/>
      <c r="I592" s="201"/>
      <c r="J592" s="201"/>
      <c r="K592" s="202"/>
      <c r="M592" s="63"/>
    </row>
    <row r="593" spans="2:13">
      <c r="B593" s="201"/>
      <c r="C593" s="202"/>
      <c r="D593" s="201"/>
      <c r="E593" s="201"/>
      <c r="F593" s="22"/>
      <c r="G593" s="22"/>
      <c r="H593" s="22"/>
      <c r="I593" s="201"/>
      <c r="J593" s="201"/>
      <c r="K593" s="202"/>
      <c r="M593" s="63"/>
    </row>
    <row r="594" spans="2:13">
      <c r="B594" s="201"/>
      <c r="C594" s="202"/>
      <c r="D594" s="201"/>
      <c r="E594" s="201"/>
      <c r="F594" s="22"/>
      <c r="G594" s="22"/>
      <c r="H594" s="22"/>
      <c r="I594" s="201"/>
      <c r="J594" s="201"/>
      <c r="K594" s="202"/>
      <c r="M594" s="63"/>
    </row>
    <row r="595" spans="2:13">
      <c r="B595" s="201"/>
      <c r="C595" s="202"/>
      <c r="D595" s="201"/>
      <c r="E595" s="201"/>
      <c r="F595" s="22"/>
      <c r="G595" s="22"/>
      <c r="H595" s="22"/>
      <c r="I595" s="201"/>
      <c r="J595" s="201"/>
      <c r="K595" s="202"/>
      <c r="M595" s="63"/>
    </row>
    <row r="596" spans="2:13">
      <c r="B596" s="201"/>
      <c r="C596" s="202"/>
      <c r="D596" s="201"/>
      <c r="E596" s="201"/>
      <c r="F596" s="22"/>
      <c r="G596" s="22"/>
      <c r="H596" s="22"/>
      <c r="I596" s="201"/>
      <c r="J596" s="201"/>
      <c r="K596" s="202"/>
      <c r="M596" s="63"/>
    </row>
    <row r="597" spans="2:13">
      <c r="B597" s="201"/>
      <c r="C597" s="202"/>
      <c r="D597" s="201"/>
      <c r="E597" s="201"/>
      <c r="F597" s="22"/>
      <c r="G597" s="22"/>
      <c r="H597" s="22"/>
      <c r="I597" s="201"/>
      <c r="J597" s="201"/>
      <c r="K597" s="202"/>
      <c r="M597" s="63"/>
    </row>
    <row r="598" spans="2:13">
      <c r="B598" s="201"/>
      <c r="C598" s="202"/>
      <c r="D598" s="201"/>
      <c r="E598" s="201"/>
      <c r="F598" s="22"/>
      <c r="G598" s="22"/>
      <c r="H598" s="22"/>
      <c r="I598" s="201"/>
      <c r="J598" s="201"/>
      <c r="K598" s="202"/>
      <c r="M598" s="63"/>
    </row>
    <row r="599" spans="2:13">
      <c r="B599" s="201"/>
      <c r="C599" s="202"/>
      <c r="D599" s="201"/>
      <c r="E599" s="201"/>
      <c r="F599" s="22"/>
      <c r="G599" s="22"/>
      <c r="H599" s="22"/>
      <c r="I599" s="201"/>
      <c r="J599" s="201"/>
      <c r="K599" s="202"/>
      <c r="M599" s="63"/>
    </row>
    <row r="600" spans="2:13">
      <c r="B600" s="201"/>
      <c r="C600" s="202"/>
      <c r="D600" s="201"/>
      <c r="E600" s="201"/>
      <c r="F600" s="22"/>
      <c r="G600" s="22"/>
      <c r="H600" s="22"/>
      <c r="I600" s="201"/>
      <c r="J600" s="201"/>
      <c r="K600" s="202"/>
      <c r="M600" s="63"/>
    </row>
    <row r="601" spans="2:13">
      <c r="B601" s="201"/>
      <c r="C601" s="202"/>
      <c r="D601" s="201"/>
      <c r="E601" s="201"/>
      <c r="F601" s="22"/>
      <c r="G601" s="22"/>
      <c r="H601" s="22"/>
      <c r="I601" s="201"/>
      <c r="J601" s="201"/>
      <c r="K601" s="202"/>
      <c r="M601" s="63"/>
    </row>
    <row r="602" spans="2:13">
      <c r="B602" s="201"/>
      <c r="C602" s="202"/>
      <c r="D602" s="201"/>
      <c r="E602" s="201"/>
      <c r="F602" s="22"/>
      <c r="G602" s="22"/>
      <c r="H602" s="22"/>
      <c r="I602" s="201"/>
      <c r="J602" s="201"/>
      <c r="K602" s="202"/>
      <c r="M602" s="63"/>
    </row>
    <row r="603" spans="2:13">
      <c r="B603" s="201"/>
      <c r="C603" s="202"/>
      <c r="D603" s="201"/>
      <c r="E603" s="201"/>
      <c r="F603" s="22"/>
      <c r="G603" s="22"/>
      <c r="H603" s="22"/>
      <c r="I603" s="201"/>
      <c r="J603" s="201"/>
      <c r="K603" s="202"/>
      <c r="M603" s="63"/>
    </row>
    <row r="604" spans="2:13">
      <c r="B604" s="201"/>
      <c r="C604" s="202"/>
      <c r="D604" s="201"/>
      <c r="E604" s="201"/>
      <c r="F604" s="22"/>
      <c r="G604" s="22"/>
      <c r="H604" s="22"/>
      <c r="I604" s="201"/>
      <c r="J604" s="201"/>
      <c r="K604" s="202"/>
      <c r="M604" s="63"/>
    </row>
    <row r="605" spans="2:13">
      <c r="B605" s="201"/>
      <c r="C605" s="202"/>
      <c r="D605" s="201"/>
      <c r="E605" s="201"/>
      <c r="F605" s="22"/>
      <c r="G605" s="22"/>
      <c r="H605" s="22"/>
      <c r="I605" s="201"/>
      <c r="J605" s="201"/>
      <c r="K605" s="202"/>
      <c r="M605" s="63"/>
    </row>
    <row r="606" spans="2:13">
      <c r="B606" s="201"/>
      <c r="C606" s="202"/>
      <c r="D606" s="201"/>
      <c r="E606" s="201"/>
      <c r="F606" s="22"/>
      <c r="G606" s="22"/>
      <c r="H606" s="22"/>
      <c r="I606" s="201"/>
      <c r="J606" s="201"/>
      <c r="K606" s="202"/>
      <c r="M606" s="63"/>
    </row>
    <row r="607" spans="2:13">
      <c r="B607" s="201"/>
      <c r="C607" s="202"/>
      <c r="D607" s="201"/>
      <c r="E607" s="201"/>
      <c r="F607" s="22"/>
      <c r="G607" s="22"/>
      <c r="H607" s="22"/>
      <c r="I607" s="201"/>
      <c r="J607" s="201"/>
      <c r="K607" s="202"/>
      <c r="M607" s="63"/>
    </row>
    <row r="608" spans="2:13">
      <c r="B608" s="201"/>
      <c r="C608" s="202"/>
      <c r="D608" s="201"/>
      <c r="E608" s="201"/>
      <c r="F608" s="22"/>
      <c r="G608" s="22"/>
      <c r="H608" s="22"/>
      <c r="I608" s="201"/>
      <c r="J608" s="201"/>
      <c r="K608" s="202"/>
      <c r="M608" s="63"/>
    </row>
    <row r="609" spans="2:13">
      <c r="B609" s="201"/>
      <c r="C609" s="202"/>
      <c r="D609" s="201"/>
      <c r="E609" s="201"/>
      <c r="F609" s="22"/>
      <c r="G609" s="22"/>
      <c r="H609" s="22"/>
      <c r="I609" s="201"/>
      <c r="J609" s="201"/>
      <c r="K609" s="202"/>
      <c r="M609" s="63"/>
    </row>
    <row r="610" spans="2:13">
      <c r="B610" s="201"/>
      <c r="C610" s="202"/>
      <c r="D610" s="201"/>
      <c r="E610" s="201"/>
      <c r="F610" s="22"/>
      <c r="G610" s="22"/>
      <c r="H610" s="22"/>
      <c r="I610" s="201"/>
      <c r="J610" s="201"/>
      <c r="K610" s="202"/>
      <c r="M610" s="63"/>
    </row>
    <row r="611" spans="2:13">
      <c r="B611" s="201"/>
      <c r="C611" s="202"/>
      <c r="D611" s="201"/>
      <c r="E611" s="201"/>
      <c r="F611" s="22"/>
      <c r="G611" s="22"/>
      <c r="H611" s="22"/>
      <c r="I611" s="201"/>
      <c r="J611" s="201"/>
      <c r="K611" s="202"/>
      <c r="M611" s="63"/>
    </row>
    <row r="612" spans="2:13">
      <c r="B612" s="201"/>
      <c r="C612" s="202"/>
      <c r="D612" s="201"/>
      <c r="E612" s="201"/>
      <c r="F612" s="22"/>
      <c r="G612" s="22"/>
      <c r="H612" s="22"/>
      <c r="I612" s="201"/>
      <c r="J612" s="201"/>
      <c r="K612" s="202"/>
      <c r="M612" s="63"/>
    </row>
    <row r="613" spans="2:13">
      <c r="B613" s="201"/>
      <c r="C613" s="202"/>
      <c r="D613" s="201"/>
      <c r="E613" s="201"/>
      <c r="F613" s="22"/>
      <c r="G613" s="22"/>
      <c r="H613" s="22"/>
      <c r="I613" s="201"/>
      <c r="J613" s="201"/>
      <c r="K613" s="202"/>
      <c r="M613" s="63"/>
    </row>
    <row r="614" spans="2:13">
      <c r="B614" s="201"/>
      <c r="C614" s="202"/>
      <c r="D614" s="201"/>
      <c r="E614" s="201"/>
      <c r="F614" s="22"/>
      <c r="G614" s="22"/>
      <c r="H614" s="22"/>
      <c r="I614" s="201"/>
      <c r="J614" s="201"/>
      <c r="K614" s="202"/>
      <c r="M614" s="63"/>
    </row>
    <row r="615" spans="2:13">
      <c r="B615" s="201"/>
      <c r="C615" s="202"/>
      <c r="D615" s="201"/>
      <c r="E615" s="201"/>
      <c r="F615" s="22"/>
      <c r="G615" s="22"/>
      <c r="H615" s="22"/>
      <c r="I615" s="201"/>
      <c r="J615" s="201"/>
      <c r="K615" s="202"/>
      <c r="M615" s="63"/>
    </row>
    <row r="616" spans="2:13">
      <c r="B616" s="201"/>
      <c r="C616" s="202"/>
      <c r="D616" s="201"/>
      <c r="E616" s="201"/>
      <c r="F616" s="22"/>
      <c r="G616" s="22"/>
      <c r="H616" s="22"/>
      <c r="I616" s="201"/>
      <c r="J616" s="201"/>
      <c r="K616" s="202"/>
      <c r="M616" s="63"/>
    </row>
    <row r="617" spans="2:13">
      <c r="B617" s="201"/>
      <c r="C617" s="202"/>
      <c r="D617" s="201"/>
      <c r="E617" s="201"/>
      <c r="F617" s="22"/>
      <c r="G617" s="22"/>
      <c r="H617" s="22"/>
      <c r="I617" s="201"/>
      <c r="J617" s="201"/>
      <c r="K617" s="202"/>
      <c r="M617" s="63"/>
    </row>
    <row r="618" spans="2:13">
      <c r="B618" s="201"/>
      <c r="C618" s="202"/>
      <c r="D618" s="201"/>
      <c r="E618" s="201"/>
      <c r="F618" s="22"/>
      <c r="G618" s="22"/>
      <c r="H618" s="22"/>
      <c r="I618" s="201"/>
      <c r="J618" s="201"/>
      <c r="K618" s="202"/>
      <c r="M618" s="63"/>
    </row>
    <row r="619" spans="2:13">
      <c r="B619" s="201"/>
      <c r="C619" s="202"/>
      <c r="D619" s="201"/>
      <c r="E619" s="201"/>
      <c r="F619" s="22"/>
      <c r="G619" s="22"/>
      <c r="H619" s="22"/>
      <c r="I619" s="201"/>
      <c r="J619" s="201"/>
      <c r="K619" s="202"/>
      <c r="M619" s="63"/>
    </row>
    <row r="620" spans="2:13">
      <c r="B620" s="201"/>
      <c r="C620" s="202"/>
      <c r="D620" s="201"/>
      <c r="E620" s="201"/>
      <c r="F620" s="22"/>
      <c r="G620" s="22"/>
      <c r="H620" s="22"/>
      <c r="I620" s="201"/>
      <c r="J620" s="201"/>
      <c r="K620" s="202"/>
      <c r="M620" s="63"/>
    </row>
    <row r="621" spans="2:13">
      <c r="B621" s="201"/>
      <c r="C621" s="202"/>
      <c r="D621" s="201"/>
      <c r="E621" s="201"/>
      <c r="F621" s="22"/>
      <c r="G621" s="22"/>
      <c r="H621" s="22"/>
      <c r="I621" s="201"/>
      <c r="J621" s="201"/>
      <c r="K621" s="202"/>
      <c r="M621" s="63"/>
    </row>
    <row r="622" spans="2:13">
      <c r="B622" s="201"/>
      <c r="C622" s="202"/>
      <c r="D622" s="201"/>
      <c r="E622" s="201"/>
      <c r="F622" s="22"/>
      <c r="G622" s="22"/>
      <c r="H622" s="22"/>
      <c r="I622" s="201"/>
      <c r="J622" s="201"/>
      <c r="K622" s="202"/>
      <c r="M622" s="63"/>
    </row>
    <row r="623" spans="2:13">
      <c r="B623" s="201"/>
      <c r="C623" s="202"/>
      <c r="D623" s="201"/>
      <c r="E623" s="201"/>
      <c r="F623" s="22"/>
      <c r="G623" s="22"/>
      <c r="H623" s="22"/>
      <c r="I623" s="201"/>
      <c r="J623" s="201"/>
      <c r="K623" s="202"/>
      <c r="M623" s="63"/>
    </row>
    <row r="624" spans="2:13">
      <c r="B624" s="201"/>
      <c r="C624" s="202"/>
      <c r="D624" s="201"/>
      <c r="E624" s="201"/>
      <c r="F624" s="22"/>
      <c r="G624" s="22"/>
      <c r="H624" s="22"/>
      <c r="I624" s="201"/>
      <c r="J624" s="201"/>
      <c r="K624" s="202"/>
      <c r="M624" s="63"/>
    </row>
    <row r="625" spans="2:13">
      <c r="B625" s="201"/>
      <c r="C625" s="202"/>
      <c r="D625" s="201"/>
      <c r="E625" s="201"/>
      <c r="F625" s="22"/>
      <c r="G625" s="22"/>
      <c r="H625" s="22"/>
      <c r="I625" s="201"/>
      <c r="J625" s="201"/>
      <c r="K625" s="202"/>
      <c r="M625" s="63"/>
    </row>
    <row r="626" spans="2:13">
      <c r="B626" s="201"/>
      <c r="C626" s="202"/>
      <c r="D626" s="201"/>
      <c r="E626" s="201"/>
      <c r="F626" s="22"/>
      <c r="G626" s="22"/>
      <c r="H626" s="22"/>
      <c r="I626" s="201"/>
      <c r="J626" s="201"/>
      <c r="K626" s="202"/>
      <c r="M626" s="63"/>
    </row>
    <row r="627" spans="2:13">
      <c r="B627" s="201"/>
      <c r="C627" s="202"/>
      <c r="D627" s="201"/>
      <c r="E627" s="201"/>
      <c r="F627" s="22"/>
      <c r="G627" s="22"/>
      <c r="H627" s="22"/>
      <c r="I627" s="201"/>
      <c r="J627" s="201"/>
      <c r="K627" s="202"/>
      <c r="M627" s="63"/>
    </row>
    <row r="628" spans="2:13">
      <c r="B628" s="201"/>
      <c r="C628" s="202"/>
      <c r="D628" s="201"/>
      <c r="E628" s="201"/>
      <c r="F628" s="22"/>
      <c r="G628" s="22"/>
      <c r="H628" s="22"/>
      <c r="I628" s="201"/>
      <c r="J628" s="201"/>
      <c r="K628" s="202"/>
      <c r="M628" s="63"/>
    </row>
    <row r="629" spans="2:13">
      <c r="B629" s="201"/>
      <c r="C629" s="202"/>
      <c r="D629" s="201"/>
      <c r="E629" s="201"/>
      <c r="F629" s="22"/>
      <c r="G629" s="22"/>
      <c r="H629" s="22"/>
      <c r="I629" s="201"/>
      <c r="J629" s="201"/>
      <c r="K629" s="202"/>
      <c r="M629" s="63"/>
    </row>
    <row r="630" spans="2:13">
      <c r="B630" s="201"/>
      <c r="C630" s="202"/>
      <c r="D630" s="201"/>
      <c r="E630" s="201"/>
      <c r="F630" s="22"/>
      <c r="G630" s="22"/>
      <c r="H630" s="22"/>
      <c r="I630" s="201"/>
      <c r="J630" s="201"/>
      <c r="K630" s="202"/>
      <c r="M630" s="63"/>
    </row>
    <row r="631" spans="2:13">
      <c r="B631" s="201"/>
      <c r="C631" s="202"/>
      <c r="D631" s="201"/>
      <c r="E631" s="201"/>
      <c r="F631" s="22"/>
      <c r="G631" s="22"/>
      <c r="H631" s="22"/>
      <c r="I631" s="201"/>
      <c r="J631" s="201"/>
      <c r="K631" s="202"/>
      <c r="M631" s="63"/>
    </row>
    <row r="632" spans="2:13">
      <c r="B632" s="201"/>
      <c r="C632" s="202"/>
      <c r="D632" s="201"/>
      <c r="E632" s="201"/>
      <c r="F632" s="22"/>
      <c r="G632" s="22"/>
      <c r="H632" s="22"/>
      <c r="I632" s="201"/>
      <c r="J632" s="201"/>
      <c r="K632" s="202"/>
      <c r="M632" s="63"/>
    </row>
    <row r="633" spans="2:13">
      <c r="B633" s="201"/>
      <c r="C633" s="202"/>
      <c r="D633" s="201"/>
      <c r="E633" s="201"/>
      <c r="F633" s="22"/>
      <c r="G633" s="22"/>
      <c r="H633" s="22"/>
      <c r="I633" s="201"/>
      <c r="J633" s="201"/>
      <c r="K633" s="202"/>
      <c r="M633" s="63"/>
    </row>
    <row r="634" spans="2:13">
      <c r="B634" s="201"/>
      <c r="C634" s="202"/>
      <c r="D634" s="201"/>
      <c r="E634" s="201"/>
      <c r="F634" s="22"/>
      <c r="G634" s="22"/>
      <c r="H634" s="22"/>
      <c r="I634" s="201"/>
      <c r="J634" s="201"/>
      <c r="K634" s="202"/>
      <c r="M634" s="63"/>
    </row>
    <row r="635" spans="2:13">
      <c r="B635" s="201"/>
      <c r="C635" s="202"/>
      <c r="D635" s="201"/>
      <c r="E635" s="201"/>
      <c r="F635" s="22"/>
      <c r="G635" s="22"/>
      <c r="H635" s="22"/>
      <c r="I635" s="201"/>
      <c r="J635" s="201"/>
      <c r="K635" s="202"/>
      <c r="M635" s="63"/>
    </row>
    <row r="636" spans="2:13">
      <c r="B636" s="201"/>
      <c r="C636" s="202"/>
      <c r="D636" s="201"/>
      <c r="E636" s="201"/>
      <c r="F636" s="22"/>
      <c r="G636" s="22"/>
      <c r="H636" s="22"/>
      <c r="I636" s="201"/>
      <c r="J636" s="201"/>
      <c r="K636" s="202"/>
      <c r="M636" s="63"/>
    </row>
    <row r="637" spans="2:13">
      <c r="B637" s="201"/>
      <c r="C637" s="202"/>
      <c r="D637" s="201"/>
      <c r="E637" s="201"/>
      <c r="F637" s="22"/>
      <c r="G637" s="22"/>
      <c r="H637" s="22"/>
      <c r="I637" s="201"/>
      <c r="J637" s="201"/>
      <c r="K637" s="202"/>
      <c r="M637" s="63"/>
    </row>
    <row r="638" spans="2:13">
      <c r="B638" s="201"/>
      <c r="C638" s="202"/>
      <c r="D638" s="201"/>
      <c r="E638" s="201"/>
      <c r="F638" s="22"/>
      <c r="G638" s="22"/>
      <c r="H638" s="22"/>
      <c r="I638" s="201"/>
      <c r="J638" s="201"/>
      <c r="K638" s="202"/>
      <c r="M638" s="63"/>
    </row>
    <row r="639" spans="2:13">
      <c r="B639" s="201"/>
      <c r="C639" s="202"/>
      <c r="D639" s="201"/>
      <c r="E639" s="201"/>
      <c r="F639" s="22"/>
      <c r="G639" s="22"/>
      <c r="H639" s="22"/>
      <c r="I639" s="201"/>
      <c r="J639" s="201"/>
      <c r="K639" s="202"/>
      <c r="M639" s="63"/>
    </row>
    <row r="640" spans="2:13">
      <c r="B640" s="201"/>
      <c r="C640" s="202"/>
      <c r="D640" s="201"/>
      <c r="E640" s="201"/>
      <c r="F640" s="22"/>
      <c r="G640" s="22"/>
      <c r="H640" s="22"/>
      <c r="I640" s="201"/>
      <c r="J640" s="201"/>
      <c r="K640" s="202"/>
      <c r="M640" s="63"/>
    </row>
    <row r="641" spans="2:13">
      <c r="B641" s="201"/>
      <c r="C641" s="202"/>
      <c r="D641" s="201"/>
      <c r="E641" s="201"/>
      <c r="F641" s="22"/>
      <c r="G641" s="22"/>
      <c r="H641" s="22"/>
      <c r="I641" s="201"/>
      <c r="J641" s="201"/>
      <c r="K641" s="202"/>
      <c r="M641" s="63"/>
    </row>
    <row r="642" spans="2:13">
      <c r="B642" s="201"/>
      <c r="C642" s="202"/>
      <c r="D642" s="201"/>
      <c r="E642" s="201"/>
      <c r="F642" s="22"/>
      <c r="G642" s="22"/>
      <c r="H642" s="22"/>
      <c r="I642" s="201"/>
      <c r="J642" s="201"/>
      <c r="K642" s="202"/>
      <c r="M642" s="63"/>
    </row>
    <row r="643" spans="2:13">
      <c r="B643" s="201"/>
      <c r="C643" s="202"/>
      <c r="D643" s="201"/>
      <c r="E643" s="201"/>
      <c r="F643" s="22"/>
      <c r="G643" s="22"/>
      <c r="H643" s="22"/>
      <c r="I643" s="201"/>
      <c r="J643" s="201"/>
      <c r="K643" s="202"/>
      <c r="M643" s="63"/>
    </row>
    <row r="644" spans="2:13">
      <c r="B644" s="201"/>
      <c r="C644" s="202"/>
      <c r="D644" s="201"/>
      <c r="E644" s="201"/>
      <c r="F644" s="22"/>
      <c r="G644" s="22"/>
      <c r="H644" s="22"/>
      <c r="I644" s="201"/>
      <c r="J644" s="201"/>
      <c r="K644" s="202"/>
      <c r="M644" s="63"/>
    </row>
    <row r="645" spans="2:13">
      <c r="B645" s="201"/>
      <c r="C645" s="202"/>
      <c r="D645" s="201"/>
      <c r="E645" s="201"/>
      <c r="F645" s="22"/>
      <c r="G645" s="22"/>
      <c r="H645" s="22"/>
      <c r="I645" s="201"/>
      <c r="J645" s="201"/>
      <c r="K645" s="202"/>
      <c r="M645" s="63"/>
    </row>
    <row r="646" spans="2:13">
      <c r="B646" s="201"/>
      <c r="C646" s="202"/>
      <c r="D646" s="201"/>
      <c r="E646" s="201"/>
      <c r="F646" s="22"/>
      <c r="G646" s="22"/>
      <c r="H646" s="22"/>
      <c r="I646" s="201"/>
      <c r="J646" s="201"/>
      <c r="K646" s="202"/>
      <c r="M646" s="63"/>
    </row>
    <row r="647" spans="2:13">
      <c r="B647" s="201"/>
      <c r="C647" s="202"/>
      <c r="D647" s="201"/>
      <c r="E647" s="201"/>
      <c r="F647" s="22"/>
      <c r="G647" s="22"/>
      <c r="H647" s="22"/>
      <c r="I647" s="201"/>
      <c r="J647" s="201"/>
      <c r="K647" s="202"/>
      <c r="M647" s="63"/>
    </row>
    <row r="648" spans="2:13">
      <c r="B648" s="201"/>
      <c r="C648" s="202"/>
      <c r="D648" s="201"/>
      <c r="E648" s="201"/>
      <c r="F648" s="22"/>
      <c r="G648" s="22"/>
      <c r="H648" s="22"/>
      <c r="I648" s="201"/>
      <c r="J648" s="201"/>
      <c r="K648" s="202"/>
      <c r="M648" s="63"/>
    </row>
    <row r="649" spans="2:13">
      <c r="B649" s="201"/>
      <c r="C649" s="202"/>
      <c r="D649" s="201"/>
      <c r="E649" s="201"/>
      <c r="F649" s="22"/>
      <c r="G649" s="22"/>
      <c r="H649" s="22"/>
      <c r="I649" s="201"/>
      <c r="J649" s="201"/>
      <c r="K649" s="202"/>
      <c r="M649" s="63"/>
    </row>
    <row r="650" spans="2:13">
      <c r="B650" s="201"/>
      <c r="C650" s="202"/>
      <c r="D650" s="201"/>
      <c r="E650" s="201"/>
      <c r="F650" s="22"/>
      <c r="G650" s="22"/>
      <c r="H650" s="22"/>
      <c r="I650" s="201"/>
      <c r="J650" s="201"/>
      <c r="K650" s="202"/>
      <c r="M650" s="63"/>
    </row>
    <row r="651" spans="2:13">
      <c r="B651" s="201"/>
      <c r="C651" s="202"/>
      <c r="D651" s="201"/>
      <c r="E651" s="201"/>
      <c r="F651" s="22"/>
      <c r="G651" s="22"/>
      <c r="H651" s="22"/>
      <c r="I651" s="201"/>
      <c r="J651" s="201"/>
      <c r="K651" s="202"/>
      <c r="M651" s="63"/>
    </row>
    <row r="652" spans="2:13">
      <c r="B652" s="201"/>
      <c r="C652" s="202"/>
      <c r="D652" s="201"/>
      <c r="E652" s="201"/>
      <c r="F652" s="22"/>
      <c r="G652" s="22"/>
      <c r="H652" s="22"/>
      <c r="I652" s="201"/>
      <c r="J652" s="201"/>
      <c r="K652" s="202"/>
      <c r="M652" s="63"/>
    </row>
    <row r="653" spans="2:13">
      <c r="B653" s="201"/>
      <c r="C653" s="202"/>
      <c r="D653" s="201"/>
      <c r="E653" s="201"/>
      <c r="F653" s="22"/>
      <c r="G653" s="22"/>
      <c r="H653" s="22"/>
      <c r="I653" s="201"/>
      <c r="J653" s="201"/>
      <c r="K653" s="202"/>
      <c r="M653" s="63"/>
    </row>
    <row r="654" spans="2:13">
      <c r="B654" s="201"/>
      <c r="C654" s="202"/>
      <c r="D654" s="201"/>
      <c r="E654" s="201"/>
      <c r="F654" s="22"/>
      <c r="G654" s="22"/>
      <c r="H654" s="22"/>
      <c r="I654" s="201"/>
      <c r="J654" s="201"/>
      <c r="K654" s="202"/>
      <c r="M654" s="63"/>
    </row>
    <row r="655" spans="2:13">
      <c r="B655" s="201"/>
      <c r="C655" s="202"/>
      <c r="D655" s="201"/>
      <c r="E655" s="201"/>
      <c r="F655" s="22"/>
      <c r="G655" s="22"/>
      <c r="H655" s="22"/>
      <c r="I655" s="201"/>
      <c r="J655" s="201"/>
      <c r="K655" s="202"/>
      <c r="M655" s="63"/>
    </row>
    <row r="656" spans="2:13">
      <c r="B656" s="201"/>
      <c r="C656" s="202"/>
      <c r="D656" s="201"/>
      <c r="E656" s="201"/>
      <c r="F656" s="22"/>
      <c r="G656" s="22"/>
      <c r="H656" s="22"/>
      <c r="I656" s="201"/>
      <c r="J656" s="201"/>
      <c r="K656" s="202"/>
      <c r="M656" s="63"/>
    </row>
    <row r="657" spans="2:13">
      <c r="B657" s="201"/>
      <c r="C657" s="202"/>
      <c r="D657" s="201"/>
      <c r="E657" s="201"/>
      <c r="F657" s="22"/>
      <c r="G657" s="22"/>
      <c r="H657" s="22"/>
      <c r="I657" s="201"/>
      <c r="J657" s="201"/>
      <c r="K657" s="202"/>
      <c r="M657" s="63"/>
    </row>
    <row r="658" spans="2:13">
      <c r="B658" s="201"/>
      <c r="C658" s="202"/>
      <c r="D658" s="201"/>
      <c r="E658" s="201"/>
      <c r="F658" s="22"/>
      <c r="G658" s="22"/>
      <c r="H658" s="22"/>
      <c r="I658" s="201"/>
      <c r="J658" s="201"/>
      <c r="K658" s="202"/>
      <c r="M658" s="63"/>
    </row>
    <row r="659" spans="2:13">
      <c r="B659" s="201"/>
      <c r="C659" s="202"/>
      <c r="D659" s="201"/>
      <c r="E659" s="201"/>
      <c r="F659" s="22"/>
      <c r="G659" s="22"/>
      <c r="H659" s="22"/>
      <c r="I659" s="201"/>
      <c r="J659" s="201"/>
      <c r="K659" s="202"/>
      <c r="M659" s="63"/>
    </row>
    <row r="660" spans="2:13">
      <c r="B660" s="201"/>
      <c r="C660" s="202"/>
      <c r="D660" s="201"/>
      <c r="E660" s="201"/>
      <c r="F660" s="22"/>
      <c r="G660" s="22"/>
      <c r="H660" s="22"/>
      <c r="I660" s="201"/>
      <c r="J660" s="201"/>
      <c r="K660" s="202"/>
      <c r="M660" s="63"/>
    </row>
    <row r="661" spans="2:13">
      <c r="B661" s="201"/>
      <c r="C661" s="202"/>
      <c r="D661" s="201"/>
      <c r="E661" s="201"/>
      <c r="F661" s="22"/>
      <c r="G661" s="22"/>
      <c r="H661" s="22"/>
      <c r="I661" s="201"/>
      <c r="J661" s="201"/>
      <c r="K661" s="202"/>
      <c r="M661" s="63"/>
    </row>
    <row r="662" spans="2:13">
      <c r="B662" s="201"/>
      <c r="C662" s="202"/>
      <c r="D662" s="201"/>
      <c r="E662" s="201"/>
      <c r="F662" s="22"/>
      <c r="G662" s="22"/>
      <c r="H662" s="22"/>
      <c r="I662" s="201"/>
      <c r="J662" s="201"/>
      <c r="K662" s="202"/>
      <c r="M662" s="63"/>
    </row>
    <row r="663" spans="2:13">
      <c r="B663" s="201"/>
      <c r="C663" s="202"/>
      <c r="D663" s="201"/>
      <c r="E663" s="201"/>
      <c r="F663" s="22"/>
      <c r="G663" s="22"/>
      <c r="H663" s="22"/>
      <c r="I663" s="201"/>
      <c r="J663" s="201"/>
      <c r="K663" s="202"/>
      <c r="M663" s="63"/>
    </row>
    <row r="664" spans="2:13">
      <c r="B664" s="201"/>
      <c r="C664" s="202"/>
      <c r="D664" s="201"/>
      <c r="E664" s="201"/>
      <c r="F664" s="22"/>
      <c r="G664" s="22"/>
      <c r="H664" s="22"/>
      <c r="I664" s="201"/>
      <c r="J664" s="201"/>
      <c r="K664" s="202"/>
      <c r="M664" s="63"/>
    </row>
    <row r="665" spans="2:13">
      <c r="B665" s="201"/>
      <c r="C665" s="202"/>
      <c r="D665" s="201"/>
      <c r="E665" s="201"/>
      <c r="F665" s="22"/>
      <c r="G665" s="22"/>
      <c r="H665" s="22"/>
      <c r="I665" s="201"/>
      <c r="J665" s="201"/>
      <c r="K665" s="202"/>
      <c r="M665" s="63"/>
    </row>
    <row r="666" spans="2:13">
      <c r="B666" s="201"/>
      <c r="C666" s="202"/>
      <c r="D666" s="201"/>
      <c r="E666" s="201"/>
      <c r="F666" s="22"/>
      <c r="G666" s="22"/>
      <c r="H666" s="22"/>
      <c r="I666" s="201"/>
      <c r="J666" s="201"/>
      <c r="K666" s="202"/>
      <c r="M666" s="63"/>
    </row>
    <row r="667" spans="2:13">
      <c r="B667" s="201"/>
      <c r="C667" s="202"/>
      <c r="D667" s="201"/>
      <c r="E667" s="201"/>
      <c r="F667" s="22"/>
      <c r="G667" s="22"/>
      <c r="H667" s="22"/>
      <c r="I667" s="201"/>
      <c r="J667" s="201"/>
      <c r="K667" s="202"/>
      <c r="M667" s="63"/>
    </row>
    <row r="668" spans="2:13">
      <c r="B668" s="201"/>
      <c r="C668" s="202"/>
      <c r="D668" s="201"/>
      <c r="E668" s="201"/>
      <c r="F668" s="22"/>
      <c r="G668" s="22"/>
      <c r="H668" s="22"/>
      <c r="I668" s="201"/>
      <c r="J668" s="201"/>
      <c r="K668" s="202"/>
      <c r="M668" s="63"/>
    </row>
    <row r="669" spans="2:13">
      <c r="B669" s="201"/>
      <c r="C669" s="202"/>
      <c r="D669" s="201"/>
      <c r="E669" s="201"/>
      <c r="F669" s="22"/>
      <c r="G669" s="22"/>
      <c r="H669" s="22"/>
      <c r="I669" s="201"/>
      <c r="J669" s="201"/>
      <c r="K669" s="202"/>
      <c r="M669" s="63"/>
    </row>
    <row r="670" spans="2:13">
      <c r="B670" s="201"/>
      <c r="C670" s="202"/>
      <c r="D670" s="201"/>
      <c r="E670" s="201"/>
      <c r="F670" s="22"/>
      <c r="G670" s="22"/>
      <c r="H670" s="22"/>
      <c r="I670" s="201"/>
      <c r="J670" s="201"/>
      <c r="K670" s="202"/>
      <c r="M670" s="63"/>
    </row>
    <row r="671" spans="2:13">
      <c r="B671" s="201"/>
      <c r="C671" s="202"/>
      <c r="D671" s="201"/>
      <c r="E671" s="201"/>
      <c r="F671" s="22"/>
      <c r="G671" s="22"/>
      <c r="H671" s="22"/>
      <c r="I671" s="201"/>
      <c r="J671" s="201"/>
      <c r="K671" s="202"/>
      <c r="M671" s="63"/>
    </row>
    <row r="672" spans="2:13">
      <c r="B672" s="201"/>
      <c r="C672" s="202"/>
      <c r="D672" s="201"/>
      <c r="E672" s="201"/>
      <c r="F672" s="22"/>
      <c r="G672" s="22"/>
      <c r="H672" s="22"/>
      <c r="I672" s="201"/>
      <c r="J672" s="201"/>
      <c r="K672" s="202"/>
      <c r="M672" s="63"/>
    </row>
    <row r="673" spans="2:13">
      <c r="B673" s="201"/>
      <c r="C673" s="202"/>
      <c r="D673" s="201"/>
      <c r="E673" s="201"/>
      <c r="F673" s="22"/>
      <c r="G673" s="22"/>
      <c r="H673" s="22"/>
      <c r="I673" s="201"/>
      <c r="J673" s="201"/>
      <c r="K673" s="202"/>
      <c r="M673" s="63"/>
    </row>
    <row r="674" spans="2:13">
      <c r="B674" s="201"/>
      <c r="C674" s="202"/>
      <c r="D674" s="201"/>
      <c r="E674" s="201"/>
      <c r="F674" s="22"/>
      <c r="G674" s="22"/>
      <c r="H674" s="22"/>
      <c r="I674" s="201"/>
      <c r="J674" s="201"/>
      <c r="K674" s="202"/>
      <c r="M674" s="63"/>
    </row>
    <row r="675" spans="2:13">
      <c r="B675" s="201"/>
      <c r="C675" s="202"/>
      <c r="D675" s="201"/>
      <c r="E675" s="201"/>
      <c r="F675" s="22"/>
      <c r="G675" s="22"/>
      <c r="H675" s="22"/>
      <c r="I675" s="201"/>
      <c r="J675" s="201"/>
      <c r="K675" s="202"/>
      <c r="M675" s="63"/>
    </row>
    <row r="676" spans="2:13">
      <c r="B676" s="201"/>
      <c r="C676" s="202"/>
      <c r="D676" s="201"/>
      <c r="E676" s="201"/>
      <c r="F676" s="22"/>
      <c r="G676" s="22"/>
      <c r="H676" s="22"/>
      <c r="I676" s="201"/>
      <c r="J676" s="201"/>
      <c r="K676" s="202"/>
      <c r="M676" s="63"/>
    </row>
    <row r="677" spans="2:13">
      <c r="B677" s="201"/>
      <c r="C677" s="202"/>
      <c r="D677" s="201"/>
      <c r="E677" s="201"/>
      <c r="F677" s="22"/>
      <c r="G677" s="22"/>
      <c r="H677" s="22"/>
      <c r="I677" s="201"/>
      <c r="J677" s="201"/>
      <c r="K677" s="202"/>
      <c r="M677" s="63"/>
    </row>
    <row r="678" spans="2:13">
      <c r="B678" s="201"/>
      <c r="C678" s="202"/>
      <c r="D678" s="201"/>
      <c r="E678" s="201"/>
      <c r="F678" s="22"/>
      <c r="G678" s="22"/>
      <c r="H678" s="22"/>
      <c r="I678" s="201"/>
      <c r="J678" s="201"/>
      <c r="K678" s="202"/>
      <c r="M678" s="63"/>
    </row>
    <row r="679" spans="2:13">
      <c r="B679" s="201"/>
      <c r="C679" s="202"/>
      <c r="D679" s="201"/>
      <c r="E679" s="201"/>
      <c r="F679" s="22"/>
      <c r="G679" s="22"/>
      <c r="H679" s="22"/>
      <c r="I679" s="201"/>
      <c r="J679" s="201"/>
      <c r="K679" s="202"/>
      <c r="M679" s="63"/>
    </row>
    <row r="680" spans="2:13">
      <c r="B680" s="201"/>
      <c r="C680" s="202"/>
      <c r="D680" s="201"/>
      <c r="E680" s="201"/>
      <c r="F680" s="22"/>
      <c r="G680" s="22"/>
      <c r="H680" s="22"/>
      <c r="I680" s="201"/>
      <c r="J680" s="201"/>
      <c r="K680" s="202"/>
      <c r="M680" s="63"/>
    </row>
    <row r="681" spans="2:13">
      <c r="B681" s="201"/>
      <c r="C681" s="202"/>
      <c r="D681" s="201"/>
      <c r="E681" s="201"/>
      <c r="F681" s="22"/>
      <c r="G681" s="22"/>
      <c r="H681" s="22"/>
      <c r="I681" s="201"/>
      <c r="J681" s="201"/>
      <c r="K681" s="202"/>
      <c r="M681" s="63"/>
    </row>
    <row r="682" spans="2:13">
      <c r="B682" s="201"/>
      <c r="C682" s="202"/>
      <c r="D682" s="201"/>
      <c r="E682" s="201"/>
      <c r="F682" s="22"/>
      <c r="G682" s="22"/>
      <c r="H682" s="22"/>
      <c r="I682" s="201"/>
      <c r="J682" s="201"/>
      <c r="K682" s="202"/>
      <c r="M682" s="63"/>
    </row>
    <row r="683" spans="2:13">
      <c r="B683" s="201"/>
      <c r="C683" s="202"/>
      <c r="D683" s="201"/>
      <c r="E683" s="201"/>
      <c r="F683" s="22"/>
      <c r="G683" s="22"/>
      <c r="H683" s="22"/>
      <c r="I683" s="201"/>
      <c r="J683" s="201"/>
      <c r="K683" s="202"/>
      <c r="M683" s="63"/>
    </row>
    <row r="684" spans="2:13">
      <c r="B684" s="201"/>
      <c r="C684" s="202"/>
      <c r="D684" s="201"/>
      <c r="E684" s="201"/>
      <c r="F684" s="22"/>
      <c r="G684" s="22"/>
      <c r="H684" s="22"/>
      <c r="I684" s="201"/>
      <c r="J684" s="201"/>
      <c r="K684" s="202"/>
      <c r="M684" s="63"/>
    </row>
    <row r="685" spans="2:13">
      <c r="B685" s="201"/>
      <c r="C685" s="202"/>
      <c r="D685" s="201"/>
      <c r="E685" s="201"/>
      <c r="F685" s="22"/>
      <c r="G685" s="22"/>
      <c r="H685" s="22"/>
      <c r="I685" s="201"/>
      <c r="J685" s="201"/>
      <c r="K685" s="202"/>
      <c r="M685" s="63"/>
    </row>
    <row r="686" spans="2:13">
      <c r="B686" s="201"/>
      <c r="C686" s="202"/>
      <c r="D686" s="201"/>
      <c r="E686" s="201"/>
      <c r="F686" s="22"/>
      <c r="G686" s="22"/>
      <c r="H686" s="22"/>
      <c r="I686" s="201"/>
      <c r="J686" s="201"/>
      <c r="K686" s="202"/>
      <c r="M686" s="63"/>
    </row>
    <row r="687" spans="2:13">
      <c r="B687" s="201"/>
      <c r="C687" s="202"/>
      <c r="D687" s="201"/>
      <c r="E687" s="201"/>
      <c r="F687" s="22"/>
      <c r="G687" s="22"/>
      <c r="H687" s="22"/>
      <c r="I687" s="201"/>
      <c r="J687" s="201"/>
      <c r="K687" s="202"/>
      <c r="M687" s="63"/>
    </row>
    <row r="688" spans="2:13">
      <c r="B688" s="201"/>
      <c r="C688" s="202"/>
      <c r="D688" s="201"/>
      <c r="E688" s="201"/>
      <c r="F688" s="22"/>
      <c r="G688" s="22"/>
      <c r="H688" s="22"/>
      <c r="I688" s="201"/>
      <c r="J688" s="201"/>
      <c r="K688" s="202"/>
      <c r="M688" s="63"/>
    </row>
    <row r="689" spans="2:13">
      <c r="B689" s="201"/>
      <c r="C689" s="202"/>
      <c r="D689" s="201"/>
      <c r="E689" s="201"/>
      <c r="F689" s="22"/>
      <c r="G689" s="22"/>
      <c r="H689" s="22"/>
      <c r="I689" s="201"/>
      <c r="J689" s="201"/>
      <c r="K689" s="202"/>
      <c r="M689" s="63"/>
    </row>
    <row r="690" spans="2:13">
      <c r="B690" s="201"/>
      <c r="C690" s="202"/>
      <c r="D690" s="201"/>
      <c r="E690" s="201"/>
      <c r="F690" s="22"/>
      <c r="G690" s="22"/>
      <c r="H690" s="22"/>
      <c r="I690" s="201"/>
      <c r="J690" s="201"/>
      <c r="K690" s="202"/>
      <c r="M690" s="63"/>
    </row>
    <row r="691" spans="2:13">
      <c r="B691" s="201"/>
      <c r="C691" s="202"/>
      <c r="D691" s="201"/>
      <c r="E691" s="201"/>
      <c r="F691" s="22"/>
      <c r="G691" s="22"/>
      <c r="H691" s="22"/>
      <c r="I691" s="201"/>
      <c r="J691" s="201"/>
      <c r="K691" s="202"/>
      <c r="M691" s="63"/>
    </row>
    <row r="692" spans="2:13">
      <c r="B692" s="201"/>
      <c r="C692" s="202"/>
      <c r="D692" s="201"/>
      <c r="E692" s="201"/>
      <c r="F692" s="22"/>
      <c r="G692" s="22"/>
      <c r="H692" s="22"/>
      <c r="I692" s="201"/>
      <c r="J692" s="201"/>
      <c r="K692" s="202"/>
      <c r="M692" s="63"/>
    </row>
    <row r="693" spans="2:13">
      <c r="B693" s="201"/>
      <c r="C693" s="202"/>
      <c r="D693" s="201"/>
      <c r="E693" s="201"/>
      <c r="F693" s="22"/>
      <c r="G693" s="22"/>
      <c r="H693" s="22"/>
      <c r="I693" s="201"/>
      <c r="J693" s="201"/>
      <c r="K693" s="202"/>
      <c r="M693" s="63"/>
    </row>
    <row r="694" spans="2:13">
      <c r="B694" s="201"/>
      <c r="C694" s="202"/>
      <c r="D694" s="201"/>
      <c r="E694" s="201"/>
      <c r="F694" s="22"/>
      <c r="G694" s="22"/>
      <c r="H694" s="22"/>
      <c r="I694" s="201"/>
      <c r="J694" s="201"/>
      <c r="K694" s="202"/>
      <c r="M694" s="63"/>
    </row>
    <row r="695" spans="2:13">
      <c r="B695" s="201"/>
      <c r="C695" s="202"/>
      <c r="D695" s="201"/>
      <c r="E695" s="201"/>
      <c r="F695" s="22"/>
      <c r="G695" s="22"/>
      <c r="H695" s="22"/>
      <c r="I695" s="201"/>
      <c r="J695" s="201"/>
      <c r="K695" s="202"/>
      <c r="M695" s="63"/>
    </row>
    <row r="696" spans="2:13">
      <c r="B696" s="201"/>
      <c r="C696" s="202"/>
      <c r="D696" s="201"/>
      <c r="E696" s="201"/>
      <c r="F696" s="22"/>
      <c r="G696" s="22"/>
      <c r="H696" s="22"/>
      <c r="I696" s="201"/>
      <c r="J696" s="201"/>
      <c r="K696" s="202"/>
      <c r="M696" s="63"/>
    </row>
    <row r="697" spans="2:13">
      <c r="B697" s="201"/>
      <c r="C697" s="202"/>
      <c r="D697" s="201"/>
      <c r="E697" s="201"/>
      <c r="F697" s="22"/>
      <c r="G697" s="22"/>
      <c r="H697" s="22"/>
      <c r="I697" s="201"/>
      <c r="J697" s="201"/>
      <c r="K697" s="202"/>
      <c r="M697" s="63"/>
    </row>
    <row r="698" spans="2:13">
      <c r="B698" s="201"/>
      <c r="C698" s="202"/>
      <c r="D698" s="201"/>
      <c r="E698" s="201"/>
      <c r="F698" s="22"/>
      <c r="G698" s="22"/>
      <c r="H698" s="22"/>
      <c r="I698" s="201"/>
      <c r="J698" s="201"/>
      <c r="K698" s="202"/>
      <c r="M698" s="63"/>
    </row>
    <row r="699" spans="2:13">
      <c r="B699" s="201"/>
      <c r="C699" s="202"/>
      <c r="D699" s="201"/>
      <c r="E699" s="201"/>
      <c r="F699" s="22"/>
      <c r="G699" s="22"/>
      <c r="H699" s="22"/>
      <c r="I699" s="201"/>
      <c r="J699" s="201"/>
      <c r="K699" s="202"/>
      <c r="M699" s="63"/>
    </row>
    <row r="700" spans="2:13">
      <c r="B700" s="201"/>
      <c r="C700" s="202"/>
      <c r="D700" s="201"/>
      <c r="E700" s="201"/>
      <c r="F700" s="22"/>
      <c r="G700" s="22"/>
      <c r="H700" s="22"/>
      <c r="I700" s="201"/>
      <c r="J700" s="201"/>
      <c r="K700" s="202"/>
      <c r="M700" s="63"/>
    </row>
    <row r="701" spans="2:13">
      <c r="B701" s="201"/>
      <c r="C701" s="202"/>
      <c r="D701" s="201"/>
      <c r="E701" s="201"/>
      <c r="F701" s="22"/>
      <c r="G701" s="22"/>
      <c r="H701" s="22"/>
      <c r="I701" s="201"/>
      <c r="J701" s="201"/>
      <c r="K701" s="202"/>
      <c r="M701" s="63"/>
    </row>
    <row r="702" spans="2:13">
      <c r="B702" s="201"/>
      <c r="C702" s="202"/>
      <c r="D702" s="201"/>
      <c r="E702" s="201"/>
      <c r="F702" s="22"/>
      <c r="G702" s="22"/>
      <c r="H702" s="22"/>
      <c r="I702" s="201"/>
      <c r="J702" s="201"/>
      <c r="K702" s="202"/>
      <c r="M702" s="63"/>
    </row>
    <row r="703" spans="2:13">
      <c r="B703" s="201"/>
      <c r="C703" s="202"/>
      <c r="D703" s="201"/>
      <c r="E703" s="201"/>
      <c r="F703" s="22"/>
      <c r="G703" s="22"/>
      <c r="H703" s="22"/>
      <c r="I703" s="201"/>
      <c r="J703" s="201"/>
      <c r="K703" s="202"/>
      <c r="M703" s="63"/>
    </row>
    <row r="704" spans="2:13">
      <c r="B704" s="201"/>
      <c r="C704" s="202"/>
      <c r="D704" s="201"/>
      <c r="E704" s="201"/>
      <c r="F704" s="22"/>
      <c r="G704" s="22"/>
      <c r="H704" s="22"/>
      <c r="I704" s="201"/>
      <c r="J704" s="201"/>
      <c r="K704" s="202"/>
      <c r="M704" s="63"/>
    </row>
    <row r="705" spans="2:13">
      <c r="B705" s="201"/>
      <c r="C705" s="202"/>
      <c r="D705" s="201"/>
      <c r="E705" s="201"/>
      <c r="F705" s="22"/>
      <c r="G705" s="22"/>
      <c r="H705" s="22"/>
      <c r="I705" s="201"/>
      <c r="J705" s="201"/>
      <c r="K705" s="202"/>
      <c r="M705" s="63"/>
    </row>
    <row r="706" spans="2:13">
      <c r="B706" s="201"/>
      <c r="C706" s="202"/>
      <c r="D706" s="201"/>
      <c r="E706" s="201"/>
      <c r="F706" s="22"/>
      <c r="G706" s="22"/>
      <c r="H706" s="22"/>
      <c r="I706" s="201"/>
      <c r="J706" s="201"/>
      <c r="K706" s="202"/>
      <c r="M706" s="63"/>
    </row>
    <row r="707" spans="2:13">
      <c r="B707" s="201"/>
      <c r="C707" s="202"/>
      <c r="D707" s="201"/>
      <c r="E707" s="201"/>
      <c r="F707" s="22"/>
      <c r="G707" s="22"/>
      <c r="H707" s="22"/>
      <c r="I707" s="201"/>
      <c r="J707" s="201"/>
      <c r="K707" s="202"/>
      <c r="M707" s="63"/>
    </row>
    <row r="708" spans="2:13">
      <c r="B708" s="201"/>
      <c r="C708" s="202"/>
      <c r="D708" s="201"/>
      <c r="E708" s="201"/>
      <c r="F708" s="22"/>
      <c r="G708" s="22"/>
      <c r="H708" s="22"/>
      <c r="I708" s="201"/>
      <c r="J708" s="201"/>
      <c r="K708" s="202"/>
      <c r="M708" s="63"/>
    </row>
    <row r="709" spans="2:13">
      <c r="B709" s="201"/>
      <c r="C709" s="202"/>
      <c r="D709" s="201"/>
      <c r="E709" s="201"/>
      <c r="F709" s="22"/>
      <c r="G709" s="22"/>
      <c r="H709" s="22"/>
      <c r="I709" s="201"/>
      <c r="J709" s="201"/>
      <c r="K709" s="202"/>
      <c r="M709" s="63"/>
    </row>
    <row r="710" spans="2:13">
      <c r="B710" s="201"/>
      <c r="C710" s="202"/>
      <c r="D710" s="201"/>
      <c r="E710" s="201"/>
      <c r="F710" s="22"/>
      <c r="G710" s="22"/>
      <c r="H710" s="22"/>
      <c r="I710" s="201"/>
      <c r="J710" s="201"/>
      <c r="K710" s="202"/>
      <c r="M710" s="63"/>
    </row>
    <row r="711" spans="2:13">
      <c r="B711" s="201"/>
      <c r="C711" s="202"/>
      <c r="D711" s="201"/>
      <c r="E711" s="201"/>
      <c r="F711" s="22"/>
      <c r="G711" s="22"/>
      <c r="H711" s="22"/>
      <c r="I711" s="201"/>
      <c r="J711" s="201"/>
      <c r="K711" s="202"/>
      <c r="M711" s="63"/>
    </row>
    <row r="712" spans="2:13">
      <c r="B712" s="201"/>
      <c r="C712" s="202"/>
      <c r="D712" s="201"/>
      <c r="E712" s="201"/>
      <c r="F712" s="22"/>
      <c r="G712" s="22"/>
      <c r="H712" s="22"/>
      <c r="I712" s="201"/>
      <c r="J712" s="201"/>
      <c r="K712" s="202"/>
      <c r="M712" s="63"/>
    </row>
    <row r="713" spans="2:13">
      <c r="B713" s="201"/>
      <c r="C713" s="202"/>
      <c r="D713" s="201"/>
      <c r="E713" s="201"/>
      <c r="F713" s="22"/>
      <c r="G713" s="22"/>
      <c r="H713" s="22"/>
      <c r="I713" s="201"/>
      <c r="J713" s="201"/>
      <c r="K713" s="202"/>
      <c r="M713" s="63"/>
    </row>
    <row r="714" spans="2:13">
      <c r="B714" s="201"/>
      <c r="C714" s="202"/>
      <c r="D714" s="201"/>
      <c r="E714" s="201"/>
      <c r="F714" s="22"/>
      <c r="G714" s="22"/>
      <c r="H714" s="22"/>
      <c r="I714" s="201"/>
      <c r="J714" s="201"/>
      <c r="K714" s="202"/>
      <c r="M714" s="63"/>
    </row>
    <row r="715" spans="2:13">
      <c r="B715" s="201"/>
      <c r="C715" s="202"/>
      <c r="D715" s="201"/>
      <c r="E715" s="201"/>
      <c r="F715" s="22"/>
      <c r="G715" s="22"/>
      <c r="H715" s="22"/>
      <c r="I715" s="201"/>
      <c r="J715" s="201"/>
      <c r="K715" s="202"/>
      <c r="M715" s="63"/>
    </row>
    <row r="716" spans="2:13">
      <c r="B716" s="201"/>
      <c r="C716" s="202"/>
      <c r="D716" s="201"/>
      <c r="E716" s="201"/>
      <c r="F716" s="22"/>
      <c r="G716" s="22"/>
      <c r="H716" s="22"/>
      <c r="I716" s="201"/>
      <c r="J716" s="201"/>
      <c r="K716" s="202"/>
      <c r="M716" s="63"/>
    </row>
    <row r="717" spans="2:13">
      <c r="B717" s="201"/>
      <c r="C717" s="202"/>
      <c r="D717" s="201"/>
      <c r="E717" s="201"/>
      <c r="F717" s="22"/>
      <c r="G717" s="22"/>
      <c r="H717" s="22"/>
      <c r="I717" s="201"/>
      <c r="J717" s="201"/>
      <c r="K717" s="202"/>
      <c r="M717" s="63"/>
    </row>
    <row r="718" spans="2:13">
      <c r="B718" s="201"/>
      <c r="C718" s="202"/>
      <c r="D718" s="201"/>
      <c r="E718" s="201"/>
      <c r="F718" s="22"/>
      <c r="G718" s="22"/>
      <c r="H718" s="22"/>
      <c r="I718" s="201"/>
      <c r="J718" s="201"/>
      <c r="K718" s="202"/>
      <c r="M718" s="63"/>
    </row>
    <row r="719" spans="2:13">
      <c r="B719" s="201"/>
      <c r="C719" s="202"/>
      <c r="D719" s="201"/>
      <c r="E719" s="201"/>
      <c r="F719" s="22"/>
      <c r="G719" s="22"/>
      <c r="H719" s="22"/>
      <c r="I719" s="201"/>
      <c r="J719" s="201"/>
      <c r="K719" s="202"/>
      <c r="M719" s="63"/>
    </row>
    <row r="720" spans="2:13">
      <c r="B720" s="201"/>
      <c r="C720" s="202"/>
      <c r="D720" s="201"/>
      <c r="E720" s="201"/>
      <c r="F720" s="22"/>
      <c r="G720" s="22"/>
      <c r="H720" s="22"/>
      <c r="I720" s="201"/>
      <c r="J720" s="201"/>
      <c r="K720" s="202"/>
      <c r="M720" s="63"/>
    </row>
    <row r="721" spans="2:13">
      <c r="B721" s="201"/>
      <c r="C721" s="202"/>
      <c r="D721" s="201"/>
      <c r="E721" s="201"/>
      <c r="F721" s="22"/>
      <c r="G721" s="22"/>
      <c r="H721" s="22"/>
      <c r="I721" s="201"/>
      <c r="J721" s="201"/>
      <c r="K721" s="202"/>
      <c r="M721" s="63"/>
    </row>
    <row r="722" spans="2:13">
      <c r="B722" s="201"/>
      <c r="C722" s="202"/>
      <c r="D722" s="201"/>
      <c r="E722" s="201"/>
      <c r="F722" s="22"/>
      <c r="G722" s="22"/>
      <c r="H722" s="22"/>
      <c r="I722" s="201"/>
      <c r="J722" s="201"/>
      <c r="K722" s="202"/>
      <c r="M722" s="63"/>
    </row>
    <row r="723" spans="2:13">
      <c r="B723" s="201"/>
      <c r="C723" s="202"/>
      <c r="D723" s="201"/>
      <c r="E723" s="201"/>
      <c r="F723" s="22"/>
      <c r="G723" s="22"/>
      <c r="H723" s="22"/>
      <c r="I723" s="201"/>
      <c r="J723" s="201"/>
      <c r="K723" s="202"/>
      <c r="M723" s="63"/>
    </row>
    <row r="724" spans="2:13">
      <c r="B724" s="201"/>
      <c r="C724" s="202"/>
      <c r="D724" s="201"/>
      <c r="E724" s="201"/>
      <c r="F724" s="22"/>
      <c r="G724" s="22"/>
      <c r="H724" s="22"/>
      <c r="I724" s="201"/>
      <c r="J724" s="201"/>
      <c r="K724" s="202"/>
      <c r="M724" s="63"/>
    </row>
    <row r="725" spans="2:13">
      <c r="B725" s="201"/>
      <c r="C725" s="202"/>
      <c r="D725" s="201"/>
      <c r="E725" s="201"/>
      <c r="F725" s="22"/>
      <c r="G725" s="22"/>
      <c r="H725" s="22"/>
      <c r="I725" s="201"/>
      <c r="J725" s="201"/>
      <c r="K725" s="202"/>
      <c r="M725" s="63"/>
    </row>
    <row r="726" spans="2:13">
      <c r="B726" s="201"/>
      <c r="C726" s="202"/>
      <c r="D726" s="201"/>
      <c r="E726" s="201"/>
      <c r="F726" s="22"/>
      <c r="G726" s="22"/>
      <c r="H726" s="22"/>
      <c r="I726" s="201"/>
      <c r="J726" s="201"/>
      <c r="K726" s="202"/>
      <c r="M726" s="63"/>
    </row>
    <row r="727" spans="2:13">
      <c r="B727" s="201"/>
      <c r="C727" s="202"/>
      <c r="D727" s="201"/>
      <c r="E727" s="201"/>
      <c r="F727" s="22"/>
      <c r="G727" s="22"/>
      <c r="H727" s="22"/>
      <c r="I727" s="201"/>
      <c r="J727" s="201"/>
      <c r="K727" s="202"/>
      <c r="M727" s="63"/>
    </row>
    <row r="728" spans="2:13">
      <c r="B728" s="201"/>
      <c r="C728" s="202"/>
      <c r="D728" s="201"/>
      <c r="E728" s="201"/>
      <c r="F728" s="22"/>
      <c r="G728" s="22"/>
      <c r="H728" s="22"/>
      <c r="I728" s="201"/>
      <c r="J728" s="201"/>
      <c r="K728" s="202"/>
      <c r="M728" s="63"/>
    </row>
    <row r="729" spans="2:13">
      <c r="B729" s="201"/>
      <c r="C729" s="202"/>
      <c r="D729" s="201"/>
      <c r="E729" s="201"/>
      <c r="F729" s="22"/>
      <c r="G729" s="22"/>
      <c r="H729" s="22"/>
      <c r="I729" s="201"/>
      <c r="J729" s="201"/>
      <c r="K729" s="202"/>
      <c r="M729" s="63"/>
    </row>
    <row r="730" spans="2:13">
      <c r="B730" s="201"/>
      <c r="C730" s="202"/>
      <c r="D730" s="201"/>
      <c r="E730" s="201"/>
      <c r="F730" s="22"/>
      <c r="G730" s="22"/>
      <c r="H730" s="22"/>
      <c r="I730" s="201"/>
      <c r="J730" s="201"/>
      <c r="K730" s="202"/>
      <c r="M730" s="63"/>
    </row>
    <row r="731" spans="2:13">
      <c r="B731" s="201"/>
      <c r="C731" s="202"/>
      <c r="D731" s="201"/>
      <c r="E731" s="201"/>
      <c r="F731" s="22"/>
      <c r="G731" s="22"/>
      <c r="H731" s="22"/>
      <c r="I731" s="201"/>
      <c r="J731" s="201"/>
      <c r="K731" s="202"/>
      <c r="M731" s="63"/>
    </row>
    <row r="732" spans="2:13">
      <c r="B732" s="201"/>
      <c r="C732" s="202"/>
      <c r="D732" s="201"/>
      <c r="E732" s="201"/>
      <c r="F732" s="22"/>
      <c r="G732" s="22"/>
      <c r="H732" s="22"/>
      <c r="I732" s="201"/>
      <c r="J732" s="201"/>
      <c r="K732" s="202"/>
      <c r="M732" s="63"/>
    </row>
    <row r="733" spans="2:13">
      <c r="B733" s="201"/>
      <c r="C733" s="202"/>
      <c r="D733" s="201"/>
      <c r="E733" s="201"/>
      <c r="F733" s="22"/>
      <c r="G733" s="22"/>
      <c r="H733" s="22"/>
      <c r="I733" s="201"/>
      <c r="J733" s="201"/>
      <c r="K733" s="202"/>
      <c r="M733" s="63"/>
    </row>
    <row r="734" spans="2:13">
      <c r="B734" s="201"/>
      <c r="C734" s="202"/>
      <c r="D734" s="201"/>
      <c r="E734" s="201"/>
      <c r="F734" s="22"/>
      <c r="G734" s="22"/>
      <c r="H734" s="22"/>
      <c r="I734" s="201"/>
      <c r="J734" s="201"/>
      <c r="K734" s="202"/>
      <c r="M734" s="63"/>
    </row>
    <row r="735" spans="2:13">
      <c r="B735" s="201"/>
      <c r="C735" s="202"/>
      <c r="D735" s="201"/>
      <c r="E735" s="201"/>
      <c r="F735" s="22"/>
      <c r="G735" s="22"/>
      <c r="H735" s="22"/>
      <c r="I735" s="201"/>
      <c r="J735" s="201"/>
      <c r="K735" s="202"/>
      <c r="M735" s="63"/>
    </row>
    <row r="736" spans="2:13">
      <c r="B736" s="201"/>
      <c r="C736" s="202"/>
      <c r="D736" s="201"/>
      <c r="E736" s="201"/>
      <c r="F736" s="22"/>
      <c r="G736" s="22"/>
      <c r="H736" s="22"/>
      <c r="I736" s="201"/>
      <c r="J736" s="201"/>
      <c r="K736" s="202"/>
      <c r="M736" s="63"/>
    </row>
    <row r="737" spans="2:13">
      <c r="B737" s="201"/>
      <c r="C737" s="202"/>
      <c r="D737" s="201"/>
      <c r="E737" s="201"/>
      <c r="F737" s="22"/>
      <c r="G737" s="22"/>
      <c r="H737" s="22"/>
      <c r="I737" s="201"/>
      <c r="J737" s="201"/>
      <c r="K737" s="202"/>
      <c r="M737" s="63"/>
    </row>
    <row r="738" spans="2:13">
      <c r="B738" s="201"/>
      <c r="C738" s="202"/>
      <c r="D738" s="201"/>
      <c r="E738" s="201"/>
      <c r="F738" s="22"/>
      <c r="G738" s="22"/>
      <c r="H738" s="22"/>
      <c r="I738" s="201"/>
      <c r="J738" s="201"/>
      <c r="K738" s="202"/>
      <c r="M738" s="63"/>
    </row>
    <row r="739" spans="2:13">
      <c r="B739" s="201"/>
      <c r="C739" s="202"/>
      <c r="D739" s="201"/>
      <c r="E739" s="201"/>
      <c r="F739" s="22"/>
      <c r="G739" s="22"/>
      <c r="H739" s="22"/>
      <c r="I739" s="201"/>
      <c r="J739" s="201"/>
      <c r="K739" s="202"/>
      <c r="M739" s="63"/>
    </row>
    <row r="740" spans="2:13">
      <c r="B740" s="201"/>
      <c r="C740" s="202"/>
      <c r="D740" s="201"/>
      <c r="E740" s="201"/>
      <c r="F740" s="22"/>
      <c r="G740" s="22"/>
      <c r="H740" s="22"/>
      <c r="I740" s="201"/>
      <c r="J740" s="201"/>
      <c r="K740" s="202"/>
      <c r="M740" s="63"/>
    </row>
    <row r="741" spans="2:13">
      <c r="B741" s="201"/>
      <c r="C741" s="202"/>
      <c r="D741" s="201"/>
      <c r="E741" s="201"/>
      <c r="F741" s="22"/>
      <c r="G741" s="22"/>
      <c r="H741" s="22"/>
      <c r="I741" s="201"/>
      <c r="J741" s="201"/>
      <c r="K741" s="202"/>
      <c r="M741" s="63"/>
    </row>
    <row r="742" spans="2:13">
      <c r="B742" s="201"/>
      <c r="C742" s="202"/>
      <c r="D742" s="201"/>
      <c r="E742" s="201"/>
      <c r="F742" s="22"/>
      <c r="G742" s="22"/>
      <c r="H742" s="22"/>
      <c r="I742" s="201"/>
      <c r="J742" s="201"/>
      <c r="K742" s="202"/>
      <c r="M742" s="63"/>
    </row>
    <row r="743" spans="2:13">
      <c r="B743" s="201"/>
      <c r="C743" s="202"/>
      <c r="D743" s="201"/>
      <c r="E743" s="201"/>
      <c r="F743" s="22"/>
      <c r="G743" s="22"/>
      <c r="H743" s="22"/>
      <c r="I743" s="201"/>
      <c r="J743" s="201"/>
      <c r="K743" s="202"/>
      <c r="M743" s="63"/>
    </row>
    <row r="744" spans="2:13">
      <c r="B744" s="201"/>
      <c r="C744" s="202"/>
      <c r="D744" s="201"/>
      <c r="E744" s="201"/>
      <c r="F744" s="22"/>
      <c r="G744" s="22"/>
      <c r="H744" s="22"/>
      <c r="I744" s="201"/>
      <c r="J744" s="201"/>
      <c r="K744" s="202"/>
      <c r="M744" s="63"/>
    </row>
    <row r="745" spans="2:13">
      <c r="B745" s="201"/>
      <c r="C745" s="202"/>
      <c r="D745" s="201"/>
      <c r="E745" s="201"/>
      <c r="F745" s="22"/>
      <c r="G745" s="22"/>
      <c r="H745" s="22"/>
      <c r="I745" s="201"/>
      <c r="J745" s="201"/>
      <c r="K745" s="202"/>
      <c r="M745" s="63"/>
    </row>
    <row r="746" spans="2:13">
      <c r="B746" s="201"/>
      <c r="C746" s="202"/>
      <c r="D746" s="201"/>
      <c r="E746" s="201"/>
      <c r="F746" s="22"/>
      <c r="G746" s="22"/>
      <c r="H746" s="22"/>
      <c r="I746" s="201"/>
      <c r="J746" s="201"/>
      <c r="K746" s="202"/>
      <c r="M746" s="63"/>
    </row>
    <row r="747" spans="2:13">
      <c r="B747" s="201"/>
      <c r="C747" s="202"/>
      <c r="D747" s="201"/>
      <c r="E747" s="201"/>
      <c r="F747" s="22"/>
      <c r="G747" s="22"/>
      <c r="H747" s="22"/>
      <c r="I747" s="201"/>
      <c r="J747" s="201"/>
      <c r="K747" s="202"/>
      <c r="M747" s="63"/>
    </row>
    <row r="748" spans="2:13">
      <c r="B748" s="201"/>
      <c r="C748" s="202"/>
      <c r="D748" s="201"/>
      <c r="E748" s="201"/>
      <c r="F748" s="22"/>
      <c r="G748" s="22"/>
      <c r="H748" s="22"/>
      <c r="I748" s="201"/>
      <c r="J748" s="201"/>
      <c r="K748" s="202"/>
      <c r="M748" s="63"/>
    </row>
    <row r="749" spans="2:13">
      <c r="B749" s="201"/>
      <c r="C749" s="202"/>
      <c r="D749" s="201"/>
      <c r="E749" s="201"/>
      <c r="F749" s="22"/>
      <c r="G749" s="22"/>
      <c r="H749" s="22"/>
      <c r="I749" s="201"/>
      <c r="J749" s="201"/>
      <c r="K749" s="202"/>
      <c r="M749" s="63"/>
    </row>
    <row r="750" spans="2:13">
      <c r="B750" s="201"/>
      <c r="C750" s="202"/>
      <c r="D750" s="201"/>
      <c r="E750" s="201"/>
      <c r="F750" s="22"/>
      <c r="G750" s="22"/>
      <c r="H750" s="22"/>
      <c r="I750" s="201"/>
      <c r="J750" s="201"/>
      <c r="K750" s="202"/>
      <c r="M750" s="63"/>
    </row>
    <row r="751" spans="2:13">
      <c r="B751" s="201"/>
      <c r="C751" s="202"/>
      <c r="D751" s="201"/>
      <c r="E751" s="201"/>
      <c r="F751" s="22"/>
      <c r="G751" s="22"/>
      <c r="H751" s="22"/>
      <c r="I751" s="201"/>
      <c r="J751" s="201"/>
      <c r="K751" s="202"/>
      <c r="M751" s="63"/>
    </row>
    <row r="752" spans="2:13">
      <c r="B752" s="201"/>
      <c r="C752" s="202"/>
      <c r="D752" s="201"/>
      <c r="E752" s="201"/>
      <c r="F752" s="22"/>
      <c r="G752" s="22"/>
      <c r="H752" s="22"/>
      <c r="I752" s="201"/>
      <c r="J752" s="201"/>
      <c r="K752" s="202"/>
      <c r="M752" s="63"/>
    </row>
    <row r="753" spans="2:13">
      <c r="B753" s="201"/>
      <c r="C753" s="202"/>
      <c r="D753" s="201"/>
      <c r="E753" s="201"/>
      <c r="F753" s="22"/>
      <c r="G753" s="22"/>
      <c r="H753" s="22"/>
      <c r="I753" s="201"/>
      <c r="J753" s="201"/>
      <c r="K753" s="202"/>
      <c r="M753" s="63"/>
    </row>
    <row r="754" spans="2:13">
      <c r="B754" s="201"/>
      <c r="C754" s="202"/>
      <c r="D754" s="201"/>
      <c r="E754" s="201"/>
      <c r="F754" s="22"/>
      <c r="G754" s="22"/>
      <c r="H754" s="22"/>
      <c r="I754" s="201"/>
      <c r="J754" s="201"/>
      <c r="K754" s="202"/>
      <c r="M754" s="63"/>
    </row>
    <row r="755" spans="2:13">
      <c r="B755" s="201"/>
      <c r="C755" s="202"/>
      <c r="D755" s="201"/>
      <c r="E755" s="201"/>
      <c r="F755" s="22"/>
      <c r="G755" s="22"/>
      <c r="H755" s="22"/>
      <c r="I755" s="201"/>
      <c r="J755" s="201"/>
      <c r="K755" s="202"/>
      <c r="M755" s="63"/>
    </row>
    <row r="756" spans="2:13">
      <c r="B756" s="201"/>
      <c r="C756" s="202"/>
      <c r="D756" s="201"/>
      <c r="E756" s="201"/>
      <c r="F756" s="22"/>
      <c r="G756" s="22"/>
      <c r="H756" s="22"/>
      <c r="I756" s="201"/>
      <c r="J756" s="201"/>
      <c r="K756" s="202"/>
      <c r="M756" s="63"/>
    </row>
    <row r="757" spans="2:13">
      <c r="B757" s="201"/>
      <c r="C757" s="202"/>
      <c r="D757" s="201"/>
      <c r="E757" s="201"/>
      <c r="F757" s="22"/>
      <c r="G757" s="22"/>
      <c r="H757" s="22"/>
      <c r="I757" s="201"/>
      <c r="J757" s="201"/>
      <c r="K757" s="202"/>
      <c r="M757" s="63"/>
    </row>
    <row r="758" spans="2:13">
      <c r="B758" s="201"/>
      <c r="C758" s="202"/>
      <c r="D758" s="201"/>
      <c r="E758" s="201"/>
      <c r="F758" s="22"/>
      <c r="G758" s="22"/>
      <c r="H758" s="22"/>
      <c r="I758" s="201"/>
      <c r="J758" s="201"/>
      <c r="K758" s="202"/>
      <c r="M758" s="63"/>
    </row>
    <row r="759" spans="2:13">
      <c r="B759" s="201"/>
      <c r="C759" s="202"/>
      <c r="D759" s="201"/>
      <c r="E759" s="201"/>
      <c r="F759" s="22"/>
      <c r="G759" s="22"/>
      <c r="H759" s="22"/>
      <c r="I759" s="201"/>
      <c r="J759" s="201"/>
      <c r="K759" s="202"/>
      <c r="M759" s="63"/>
    </row>
    <row r="760" spans="2:13">
      <c r="B760" s="201"/>
      <c r="C760" s="202"/>
      <c r="D760" s="201"/>
      <c r="E760" s="201"/>
      <c r="F760" s="22"/>
      <c r="G760" s="22"/>
      <c r="H760" s="22"/>
      <c r="I760" s="201"/>
      <c r="J760" s="201"/>
      <c r="K760" s="202"/>
      <c r="M760" s="63"/>
    </row>
    <row r="761" spans="2:13">
      <c r="B761" s="201"/>
      <c r="C761" s="202"/>
      <c r="D761" s="201"/>
      <c r="E761" s="201"/>
      <c r="F761" s="22"/>
      <c r="G761" s="22"/>
      <c r="H761" s="22"/>
      <c r="I761" s="201"/>
      <c r="J761" s="201"/>
      <c r="K761" s="202"/>
      <c r="M761" s="63"/>
    </row>
    <row r="762" spans="2:13">
      <c r="B762" s="201"/>
      <c r="C762" s="202"/>
      <c r="D762" s="201"/>
      <c r="E762" s="201"/>
      <c r="F762" s="22"/>
      <c r="G762" s="22"/>
      <c r="H762" s="22"/>
      <c r="I762" s="201"/>
      <c r="J762" s="201"/>
      <c r="K762" s="202"/>
      <c r="M762" s="63"/>
    </row>
    <row r="763" spans="2:13">
      <c r="B763" s="201"/>
      <c r="C763" s="202"/>
      <c r="D763" s="201"/>
      <c r="E763" s="201"/>
      <c r="F763" s="22"/>
      <c r="G763" s="22"/>
      <c r="H763" s="22"/>
      <c r="I763" s="201"/>
      <c r="J763" s="201"/>
      <c r="K763" s="202"/>
      <c r="M763" s="63"/>
    </row>
    <row r="764" spans="2:13">
      <c r="B764" s="201"/>
      <c r="C764" s="202"/>
      <c r="D764" s="201"/>
      <c r="E764" s="201"/>
      <c r="F764" s="22"/>
      <c r="G764" s="22"/>
      <c r="H764" s="22"/>
      <c r="I764" s="201"/>
      <c r="J764" s="201"/>
      <c r="K764" s="202"/>
      <c r="M764" s="63"/>
    </row>
    <row r="765" spans="2:13">
      <c r="B765" s="201"/>
      <c r="C765" s="202"/>
      <c r="D765" s="201"/>
      <c r="E765" s="201"/>
      <c r="F765" s="22"/>
      <c r="G765" s="22"/>
      <c r="H765" s="22"/>
      <c r="I765" s="201"/>
      <c r="J765" s="201"/>
      <c r="K765" s="202"/>
      <c r="M765" s="63"/>
    </row>
    <row r="766" spans="2:13">
      <c r="B766" s="201"/>
      <c r="C766" s="202"/>
      <c r="D766" s="201"/>
      <c r="E766" s="201"/>
      <c r="F766" s="22"/>
      <c r="G766" s="22"/>
      <c r="H766" s="22"/>
      <c r="I766" s="201"/>
      <c r="J766" s="201"/>
      <c r="K766" s="202"/>
      <c r="M766" s="63"/>
    </row>
    <row r="767" spans="2:13">
      <c r="B767" s="201"/>
      <c r="C767" s="202"/>
      <c r="D767" s="201"/>
      <c r="E767" s="201"/>
      <c r="F767" s="22"/>
      <c r="G767" s="22"/>
      <c r="H767" s="22"/>
      <c r="I767" s="201"/>
      <c r="J767" s="201"/>
      <c r="K767" s="202"/>
      <c r="M767" s="63"/>
    </row>
    <row r="768" spans="2:13">
      <c r="B768" s="201"/>
      <c r="C768" s="202"/>
      <c r="D768" s="201"/>
      <c r="E768" s="201"/>
      <c r="F768" s="22"/>
      <c r="G768" s="22"/>
      <c r="H768" s="22"/>
      <c r="I768" s="201"/>
      <c r="J768" s="201"/>
      <c r="K768" s="202"/>
      <c r="M768" s="63"/>
    </row>
    <row r="769" spans="2:13">
      <c r="B769" s="201"/>
      <c r="C769" s="202"/>
      <c r="D769" s="201"/>
      <c r="E769" s="201"/>
      <c r="F769" s="22"/>
      <c r="G769" s="22"/>
      <c r="H769" s="22"/>
      <c r="I769" s="201"/>
      <c r="J769" s="201"/>
      <c r="K769" s="202"/>
      <c r="M769" s="63"/>
    </row>
    <row r="770" spans="2:13">
      <c r="B770" s="201"/>
      <c r="C770" s="202"/>
      <c r="D770" s="201"/>
      <c r="E770" s="201"/>
      <c r="F770" s="22"/>
      <c r="G770" s="22"/>
      <c r="H770" s="22"/>
      <c r="I770" s="201"/>
      <c r="J770" s="201"/>
      <c r="K770" s="202"/>
      <c r="M770" s="63"/>
    </row>
    <row r="771" spans="2:13">
      <c r="B771" s="201"/>
      <c r="C771" s="202"/>
      <c r="D771" s="201"/>
      <c r="E771" s="201"/>
      <c r="F771" s="22"/>
      <c r="G771" s="22"/>
      <c r="H771" s="22"/>
      <c r="I771" s="201"/>
      <c r="J771" s="201"/>
      <c r="K771" s="202"/>
      <c r="M771" s="63"/>
    </row>
    <row r="772" spans="2:13">
      <c r="B772" s="201"/>
      <c r="C772" s="202"/>
      <c r="D772" s="201"/>
      <c r="E772" s="201"/>
      <c r="F772" s="22"/>
      <c r="G772" s="22"/>
      <c r="H772" s="22"/>
      <c r="I772" s="201"/>
      <c r="J772" s="201"/>
      <c r="K772" s="202"/>
      <c r="M772" s="63"/>
    </row>
    <row r="773" spans="2:13">
      <c r="B773" s="201"/>
      <c r="C773" s="202"/>
      <c r="D773" s="201"/>
      <c r="E773" s="201"/>
      <c r="F773" s="22"/>
      <c r="G773" s="22"/>
      <c r="H773" s="22"/>
      <c r="I773" s="201"/>
      <c r="J773" s="201"/>
      <c r="K773" s="202"/>
      <c r="M773" s="63"/>
    </row>
    <row r="774" spans="2:13">
      <c r="B774" s="201"/>
      <c r="C774" s="202"/>
      <c r="D774" s="201"/>
      <c r="E774" s="201"/>
      <c r="F774" s="22"/>
      <c r="G774" s="22"/>
      <c r="H774" s="22"/>
      <c r="I774" s="201"/>
      <c r="J774" s="201"/>
      <c r="K774" s="202"/>
      <c r="M774" s="63"/>
    </row>
    <row r="775" spans="2:13">
      <c r="B775" s="201"/>
      <c r="C775" s="202"/>
      <c r="D775" s="201"/>
      <c r="E775" s="201"/>
      <c r="F775" s="22"/>
      <c r="G775" s="22"/>
      <c r="H775" s="22"/>
      <c r="I775" s="201"/>
      <c r="J775" s="201"/>
      <c r="K775" s="202"/>
      <c r="M775" s="63"/>
    </row>
    <row r="776" spans="2:13">
      <c r="B776" s="201"/>
      <c r="C776" s="202"/>
      <c r="D776" s="201"/>
      <c r="E776" s="201"/>
      <c r="F776" s="22"/>
      <c r="G776" s="22"/>
      <c r="H776" s="22"/>
      <c r="I776" s="201"/>
      <c r="J776" s="201"/>
      <c r="K776" s="202"/>
      <c r="M776" s="63"/>
    </row>
    <row r="777" spans="2:13">
      <c r="B777" s="201"/>
      <c r="C777" s="202"/>
      <c r="D777" s="201"/>
      <c r="E777" s="201"/>
      <c r="F777" s="22"/>
      <c r="G777" s="22"/>
      <c r="H777" s="22"/>
      <c r="I777" s="201"/>
      <c r="J777" s="201"/>
      <c r="K777" s="202"/>
      <c r="M777" s="63"/>
    </row>
    <row r="778" spans="2:13">
      <c r="B778" s="201"/>
      <c r="C778" s="202"/>
      <c r="D778" s="201"/>
      <c r="E778" s="201"/>
      <c r="F778" s="22"/>
      <c r="G778" s="22"/>
      <c r="H778" s="22"/>
      <c r="I778" s="201"/>
      <c r="J778" s="201"/>
      <c r="K778" s="202"/>
      <c r="M778" s="63"/>
    </row>
    <row r="779" spans="2:13">
      <c r="B779" s="201"/>
      <c r="C779" s="202"/>
      <c r="D779" s="201"/>
      <c r="E779" s="201"/>
      <c r="F779" s="22"/>
      <c r="G779" s="22"/>
      <c r="H779" s="22"/>
      <c r="I779" s="201"/>
      <c r="J779" s="201"/>
      <c r="K779" s="202"/>
      <c r="M779" s="63"/>
    </row>
    <row r="780" spans="2:13">
      <c r="B780" s="201"/>
      <c r="C780" s="202"/>
      <c r="D780" s="201"/>
      <c r="E780" s="201"/>
      <c r="F780" s="22"/>
      <c r="G780" s="22"/>
      <c r="H780" s="22"/>
      <c r="I780" s="201"/>
      <c r="J780" s="201"/>
      <c r="K780" s="202"/>
      <c r="M780" s="63"/>
    </row>
    <row r="781" spans="2:13">
      <c r="B781" s="201"/>
      <c r="C781" s="202"/>
      <c r="D781" s="201"/>
      <c r="E781" s="201"/>
      <c r="F781" s="22"/>
      <c r="G781" s="22"/>
      <c r="H781" s="22"/>
      <c r="I781" s="201"/>
      <c r="J781" s="201"/>
      <c r="K781" s="202"/>
      <c r="M781" s="63"/>
    </row>
    <row r="782" spans="2:13">
      <c r="B782" s="201"/>
      <c r="C782" s="202"/>
      <c r="D782" s="201"/>
      <c r="E782" s="201"/>
      <c r="F782" s="22"/>
      <c r="G782" s="22"/>
      <c r="H782" s="22"/>
      <c r="I782" s="201"/>
      <c r="J782" s="201"/>
      <c r="K782" s="202"/>
      <c r="M782" s="63"/>
    </row>
    <row r="783" spans="2:13">
      <c r="B783" s="201"/>
      <c r="C783" s="202"/>
      <c r="D783" s="201"/>
      <c r="E783" s="201"/>
      <c r="F783" s="22"/>
      <c r="G783" s="22"/>
      <c r="H783" s="22"/>
      <c r="I783" s="201"/>
      <c r="J783" s="201"/>
      <c r="K783" s="202"/>
      <c r="M783" s="63"/>
    </row>
    <row r="784" spans="2:13">
      <c r="B784" s="201"/>
      <c r="C784" s="202"/>
      <c r="D784" s="201"/>
      <c r="E784" s="201"/>
      <c r="F784" s="22"/>
      <c r="G784" s="22"/>
      <c r="H784" s="22"/>
      <c r="I784" s="201"/>
      <c r="J784" s="201"/>
      <c r="K784" s="202"/>
      <c r="M784" s="63"/>
    </row>
    <row r="785" spans="2:13">
      <c r="B785" s="201"/>
      <c r="C785" s="202"/>
      <c r="D785" s="201"/>
      <c r="E785" s="201"/>
      <c r="F785" s="22"/>
      <c r="G785" s="22"/>
      <c r="H785" s="22"/>
      <c r="I785" s="201"/>
      <c r="J785" s="201"/>
      <c r="K785" s="202"/>
      <c r="M785" s="63"/>
    </row>
    <row r="786" spans="2:13">
      <c r="B786" s="201"/>
      <c r="C786" s="202"/>
      <c r="D786" s="201"/>
      <c r="E786" s="201"/>
      <c r="F786" s="22"/>
      <c r="G786" s="22"/>
      <c r="H786" s="22"/>
      <c r="I786" s="201"/>
      <c r="J786" s="201"/>
      <c r="K786" s="202"/>
      <c r="M786" s="63"/>
    </row>
    <row r="787" spans="2:13">
      <c r="B787" s="201"/>
      <c r="C787" s="202"/>
      <c r="D787" s="201"/>
      <c r="E787" s="201"/>
      <c r="F787" s="22"/>
      <c r="G787" s="22"/>
      <c r="H787" s="22"/>
      <c r="I787" s="201"/>
      <c r="J787" s="201"/>
      <c r="K787" s="202"/>
      <c r="M787" s="63"/>
    </row>
    <row r="788" spans="2:13">
      <c r="B788" s="201"/>
      <c r="C788" s="202"/>
      <c r="D788" s="201"/>
      <c r="E788" s="201"/>
      <c r="F788" s="22"/>
      <c r="G788" s="22"/>
      <c r="H788" s="22"/>
      <c r="I788" s="201"/>
      <c r="J788" s="201"/>
      <c r="K788" s="202"/>
      <c r="M788" s="63"/>
    </row>
    <row r="789" spans="2:13">
      <c r="B789" s="201"/>
      <c r="C789" s="202"/>
      <c r="D789" s="201"/>
      <c r="E789" s="201"/>
      <c r="F789" s="22"/>
      <c r="G789" s="22"/>
      <c r="H789" s="22"/>
      <c r="I789" s="201"/>
      <c r="J789" s="201"/>
      <c r="K789" s="202"/>
      <c r="M789" s="63"/>
    </row>
    <row r="790" spans="2:13">
      <c r="B790" s="201"/>
      <c r="C790" s="202"/>
      <c r="D790" s="201"/>
      <c r="E790" s="201"/>
      <c r="F790" s="22"/>
      <c r="G790" s="22"/>
      <c r="H790" s="22"/>
      <c r="I790" s="201"/>
      <c r="J790" s="201"/>
      <c r="K790" s="202"/>
      <c r="M790" s="63"/>
    </row>
    <row r="791" spans="2:13">
      <c r="B791" s="201"/>
      <c r="C791" s="202"/>
      <c r="D791" s="201"/>
      <c r="E791" s="201"/>
      <c r="F791" s="22"/>
      <c r="G791" s="22"/>
      <c r="H791" s="22"/>
      <c r="I791" s="201"/>
      <c r="J791" s="201"/>
      <c r="K791" s="202"/>
      <c r="M791" s="63"/>
    </row>
    <row r="792" spans="2:13">
      <c r="B792" s="201"/>
      <c r="C792" s="202"/>
      <c r="D792" s="201"/>
      <c r="E792" s="201"/>
      <c r="F792" s="22"/>
      <c r="G792" s="22"/>
      <c r="H792" s="22"/>
      <c r="I792" s="201"/>
      <c r="J792" s="201"/>
      <c r="K792" s="202"/>
      <c r="M792" s="63"/>
    </row>
    <row r="793" spans="2:13">
      <c r="B793" s="201"/>
      <c r="C793" s="202"/>
      <c r="D793" s="201"/>
      <c r="E793" s="201"/>
      <c r="F793" s="22"/>
      <c r="G793" s="22"/>
      <c r="H793" s="22"/>
      <c r="I793" s="201"/>
      <c r="J793" s="201"/>
      <c r="K793" s="202"/>
      <c r="M793" s="63"/>
    </row>
    <row r="794" spans="2:13">
      <c r="B794" s="201"/>
      <c r="C794" s="202"/>
      <c r="D794" s="201"/>
      <c r="E794" s="201"/>
      <c r="F794" s="22"/>
      <c r="G794" s="22"/>
      <c r="H794" s="22"/>
      <c r="I794" s="201"/>
      <c r="J794" s="201"/>
      <c r="K794" s="202"/>
      <c r="M794" s="63"/>
    </row>
    <row r="795" spans="2:13">
      <c r="B795" s="201"/>
      <c r="C795" s="202"/>
      <c r="D795" s="201"/>
      <c r="E795" s="201"/>
      <c r="F795" s="22"/>
      <c r="G795" s="22"/>
      <c r="H795" s="22"/>
      <c r="I795" s="201"/>
      <c r="J795" s="201"/>
      <c r="K795" s="202"/>
      <c r="M795" s="63"/>
    </row>
    <row r="796" spans="2:13">
      <c r="B796" s="201"/>
      <c r="C796" s="202"/>
      <c r="D796" s="201"/>
      <c r="E796" s="201"/>
      <c r="F796" s="22"/>
      <c r="G796" s="22"/>
      <c r="H796" s="22"/>
      <c r="I796" s="201"/>
      <c r="J796" s="201"/>
      <c r="K796" s="202"/>
      <c r="M796" s="63"/>
    </row>
    <row r="797" spans="2:13">
      <c r="B797" s="201"/>
      <c r="C797" s="202"/>
      <c r="D797" s="201"/>
      <c r="E797" s="201"/>
      <c r="F797" s="22"/>
      <c r="G797" s="22"/>
      <c r="H797" s="22"/>
      <c r="I797" s="201"/>
      <c r="J797" s="201"/>
      <c r="K797" s="202"/>
      <c r="M797" s="63"/>
    </row>
    <row r="798" spans="2:13">
      <c r="B798" s="201"/>
      <c r="C798" s="202"/>
      <c r="D798" s="201"/>
      <c r="E798" s="201"/>
      <c r="F798" s="22"/>
      <c r="G798" s="22"/>
      <c r="H798" s="22"/>
      <c r="I798" s="201"/>
      <c r="J798" s="201"/>
      <c r="K798" s="202"/>
      <c r="M798" s="63"/>
    </row>
    <row r="799" spans="2:13">
      <c r="B799" s="201"/>
      <c r="C799" s="202"/>
      <c r="D799" s="201"/>
      <c r="E799" s="201"/>
      <c r="F799" s="22"/>
      <c r="G799" s="22"/>
      <c r="H799" s="22"/>
      <c r="I799" s="201"/>
      <c r="J799" s="201"/>
      <c r="K799" s="202"/>
      <c r="M799" s="63"/>
    </row>
    <row r="800" spans="2:13">
      <c r="B800" s="201"/>
      <c r="C800" s="202"/>
      <c r="D800" s="201"/>
      <c r="E800" s="201"/>
      <c r="F800" s="22"/>
      <c r="G800" s="22"/>
      <c r="H800" s="22"/>
      <c r="I800" s="201"/>
      <c r="J800" s="201"/>
      <c r="K800" s="202"/>
      <c r="M800" s="63"/>
    </row>
    <row r="801" spans="2:13">
      <c r="B801" s="201"/>
      <c r="C801" s="202"/>
      <c r="D801" s="201"/>
      <c r="E801" s="201"/>
      <c r="F801" s="22"/>
      <c r="G801" s="22"/>
      <c r="H801" s="22"/>
      <c r="I801" s="201"/>
      <c r="J801" s="201"/>
      <c r="K801" s="202"/>
      <c r="M801" s="63"/>
    </row>
    <row r="802" spans="2:13">
      <c r="B802" s="201"/>
      <c r="C802" s="202"/>
      <c r="D802" s="201"/>
      <c r="E802" s="201"/>
      <c r="F802" s="22"/>
      <c r="G802" s="22"/>
      <c r="H802" s="22"/>
      <c r="I802" s="201"/>
      <c r="J802" s="201"/>
      <c r="K802" s="202"/>
      <c r="M802" s="63"/>
    </row>
    <row r="803" spans="2:13">
      <c r="B803" s="201"/>
      <c r="C803" s="202"/>
      <c r="D803" s="201"/>
      <c r="E803" s="201"/>
      <c r="F803" s="22"/>
      <c r="G803" s="22"/>
      <c r="H803" s="22"/>
      <c r="I803" s="201"/>
      <c r="J803" s="201"/>
      <c r="K803" s="202"/>
      <c r="M803" s="63"/>
    </row>
    <row r="804" spans="2:13">
      <c r="B804" s="201"/>
      <c r="C804" s="202"/>
      <c r="D804" s="201"/>
      <c r="E804" s="201"/>
      <c r="F804" s="22"/>
      <c r="G804" s="22"/>
      <c r="H804" s="22"/>
      <c r="I804" s="201"/>
      <c r="J804" s="201"/>
      <c r="K804" s="202"/>
      <c r="M804" s="63"/>
    </row>
    <row r="805" spans="2:13">
      <c r="B805" s="201"/>
      <c r="C805" s="202"/>
      <c r="D805" s="201"/>
      <c r="E805" s="201"/>
      <c r="F805" s="22"/>
      <c r="G805" s="22"/>
      <c r="H805" s="22"/>
      <c r="I805" s="201"/>
      <c r="J805" s="201"/>
      <c r="K805" s="202"/>
      <c r="M805" s="63"/>
    </row>
    <row r="806" spans="2:13">
      <c r="B806" s="201"/>
      <c r="C806" s="202"/>
      <c r="D806" s="201"/>
      <c r="E806" s="201"/>
      <c r="F806" s="22"/>
      <c r="G806" s="22"/>
      <c r="H806" s="22"/>
      <c r="I806" s="201"/>
      <c r="J806" s="201"/>
      <c r="K806" s="202"/>
      <c r="M806" s="63"/>
    </row>
    <row r="807" spans="2:13">
      <c r="B807" s="201"/>
      <c r="C807" s="202"/>
      <c r="D807" s="201"/>
      <c r="E807" s="201"/>
      <c r="F807" s="22"/>
      <c r="G807" s="22"/>
      <c r="H807" s="22"/>
      <c r="I807" s="201"/>
      <c r="J807" s="201"/>
      <c r="K807" s="202"/>
      <c r="M807" s="63"/>
    </row>
    <row r="808" spans="2:13">
      <c r="B808" s="201"/>
      <c r="C808" s="202"/>
      <c r="D808" s="201"/>
      <c r="E808" s="201"/>
      <c r="F808" s="22"/>
      <c r="G808" s="22"/>
      <c r="H808" s="22"/>
      <c r="I808" s="201"/>
      <c r="J808" s="201"/>
      <c r="K808" s="202"/>
      <c r="M808" s="63"/>
    </row>
    <row r="809" spans="2:13">
      <c r="B809" s="201"/>
      <c r="C809" s="202"/>
      <c r="D809" s="201"/>
      <c r="E809" s="201"/>
      <c r="F809" s="22"/>
      <c r="G809" s="22"/>
      <c r="H809" s="22"/>
      <c r="I809" s="201"/>
      <c r="J809" s="201"/>
      <c r="K809" s="202"/>
      <c r="M809" s="63"/>
    </row>
    <row r="810" spans="2:13">
      <c r="B810" s="201"/>
      <c r="C810" s="202"/>
      <c r="D810" s="201"/>
      <c r="E810" s="201"/>
      <c r="F810" s="22"/>
      <c r="G810" s="22"/>
      <c r="H810" s="22"/>
      <c r="I810" s="201"/>
      <c r="J810" s="201"/>
      <c r="K810" s="202"/>
      <c r="M810" s="63"/>
    </row>
    <row r="811" spans="2:13">
      <c r="B811" s="201"/>
      <c r="C811" s="202"/>
      <c r="D811" s="201"/>
      <c r="E811" s="201"/>
      <c r="F811" s="22"/>
      <c r="G811" s="22"/>
      <c r="H811" s="22"/>
      <c r="I811" s="201"/>
      <c r="J811" s="201"/>
      <c r="K811" s="202"/>
      <c r="M811" s="63"/>
    </row>
    <row r="812" spans="2:13">
      <c r="B812" s="201"/>
      <c r="C812" s="202"/>
      <c r="D812" s="201"/>
      <c r="E812" s="201"/>
      <c r="F812" s="22"/>
      <c r="G812" s="22"/>
      <c r="H812" s="22"/>
      <c r="I812" s="201"/>
      <c r="J812" s="201"/>
      <c r="K812" s="202"/>
      <c r="M812" s="63"/>
    </row>
    <row r="813" spans="2:13">
      <c r="B813" s="201"/>
      <c r="C813" s="202"/>
      <c r="D813" s="201"/>
      <c r="E813" s="201"/>
      <c r="F813" s="22"/>
      <c r="G813" s="22"/>
      <c r="H813" s="22"/>
      <c r="I813" s="201"/>
      <c r="J813" s="201"/>
      <c r="K813" s="202"/>
      <c r="M813" s="63"/>
    </row>
    <row r="814" spans="2:13">
      <c r="B814" s="201"/>
      <c r="C814" s="202"/>
      <c r="D814" s="201"/>
      <c r="E814" s="201"/>
      <c r="F814" s="22"/>
      <c r="G814" s="22"/>
      <c r="H814" s="22"/>
      <c r="I814" s="201"/>
      <c r="J814" s="201"/>
      <c r="K814" s="202"/>
      <c r="M814" s="63"/>
    </row>
    <row r="815" spans="2:13">
      <c r="B815" s="201"/>
      <c r="C815" s="202"/>
      <c r="D815" s="201"/>
      <c r="E815" s="201"/>
      <c r="F815" s="22"/>
      <c r="G815" s="22"/>
      <c r="H815" s="22"/>
      <c r="I815" s="201"/>
      <c r="J815" s="201"/>
      <c r="K815" s="202"/>
      <c r="M815" s="63"/>
    </row>
    <row r="816" spans="2:13">
      <c r="B816" s="201"/>
      <c r="C816" s="202"/>
      <c r="D816" s="201"/>
      <c r="E816" s="201"/>
      <c r="F816" s="22"/>
      <c r="G816" s="22"/>
      <c r="H816" s="22"/>
      <c r="I816" s="201"/>
      <c r="J816" s="201"/>
      <c r="K816" s="202"/>
      <c r="M816" s="63"/>
    </row>
    <row r="817" spans="2:13">
      <c r="B817" s="201"/>
      <c r="C817" s="202"/>
      <c r="D817" s="201"/>
      <c r="E817" s="201"/>
      <c r="F817" s="22"/>
      <c r="G817" s="22"/>
      <c r="H817" s="22"/>
      <c r="I817" s="201"/>
      <c r="J817" s="201"/>
      <c r="K817" s="202"/>
      <c r="M817" s="63"/>
    </row>
    <row r="818" spans="2:13">
      <c r="B818" s="201"/>
      <c r="C818" s="202"/>
      <c r="D818" s="201"/>
      <c r="E818" s="201"/>
      <c r="F818" s="22"/>
      <c r="G818" s="22"/>
      <c r="H818" s="22"/>
      <c r="I818" s="201"/>
      <c r="J818" s="201"/>
      <c r="K818" s="202"/>
      <c r="M818" s="63"/>
    </row>
    <row r="819" spans="2:13">
      <c r="B819" s="201"/>
      <c r="C819" s="202"/>
      <c r="D819" s="201"/>
      <c r="E819" s="201"/>
      <c r="F819" s="22"/>
      <c r="G819" s="22"/>
      <c r="H819" s="22"/>
      <c r="I819" s="201"/>
      <c r="J819" s="201"/>
      <c r="K819" s="202"/>
      <c r="M819" s="63"/>
    </row>
    <row r="820" spans="2:13">
      <c r="B820" s="201"/>
      <c r="C820" s="202"/>
      <c r="D820" s="201"/>
      <c r="E820" s="201"/>
      <c r="F820" s="22"/>
      <c r="G820" s="22"/>
      <c r="H820" s="22"/>
      <c r="I820" s="201"/>
      <c r="J820" s="201"/>
      <c r="K820" s="202"/>
      <c r="M820" s="63"/>
    </row>
    <row r="821" spans="2:13">
      <c r="B821" s="201"/>
      <c r="C821" s="202"/>
      <c r="D821" s="201"/>
      <c r="E821" s="201"/>
      <c r="F821" s="22"/>
      <c r="G821" s="22"/>
      <c r="H821" s="22"/>
      <c r="I821" s="201"/>
      <c r="J821" s="201"/>
      <c r="K821" s="202"/>
      <c r="M821" s="63"/>
    </row>
    <row r="822" spans="2:13">
      <c r="B822" s="201"/>
      <c r="C822" s="202"/>
      <c r="D822" s="201"/>
      <c r="E822" s="201"/>
      <c r="F822" s="22"/>
      <c r="G822" s="22"/>
      <c r="H822" s="22"/>
      <c r="I822" s="201"/>
      <c r="J822" s="201"/>
      <c r="K822" s="202"/>
      <c r="M822" s="63"/>
    </row>
    <row r="823" spans="2:13">
      <c r="B823" s="201"/>
      <c r="C823" s="202"/>
      <c r="D823" s="201"/>
      <c r="E823" s="201"/>
      <c r="F823" s="22"/>
      <c r="G823" s="22"/>
      <c r="H823" s="22"/>
      <c r="I823" s="201"/>
      <c r="J823" s="201"/>
      <c r="K823" s="202"/>
      <c r="M823" s="63"/>
    </row>
    <row r="824" spans="2:13">
      <c r="B824" s="201"/>
      <c r="C824" s="202"/>
      <c r="D824" s="201"/>
      <c r="E824" s="201"/>
      <c r="F824" s="22"/>
      <c r="G824" s="22"/>
      <c r="H824" s="22"/>
      <c r="I824" s="201"/>
      <c r="J824" s="201"/>
      <c r="K824" s="202"/>
      <c r="M824" s="63"/>
    </row>
    <row r="825" spans="2:13">
      <c r="B825" s="201"/>
      <c r="C825" s="202"/>
      <c r="D825" s="201"/>
      <c r="E825" s="201"/>
      <c r="F825" s="22"/>
      <c r="G825" s="22"/>
      <c r="H825" s="22"/>
      <c r="I825" s="201"/>
      <c r="J825" s="201"/>
      <c r="K825" s="202"/>
      <c r="M825" s="63"/>
    </row>
    <row r="826" spans="2:13">
      <c r="B826" s="201"/>
      <c r="C826" s="202"/>
      <c r="D826" s="201"/>
      <c r="E826" s="201"/>
      <c r="F826" s="22"/>
      <c r="G826" s="22"/>
      <c r="H826" s="22"/>
      <c r="I826" s="201"/>
      <c r="J826" s="201"/>
      <c r="K826" s="202"/>
      <c r="M826" s="63"/>
    </row>
    <row r="827" spans="2:13">
      <c r="B827" s="201"/>
      <c r="C827" s="202"/>
      <c r="D827" s="201"/>
      <c r="E827" s="201"/>
      <c r="F827" s="22"/>
      <c r="G827" s="22"/>
      <c r="H827" s="22"/>
      <c r="I827" s="201"/>
      <c r="J827" s="201"/>
      <c r="K827" s="202"/>
      <c r="M827" s="63"/>
    </row>
    <row r="828" spans="2:13">
      <c r="B828" s="201"/>
      <c r="C828" s="202"/>
      <c r="D828" s="201"/>
      <c r="E828" s="201"/>
      <c r="F828" s="22"/>
      <c r="G828" s="22"/>
      <c r="H828" s="22"/>
      <c r="I828" s="201"/>
      <c r="J828" s="201"/>
      <c r="K828" s="202"/>
      <c r="M828" s="63"/>
    </row>
    <row r="829" spans="2:13">
      <c r="B829" s="201"/>
      <c r="C829" s="202"/>
      <c r="D829" s="201"/>
      <c r="E829" s="201"/>
      <c r="F829" s="22"/>
      <c r="G829" s="22"/>
      <c r="H829" s="22"/>
      <c r="I829" s="201"/>
      <c r="J829" s="201"/>
      <c r="K829" s="202"/>
      <c r="M829" s="63"/>
    </row>
    <row r="830" spans="2:13">
      <c r="B830" s="201"/>
      <c r="C830" s="202"/>
      <c r="D830" s="201"/>
      <c r="E830" s="201"/>
      <c r="F830" s="22"/>
      <c r="G830" s="22"/>
      <c r="H830" s="22"/>
      <c r="I830" s="201"/>
      <c r="J830" s="201"/>
      <c r="K830" s="202"/>
      <c r="M830" s="63"/>
    </row>
    <row r="831" spans="2:13">
      <c r="B831" s="201"/>
      <c r="C831" s="202"/>
      <c r="D831" s="201"/>
      <c r="E831" s="201"/>
      <c r="F831" s="22"/>
      <c r="G831" s="22"/>
      <c r="H831" s="22"/>
      <c r="I831" s="201"/>
      <c r="J831" s="201"/>
      <c r="K831" s="202"/>
      <c r="M831" s="63"/>
    </row>
    <row r="832" spans="2:13">
      <c r="B832" s="201"/>
      <c r="C832" s="202"/>
      <c r="D832" s="201"/>
      <c r="E832" s="201"/>
      <c r="F832" s="22"/>
      <c r="G832" s="22"/>
      <c r="H832" s="22"/>
      <c r="I832" s="201"/>
      <c r="J832" s="201"/>
      <c r="K832" s="202"/>
      <c r="M832" s="63"/>
    </row>
    <row r="833" spans="2:13">
      <c r="B833" s="201"/>
      <c r="C833" s="202"/>
      <c r="D833" s="201"/>
      <c r="E833" s="201"/>
      <c r="F833" s="22"/>
      <c r="G833" s="22"/>
      <c r="H833" s="22"/>
      <c r="I833" s="201"/>
      <c r="J833" s="201"/>
      <c r="K833" s="202"/>
      <c r="M833" s="63"/>
    </row>
    <row r="834" spans="2:13">
      <c r="B834" s="201"/>
      <c r="C834" s="202"/>
      <c r="D834" s="201"/>
      <c r="E834" s="201"/>
      <c r="F834" s="22"/>
      <c r="G834" s="22"/>
      <c r="H834" s="22"/>
      <c r="I834" s="201"/>
      <c r="J834" s="201"/>
      <c r="K834" s="202"/>
      <c r="M834" s="63"/>
    </row>
    <row r="835" spans="2:13">
      <c r="B835" s="201"/>
      <c r="C835" s="202"/>
      <c r="D835" s="201"/>
      <c r="E835" s="201"/>
      <c r="F835" s="22"/>
      <c r="G835" s="22"/>
      <c r="H835" s="22"/>
      <c r="I835" s="201"/>
      <c r="J835" s="201"/>
      <c r="K835" s="202"/>
      <c r="M835" s="63"/>
    </row>
    <row r="836" spans="2:13">
      <c r="B836" s="201"/>
      <c r="C836" s="202"/>
      <c r="D836" s="201"/>
      <c r="E836" s="201"/>
      <c r="F836" s="22"/>
      <c r="G836" s="22"/>
      <c r="H836" s="22"/>
      <c r="I836" s="201"/>
      <c r="J836" s="201"/>
      <c r="K836" s="202"/>
      <c r="M836" s="63"/>
    </row>
    <row r="837" spans="2:13">
      <c r="B837" s="201"/>
      <c r="C837" s="202"/>
      <c r="D837" s="201"/>
      <c r="E837" s="201"/>
      <c r="F837" s="22"/>
      <c r="G837" s="22"/>
      <c r="H837" s="22"/>
      <c r="I837" s="201"/>
      <c r="J837" s="201"/>
      <c r="K837" s="202"/>
      <c r="M837" s="63"/>
    </row>
    <row r="838" spans="2:13">
      <c r="B838" s="201"/>
      <c r="C838" s="202"/>
      <c r="D838" s="201"/>
      <c r="E838" s="201"/>
      <c r="F838" s="22"/>
      <c r="G838" s="22"/>
      <c r="H838" s="22"/>
      <c r="I838" s="201"/>
      <c r="J838" s="201"/>
      <c r="K838" s="202"/>
      <c r="M838" s="63"/>
    </row>
    <row r="839" spans="2:13">
      <c r="B839" s="201"/>
      <c r="C839" s="202"/>
      <c r="D839" s="201"/>
      <c r="E839" s="201"/>
      <c r="F839" s="22"/>
      <c r="G839" s="22"/>
      <c r="H839" s="22"/>
      <c r="I839" s="201"/>
      <c r="J839" s="201"/>
      <c r="K839" s="202"/>
      <c r="M839" s="63"/>
    </row>
    <row r="840" spans="2:13">
      <c r="B840" s="201"/>
      <c r="C840" s="202"/>
      <c r="D840" s="201"/>
      <c r="E840" s="201"/>
      <c r="F840" s="22"/>
      <c r="G840" s="22"/>
      <c r="H840" s="22"/>
      <c r="I840" s="201"/>
      <c r="J840" s="201"/>
      <c r="K840" s="202"/>
      <c r="M840" s="63"/>
    </row>
    <row r="841" spans="2:13">
      <c r="B841" s="201"/>
      <c r="C841" s="202"/>
      <c r="D841" s="201"/>
      <c r="E841" s="201"/>
      <c r="F841" s="22"/>
      <c r="G841" s="22"/>
      <c r="H841" s="22"/>
      <c r="I841" s="201"/>
      <c r="J841" s="201"/>
      <c r="K841" s="202"/>
      <c r="M841" s="63"/>
    </row>
    <row r="842" spans="2:13">
      <c r="B842" s="201"/>
      <c r="C842" s="202"/>
      <c r="D842" s="201"/>
      <c r="E842" s="201"/>
      <c r="F842" s="22"/>
      <c r="G842" s="22"/>
      <c r="H842" s="22"/>
      <c r="I842" s="201"/>
      <c r="J842" s="201"/>
      <c r="K842" s="202"/>
      <c r="M842" s="63"/>
    </row>
    <row r="843" spans="2:13">
      <c r="B843" s="201"/>
      <c r="C843" s="202"/>
      <c r="D843" s="201"/>
      <c r="E843" s="201"/>
      <c r="F843" s="22"/>
      <c r="G843" s="22"/>
      <c r="H843" s="22"/>
      <c r="I843" s="201"/>
      <c r="J843" s="201"/>
      <c r="K843" s="202"/>
      <c r="M843" s="63"/>
    </row>
    <row r="844" spans="2:13">
      <c r="B844" s="201"/>
      <c r="C844" s="202"/>
      <c r="D844" s="201"/>
      <c r="E844" s="201"/>
      <c r="F844" s="22"/>
      <c r="G844" s="22"/>
      <c r="H844" s="22"/>
      <c r="I844" s="201"/>
      <c r="J844" s="201"/>
      <c r="K844" s="202"/>
      <c r="M844" s="63"/>
    </row>
    <row r="845" spans="2:13">
      <c r="B845" s="201"/>
      <c r="C845" s="202"/>
      <c r="D845" s="201"/>
      <c r="E845" s="201"/>
      <c r="F845" s="22"/>
      <c r="G845" s="22"/>
      <c r="H845" s="22"/>
      <c r="I845" s="201"/>
      <c r="J845" s="201"/>
      <c r="K845" s="202"/>
      <c r="M845" s="63"/>
    </row>
    <row r="846" spans="2:13">
      <c r="B846" s="201"/>
      <c r="C846" s="202"/>
      <c r="D846" s="201"/>
      <c r="E846" s="201"/>
      <c r="F846" s="22"/>
      <c r="G846" s="22"/>
      <c r="H846" s="22"/>
      <c r="I846" s="201"/>
      <c r="J846" s="201"/>
      <c r="K846" s="202"/>
      <c r="M846" s="63"/>
    </row>
    <row r="847" spans="2:13">
      <c r="B847" s="201"/>
      <c r="C847" s="202"/>
      <c r="D847" s="201"/>
      <c r="E847" s="201"/>
      <c r="F847" s="22"/>
      <c r="G847" s="22"/>
      <c r="H847" s="22"/>
      <c r="I847" s="201"/>
      <c r="J847" s="201"/>
      <c r="K847" s="202"/>
      <c r="M847" s="63"/>
    </row>
    <row r="848" spans="2:13">
      <c r="B848" s="201"/>
      <c r="C848" s="202"/>
      <c r="D848" s="201"/>
      <c r="E848" s="201"/>
      <c r="F848" s="22"/>
      <c r="G848" s="22"/>
      <c r="H848" s="22"/>
      <c r="I848" s="201"/>
      <c r="J848" s="201"/>
      <c r="K848" s="202"/>
      <c r="M848" s="63"/>
    </row>
    <row r="849" spans="2:13">
      <c r="B849" s="201"/>
      <c r="C849" s="202"/>
      <c r="D849" s="201"/>
      <c r="E849" s="201"/>
      <c r="F849" s="22"/>
      <c r="G849" s="22"/>
      <c r="H849" s="22"/>
      <c r="I849" s="201"/>
      <c r="J849" s="201"/>
      <c r="K849" s="202"/>
      <c r="M849" s="63"/>
    </row>
    <row r="850" spans="2:13">
      <c r="B850" s="201"/>
      <c r="C850" s="202"/>
      <c r="D850" s="201"/>
      <c r="E850" s="201"/>
      <c r="F850" s="22"/>
      <c r="G850" s="22"/>
      <c r="H850" s="22"/>
      <c r="I850" s="201"/>
      <c r="J850" s="201"/>
      <c r="K850" s="202"/>
      <c r="M850" s="63"/>
    </row>
    <row r="851" spans="2:13">
      <c r="B851" s="201"/>
      <c r="C851" s="202"/>
      <c r="D851" s="201"/>
      <c r="E851" s="201"/>
      <c r="F851" s="22"/>
      <c r="G851" s="22"/>
      <c r="H851" s="22"/>
      <c r="I851" s="201"/>
      <c r="J851" s="201"/>
      <c r="K851" s="202"/>
      <c r="M851" s="63"/>
    </row>
    <row r="852" spans="2:13">
      <c r="B852" s="201"/>
      <c r="C852" s="202"/>
      <c r="D852" s="201"/>
      <c r="E852" s="201"/>
      <c r="F852" s="22"/>
      <c r="G852" s="22"/>
      <c r="H852" s="22"/>
      <c r="I852" s="201"/>
      <c r="J852" s="201"/>
      <c r="K852" s="202"/>
      <c r="M852" s="63"/>
    </row>
    <row r="853" spans="2:13">
      <c r="B853" s="201"/>
      <c r="C853" s="202"/>
      <c r="D853" s="201"/>
      <c r="E853" s="201"/>
      <c r="F853" s="22"/>
      <c r="G853" s="22"/>
      <c r="H853" s="22"/>
      <c r="I853" s="201"/>
      <c r="J853" s="201"/>
      <c r="K853" s="202"/>
      <c r="M853" s="63"/>
    </row>
    <row r="854" spans="2:13">
      <c r="B854" s="201"/>
      <c r="C854" s="202"/>
      <c r="D854" s="201"/>
      <c r="E854" s="201"/>
      <c r="F854" s="22"/>
      <c r="G854" s="22"/>
      <c r="H854" s="22"/>
      <c r="I854" s="201"/>
      <c r="J854" s="201"/>
      <c r="K854" s="202"/>
      <c r="M854" s="63"/>
    </row>
    <row r="855" spans="2:13">
      <c r="B855" s="201"/>
      <c r="C855" s="202"/>
      <c r="D855" s="201"/>
      <c r="E855" s="201"/>
      <c r="F855" s="22"/>
      <c r="G855" s="22"/>
      <c r="H855" s="22"/>
      <c r="I855" s="201"/>
      <c r="J855" s="201"/>
      <c r="K855" s="202"/>
      <c r="M855" s="63"/>
    </row>
    <row r="856" spans="2:13">
      <c r="B856" s="201"/>
      <c r="C856" s="202"/>
      <c r="D856" s="201"/>
      <c r="E856" s="201"/>
      <c r="F856" s="22"/>
      <c r="G856" s="22"/>
      <c r="H856" s="22"/>
      <c r="I856" s="201"/>
      <c r="J856" s="201"/>
      <c r="K856" s="202"/>
      <c r="M856" s="63"/>
    </row>
    <row r="857" spans="2:13">
      <c r="B857" s="201"/>
      <c r="C857" s="202"/>
      <c r="D857" s="201"/>
      <c r="E857" s="201"/>
      <c r="F857" s="22"/>
      <c r="G857" s="22"/>
      <c r="H857" s="22"/>
      <c r="I857" s="201"/>
      <c r="J857" s="201"/>
      <c r="K857" s="202"/>
      <c r="M857" s="63"/>
    </row>
    <row r="858" spans="2:13">
      <c r="B858" s="201"/>
      <c r="C858" s="202"/>
      <c r="D858" s="201"/>
      <c r="E858" s="201"/>
      <c r="F858" s="22"/>
      <c r="G858" s="22"/>
      <c r="H858" s="22"/>
      <c r="I858" s="201"/>
      <c r="J858" s="201"/>
      <c r="K858" s="202"/>
      <c r="M858" s="63"/>
    </row>
    <row r="859" spans="2:13">
      <c r="B859" s="201"/>
      <c r="C859" s="202"/>
      <c r="D859" s="201"/>
      <c r="E859" s="201"/>
      <c r="F859" s="22"/>
      <c r="G859" s="22"/>
      <c r="H859" s="22"/>
      <c r="I859" s="201"/>
      <c r="J859" s="201"/>
      <c r="K859" s="202"/>
      <c r="M859" s="63"/>
    </row>
    <row r="860" spans="2:13">
      <c r="B860" s="201"/>
      <c r="C860" s="202"/>
      <c r="D860" s="201"/>
      <c r="E860" s="201"/>
      <c r="F860" s="22"/>
      <c r="G860" s="22"/>
      <c r="H860" s="22"/>
      <c r="I860" s="201"/>
      <c r="J860" s="201"/>
      <c r="K860" s="202"/>
      <c r="M860" s="63"/>
    </row>
    <row r="861" spans="2:13">
      <c r="B861" s="201"/>
      <c r="C861" s="202"/>
      <c r="D861" s="201"/>
      <c r="E861" s="201"/>
      <c r="F861" s="22"/>
      <c r="G861" s="22"/>
      <c r="H861" s="22"/>
      <c r="I861" s="201"/>
      <c r="J861" s="201"/>
      <c r="K861" s="202"/>
      <c r="M861" s="63"/>
    </row>
    <row r="862" spans="2:13">
      <c r="B862" s="201"/>
      <c r="C862" s="202"/>
      <c r="D862" s="201"/>
      <c r="E862" s="201"/>
      <c r="F862" s="22"/>
      <c r="G862" s="22"/>
      <c r="H862" s="22"/>
      <c r="I862" s="201"/>
      <c r="J862" s="201"/>
      <c r="K862" s="202"/>
      <c r="M862" s="63"/>
    </row>
    <row r="863" spans="2:13">
      <c r="B863" s="201"/>
      <c r="C863" s="202"/>
      <c r="D863" s="201"/>
      <c r="E863" s="201"/>
      <c r="F863" s="22"/>
      <c r="G863" s="22"/>
      <c r="H863" s="22"/>
      <c r="I863" s="201"/>
      <c r="J863" s="201"/>
      <c r="K863" s="202"/>
      <c r="M863" s="63"/>
    </row>
    <row r="864" spans="2:13">
      <c r="B864" s="201"/>
      <c r="C864" s="202"/>
      <c r="D864" s="201"/>
      <c r="E864" s="201"/>
      <c r="F864" s="22"/>
      <c r="G864" s="22"/>
      <c r="H864" s="22"/>
      <c r="I864" s="201"/>
      <c r="J864" s="201"/>
      <c r="K864" s="202"/>
      <c r="M864" s="63"/>
    </row>
    <row r="865" spans="2:13">
      <c r="B865" s="201"/>
      <c r="C865" s="202"/>
      <c r="D865" s="201"/>
      <c r="E865" s="201"/>
      <c r="F865" s="22"/>
      <c r="G865" s="22"/>
      <c r="H865" s="22"/>
      <c r="I865" s="201"/>
      <c r="J865" s="201"/>
      <c r="K865" s="202"/>
      <c r="M865" s="63"/>
    </row>
    <row r="866" spans="2:13">
      <c r="B866" s="201"/>
      <c r="C866" s="202"/>
      <c r="D866" s="201"/>
      <c r="E866" s="201"/>
      <c r="F866" s="22"/>
      <c r="G866" s="22"/>
      <c r="H866" s="22"/>
      <c r="I866" s="201"/>
      <c r="J866" s="201"/>
      <c r="K866" s="202"/>
      <c r="M866" s="63"/>
    </row>
    <row r="867" spans="2:13">
      <c r="B867" s="201"/>
      <c r="C867" s="202"/>
      <c r="D867" s="201"/>
      <c r="E867" s="201"/>
      <c r="F867" s="22"/>
      <c r="G867" s="22"/>
      <c r="H867" s="22"/>
      <c r="I867" s="201"/>
      <c r="J867" s="201"/>
      <c r="K867" s="202"/>
      <c r="M867" s="63"/>
    </row>
    <row r="868" spans="2:13">
      <c r="B868" s="201"/>
      <c r="C868" s="202"/>
      <c r="D868" s="201"/>
      <c r="E868" s="201"/>
      <c r="F868" s="22"/>
      <c r="G868" s="22"/>
      <c r="H868" s="22"/>
      <c r="I868" s="201"/>
      <c r="J868" s="201"/>
      <c r="K868" s="202"/>
      <c r="M868" s="63"/>
    </row>
    <row r="869" spans="2:13">
      <c r="B869" s="201"/>
      <c r="C869" s="202"/>
      <c r="D869" s="201"/>
      <c r="E869" s="201"/>
      <c r="F869" s="22"/>
      <c r="G869" s="22"/>
      <c r="H869" s="22"/>
      <c r="I869" s="201"/>
      <c r="J869" s="201"/>
      <c r="K869" s="202"/>
      <c r="M869" s="63"/>
    </row>
    <row r="870" spans="2:13">
      <c r="B870" s="201"/>
      <c r="C870" s="202"/>
      <c r="D870" s="201"/>
      <c r="E870" s="201"/>
      <c r="F870" s="22"/>
      <c r="G870" s="22"/>
      <c r="H870" s="22"/>
      <c r="I870" s="201"/>
      <c r="J870" s="201"/>
      <c r="K870" s="202"/>
      <c r="M870" s="63"/>
    </row>
    <row r="871" spans="2:13">
      <c r="B871" s="201"/>
      <c r="C871" s="202"/>
      <c r="D871" s="201"/>
      <c r="E871" s="201"/>
      <c r="F871" s="22"/>
      <c r="G871" s="22"/>
      <c r="H871" s="22"/>
      <c r="I871" s="201"/>
      <c r="J871" s="201"/>
      <c r="K871" s="202"/>
      <c r="M871" s="63"/>
    </row>
    <row r="872" spans="2:13">
      <c r="B872" s="201"/>
      <c r="C872" s="202"/>
      <c r="D872" s="201"/>
      <c r="E872" s="201"/>
      <c r="F872" s="22"/>
      <c r="G872" s="22"/>
      <c r="H872" s="22"/>
      <c r="I872" s="201"/>
      <c r="J872" s="201"/>
      <c r="K872" s="202"/>
      <c r="M872" s="63"/>
    </row>
    <row r="873" spans="2:13">
      <c r="B873" s="201"/>
      <c r="C873" s="202"/>
      <c r="D873" s="201"/>
      <c r="E873" s="201"/>
      <c r="F873" s="22"/>
      <c r="G873" s="22"/>
      <c r="H873" s="22"/>
      <c r="I873" s="201"/>
      <c r="J873" s="201"/>
      <c r="K873" s="202"/>
      <c r="M873" s="63"/>
    </row>
    <row r="874" spans="2:13">
      <c r="B874" s="201"/>
      <c r="C874" s="202"/>
      <c r="D874" s="201"/>
      <c r="E874" s="201"/>
      <c r="F874" s="22"/>
      <c r="G874" s="22"/>
      <c r="H874" s="22"/>
      <c r="I874" s="201"/>
      <c r="J874" s="201"/>
      <c r="K874" s="202"/>
      <c r="M874" s="63"/>
    </row>
    <row r="875" spans="2:13">
      <c r="B875" s="201"/>
      <c r="C875" s="202"/>
      <c r="D875" s="201"/>
      <c r="E875" s="201"/>
      <c r="F875" s="22"/>
      <c r="G875" s="22"/>
      <c r="H875" s="22"/>
      <c r="I875" s="201"/>
      <c r="J875" s="201"/>
      <c r="K875" s="202"/>
      <c r="M875" s="63"/>
    </row>
    <row r="876" spans="2:13">
      <c r="B876" s="201"/>
      <c r="C876" s="202"/>
      <c r="D876" s="201"/>
      <c r="E876" s="201"/>
      <c r="F876" s="22"/>
      <c r="G876" s="22"/>
      <c r="H876" s="22"/>
      <c r="I876" s="201"/>
      <c r="J876" s="201"/>
      <c r="K876" s="202"/>
      <c r="M876" s="63"/>
    </row>
    <row r="877" spans="2:13">
      <c r="B877" s="201"/>
      <c r="C877" s="202"/>
      <c r="D877" s="201"/>
      <c r="E877" s="201"/>
      <c r="F877" s="22"/>
      <c r="G877" s="22"/>
      <c r="H877" s="22"/>
      <c r="I877" s="201"/>
      <c r="J877" s="201"/>
      <c r="K877" s="202"/>
      <c r="M877" s="63"/>
    </row>
    <row r="878" spans="2:13">
      <c r="B878" s="201"/>
      <c r="C878" s="202"/>
      <c r="D878" s="201"/>
      <c r="E878" s="201"/>
      <c r="F878" s="22"/>
      <c r="G878" s="22"/>
      <c r="H878" s="22"/>
      <c r="I878" s="201"/>
      <c r="J878" s="201"/>
      <c r="K878" s="202"/>
      <c r="M878" s="63"/>
    </row>
    <row r="879" spans="2:13">
      <c r="B879" s="201"/>
      <c r="C879" s="202"/>
      <c r="D879" s="201"/>
      <c r="E879" s="201"/>
      <c r="F879" s="22"/>
      <c r="G879" s="22"/>
      <c r="H879" s="22"/>
      <c r="I879" s="201"/>
      <c r="J879" s="201"/>
      <c r="K879" s="202"/>
      <c r="M879" s="63"/>
    </row>
    <row r="880" spans="2:13">
      <c r="B880" s="201"/>
      <c r="C880" s="202"/>
      <c r="D880" s="201"/>
      <c r="E880" s="201"/>
      <c r="F880" s="22"/>
      <c r="G880" s="22"/>
      <c r="H880" s="22"/>
      <c r="I880" s="201"/>
      <c r="J880" s="201"/>
      <c r="K880" s="202"/>
      <c r="M880" s="63"/>
    </row>
    <row r="881" spans="2:13">
      <c r="B881" s="201"/>
      <c r="C881" s="202"/>
      <c r="D881" s="201"/>
      <c r="E881" s="201"/>
      <c r="F881" s="22"/>
      <c r="G881" s="22"/>
      <c r="H881" s="22"/>
      <c r="I881" s="201"/>
      <c r="J881" s="201"/>
      <c r="K881" s="202"/>
      <c r="M881" s="63"/>
    </row>
    <row r="882" spans="2:13">
      <c r="B882" s="201"/>
      <c r="C882" s="202"/>
      <c r="D882" s="201"/>
      <c r="E882" s="201"/>
      <c r="F882" s="22"/>
      <c r="G882" s="22"/>
      <c r="H882" s="22"/>
      <c r="I882" s="201"/>
      <c r="J882" s="201"/>
      <c r="K882" s="202"/>
      <c r="M882" s="63"/>
    </row>
    <row r="883" spans="2:13">
      <c r="B883" s="201"/>
      <c r="C883" s="202"/>
      <c r="D883" s="201"/>
      <c r="E883" s="201"/>
      <c r="F883" s="22"/>
      <c r="G883" s="22"/>
      <c r="H883" s="22"/>
      <c r="I883" s="201"/>
      <c r="J883" s="201"/>
      <c r="K883" s="202"/>
      <c r="M883" s="63"/>
    </row>
    <row r="884" spans="2:13">
      <c r="B884" s="201"/>
      <c r="C884" s="202"/>
      <c r="D884" s="201"/>
      <c r="E884" s="201"/>
      <c r="F884" s="22"/>
      <c r="G884" s="22"/>
      <c r="H884" s="22"/>
      <c r="I884" s="201"/>
      <c r="J884" s="201"/>
      <c r="K884" s="202"/>
      <c r="M884" s="63"/>
    </row>
    <row r="885" spans="2:13">
      <c r="B885" s="201"/>
      <c r="C885" s="202"/>
      <c r="D885" s="201"/>
      <c r="E885" s="201"/>
      <c r="F885" s="22"/>
      <c r="G885" s="22"/>
      <c r="H885" s="22"/>
      <c r="I885" s="201"/>
      <c r="J885" s="201"/>
      <c r="K885" s="202"/>
      <c r="M885" s="63"/>
    </row>
    <row r="886" spans="2:13">
      <c r="B886" s="201"/>
      <c r="C886" s="202"/>
      <c r="D886" s="201"/>
      <c r="E886" s="201"/>
      <c r="F886" s="22"/>
      <c r="G886" s="22"/>
      <c r="H886" s="22"/>
      <c r="I886" s="201"/>
      <c r="J886" s="201"/>
      <c r="K886" s="202"/>
      <c r="M886" s="63"/>
    </row>
    <row r="887" spans="2:13">
      <c r="B887" s="201"/>
      <c r="C887" s="202"/>
      <c r="D887" s="201"/>
      <c r="E887" s="201"/>
      <c r="F887" s="22"/>
      <c r="G887" s="22"/>
      <c r="H887" s="22"/>
      <c r="I887" s="201"/>
      <c r="J887" s="201"/>
      <c r="K887" s="202"/>
      <c r="M887" s="63"/>
    </row>
    <row r="888" spans="2:13">
      <c r="B888" s="201"/>
      <c r="C888" s="202"/>
      <c r="D888" s="201"/>
      <c r="E888" s="201"/>
      <c r="F888" s="22"/>
      <c r="G888" s="22"/>
      <c r="H888" s="22"/>
      <c r="I888" s="201"/>
      <c r="J888" s="201"/>
      <c r="K888" s="202"/>
      <c r="M888" s="63"/>
    </row>
    <row r="889" spans="2:13">
      <c r="B889" s="201"/>
      <c r="C889" s="202"/>
      <c r="D889" s="201"/>
      <c r="E889" s="201"/>
      <c r="F889" s="22"/>
      <c r="G889" s="22"/>
      <c r="H889" s="22"/>
      <c r="I889" s="201"/>
      <c r="J889" s="201"/>
      <c r="K889" s="202"/>
      <c r="M889" s="63"/>
    </row>
    <row r="890" spans="2:13">
      <c r="B890" s="201"/>
      <c r="C890" s="202"/>
      <c r="D890" s="201"/>
      <c r="E890" s="201"/>
      <c r="F890" s="22"/>
      <c r="G890" s="22"/>
      <c r="H890" s="22"/>
      <c r="I890" s="201"/>
      <c r="J890" s="201"/>
      <c r="K890" s="202"/>
      <c r="M890" s="63"/>
    </row>
    <row r="891" spans="2:13">
      <c r="B891" s="201"/>
      <c r="C891" s="202"/>
      <c r="D891" s="201"/>
      <c r="E891" s="201"/>
      <c r="F891" s="22"/>
      <c r="G891" s="22"/>
      <c r="H891" s="22"/>
      <c r="I891" s="201"/>
      <c r="J891" s="201"/>
      <c r="K891" s="202"/>
      <c r="M891" s="63"/>
    </row>
    <row r="892" spans="2:13">
      <c r="B892" s="201"/>
      <c r="C892" s="202"/>
      <c r="D892" s="201"/>
      <c r="E892" s="201"/>
      <c r="F892" s="22"/>
      <c r="G892" s="22"/>
      <c r="H892" s="22"/>
      <c r="I892" s="201"/>
      <c r="J892" s="201"/>
      <c r="K892" s="202"/>
      <c r="M892" s="63"/>
    </row>
    <row r="893" spans="2:13">
      <c r="B893" s="201"/>
      <c r="C893" s="202"/>
      <c r="D893" s="201"/>
      <c r="E893" s="201"/>
      <c r="F893" s="22"/>
      <c r="G893" s="22"/>
      <c r="H893" s="22"/>
      <c r="I893" s="201"/>
      <c r="J893" s="201"/>
      <c r="K893" s="202"/>
      <c r="M893" s="63"/>
    </row>
    <row r="894" spans="2:13">
      <c r="B894" s="201"/>
      <c r="C894" s="202"/>
      <c r="D894" s="201"/>
      <c r="E894" s="201"/>
      <c r="F894" s="22"/>
      <c r="G894" s="22"/>
      <c r="H894" s="22"/>
      <c r="I894" s="201"/>
      <c r="J894" s="201"/>
      <c r="K894" s="202"/>
      <c r="M894" s="63"/>
    </row>
    <row r="895" spans="2:13">
      <c r="B895" s="201"/>
      <c r="C895" s="202"/>
      <c r="D895" s="201"/>
      <c r="E895" s="201"/>
      <c r="F895" s="22"/>
      <c r="G895" s="22"/>
      <c r="H895" s="22"/>
      <c r="I895" s="201"/>
      <c r="J895" s="201"/>
      <c r="K895" s="202"/>
      <c r="M895" s="63"/>
    </row>
    <row r="896" spans="2:13">
      <c r="B896" s="201"/>
      <c r="C896" s="202"/>
      <c r="D896" s="201"/>
      <c r="E896" s="201"/>
      <c r="F896" s="22"/>
      <c r="G896" s="22"/>
      <c r="H896" s="22"/>
      <c r="I896" s="201"/>
      <c r="J896" s="201"/>
      <c r="K896" s="202"/>
      <c r="M896" s="63"/>
    </row>
    <row r="897" spans="2:13">
      <c r="B897" s="201"/>
      <c r="C897" s="202"/>
      <c r="D897" s="201"/>
      <c r="E897" s="201"/>
      <c r="F897" s="22"/>
      <c r="G897" s="22"/>
      <c r="H897" s="22"/>
      <c r="I897" s="201"/>
      <c r="J897" s="201"/>
      <c r="K897" s="202"/>
      <c r="M897" s="63"/>
    </row>
    <row r="898" spans="2:13">
      <c r="B898" s="201"/>
      <c r="C898" s="202"/>
      <c r="D898" s="201"/>
      <c r="E898" s="201"/>
      <c r="F898" s="22"/>
      <c r="G898" s="22"/>
      <c r="H898" s="22"/>
      <c r="I898" s="201"/>
      <c r="J898" s="201"/>
      <c r="K898" s="202"/>
      <c r="M898" s="63"/>
    </row>
    <row r="899" spans="2:13">
      <c r="B899" s="201"/>
      <c r="C899" s="202"/>
      <c r="D899" s="201"/>
      <c r="E899" s="201"/>
      <c r="F899" s="22"/>
      <c r="G899" s="22"/>
      <c r="H899" s="22"/>
      <c r="I899" s="201"/>
      <c r="J899" s="201"/>
      <c r="K899" s="202"/>
      <c r="M899" s="63"/>
    </row>
    <row r="900" spans="2:13">
      <c r="B900" s="201"/>
      <c r="C900" s="202"/>
      <c r="D900" s="201"/>
      <c r="E900" s="201"/>
      <c r="F900" s="22"/>
      <c r="G900" s="22"/>
      <c r="H900" s="22"/>
      <c r="I900" s="201"/>
      <c r="J900" s="201"/>
      <c r="K900" s="202"/>
      <c r="M900" s="63"/>
    </row>
    <row r="901" spans="2:13">
      <c r="B901" s="201"/>
      <c r="C901" s="202"/>
      <c r="D901" s="201"/>
      <c r="E901" s="201"/>
      <c r="F901" s="22"/>
      <c r="G901" s="22"/>
      <c r="H901" s="22"/>
      <c r="I901" s="201"/>
      <c r="J901" s="201"/>
      <c r="K901" s="202"/>
      <c r="M901" s="63"/>
    </row>
    <row r="902" spans="2:13">
      <c r="B902" s="201"/>
      <c r="C902" s="202"/>
      <c r="D902" s="201"/>
      <c r="E902" s="201"/>
      <c r="F902" s="22"/>
      <c r="G902" s="22"/>
      <c r="H902" s="22"/>
      <c r="I902" s="201"/>
      <c r="J902" s="201"/>
      <c r="K902" s="202"/>
      <c r="M902" s="63"/>
    </row>
    <row r="903" spans="2:13">
      <c r="B903" s="201"/>
      <c r="C903" s="202"/>
      <c r="D903" s="201"/>
      <c r="E903" s="201"/>
      <c r="F903" s="22"/>
      <c r="G903" s="22"/>
      <c r="H903" s="22"/>
      <c r="I903" s="201"/>
      <c r="J903" s="201"/>
      <c r="K903" s="202"/>
      <c r="M903" s="63"/>
    </row>
    <row r="904" spans="2:13">
      <c r="B904" s="201"/>
      <c r="C904" s="202"/>
      <c r="D904" s="201"/>
      <c r="E904" s="201"/>
      <c r="F904" s="22"/>
      <c r="G904" s="22"/>
      <c r="H904" s="22"/>
      <c r="I904" s="201"/>
      <c r="J904" s="201"/>
      <c r="K904" s="202"/>
      <c r="M904" s="63"/>
    </row>
    <row r="905" spans="2:13">
      <c r="B905" s="201"/>
      <c r="C905" s="202"/>
      <c r="D905" s="201"/>
      <c r="E905" s="201"/>
      <c r="F905" s="22"/>
      <c r="G905" s="22"/>
      <c r="H905" s="22"/>
      <c r="I905" s="201"/>
      <c r="J905" s="201"/>
      <c r="K905" s="202"/>
      <c r="M905" s="63"/>
    </row>
    <row r="906" spans="2:13">
      <c r="B906" s="201"/>
      <c r="C906" s="202"/>
      <c r="D906" s="201"/>
      <c r="E906" s="201"/>
      <c r="F906" s="22"/>
      <c r="G906" s="22"/>
      <c r="H906" s="22"/>
      <c r="I906" s="201"/>
      <c r="J906" s="201"/>
      <c r="K906" s="202"/>
      <c r="M906" s="63"/>
    </row>
    <row r="907" spans="2:13">
      <c r="B907" s="201"/>
      <c r="C907" s="202"/>
      <c r="D907" s="201"/>
      <c r="E907" s="201"/>
      <c r="F907" s="22"/>
      <c r="G907" s="22"/>
      <c r="H907" s="22"/>
      <c r="I907" s="201"/>
      <c r="J907" s="201"/>
      <c r="K907" s="202"/>
      <c r="M907" s="63"/>
    </row>
    <row r="908" spans="2:13">
      <c r="B908" s="201"/>
      <c r="C908" s="202"/>
      <c r="D908" s="201"/>
      <c r="E908" s="201"/>
      <c r="F908" s="22"/>
      <c r="G908" s="22"/>
      <c r="H908" s="22"/>
      <c r="I908" s="201"/>
      <c r="J908" s="201"/>
      <c r="K908" s="202"/>
      <c r="M908" s="63"/>
    </row>
    <row r="909" spans="2:13">
      <c r="B909" s="201"/>
      <c r="C909" s="202"/>
      <c r="D909" s="201"/>
      <c r="E909" s="201"/>
      <c r="F909" s="22"/>
      <c r="G909" s="22"/>
      <c r="H909" s="22"/>
      <c r="I909" s="201"/>
      <c r="J909" s="201"/>
      <c r="K909" s="202"/>
      <c r="M909" s="63"/>
    </row>
    <row r="910" spans="2:13">
      <c r="B910" s="201"/>
      <c r="C910" s="202"/>
      <c r="D910" s="201"/>
      <c r="E910" s="201"/>
      <c r="F910" s="22"/>
      <c r="G910" s="22"/>
      <c r="H910" s="22"/>
      <c r="I910" s="201"/>
      <c r="J910" s="201"/>
      <c r="K910" s="202"/>
      <c r="M910" s="63"/>
    </row>
    <row r="911" spans="2:13">
      <c r="B911" s="201"/>
      <c r="C911" s="202"/>
      <c r="D911" s="201"/>
      <c r="E911" s="201"/>
      <c r="F911" s="22"/>
      <c r="G911" s="22"/>
      <c r="H911" s="22"/>
      <c r="I911" s="201"/>
      <c r="J911" s="201"/>
      <c r="K911" s="202"/>
      <c r="M911" s="63"/>
    </row>
    <row r="912" spans="2:13">
      <c r="B912" s="201"/>
      <c r="C912" s="202"/>
      <c r="D912" s="201"/>
      <c r="E912" s="201"/>
      <c r="F912" s="22"/>
      <c r="G912" s="22"/>
      <c r="H912" s="22"/>
      <c r="I912" s="201"/>
      <c r="J912" s="201"/>
      <c r="K912" s="202"/>
      <c r="M912" s="63"/>
    </row>
    <row r="913" spans="2:13">
      <c r="B913" s="201"/>
      <c r="C913" s="202"/>
      <c r="D913" s="201"/>
      <c r="E913" s="201"/>
      <c r="F913" s="22"/>
      <c r="G913" s="22"/>
      <c r="H913" s="22"/>
      <c r="I913" s="201"/>
      <c r="J913" s="201"/>
      <c r="K913" s="202"/>
      <c r="M913" s="63"/>
    </row>
    <row r="914" spans="2:13">
      <c r="B914" s="201"/>
      <c r="C914" s="202"/>
      <c r="D914" s="201"/>
      <c r="E914" s="201"/>
      <c r="F914" s="22"/>
      <c r="G914" s="22"/>
      <c r="H914" s="22"/>
      <c r="I914" s="201"/>
      <c r="J914" s="201"/>
      <c r="K914" s="202"/>
      <c r="M914" s="63"/>
    </row>
    <row r="915" spans="2:13">
      <c r="B915" s="201"/>
      <c r="C915" s="202"/>
      <c r="D915" s="201"/>
      <c r="E915" s="201"/>
      <c r="F915" s="22"/>
      <c r="G915" s="22"/>
      <c r="H915" s="22"/>
      <c r="I915" s="201"/>
      <c r="J915" s="201"/>
      <c r="K915" s="202"/>
      <c r="M915" s="63"/>
    </row>
    <row r="916" spans="2:13">
      <c r="B916" s="201"/>
      <c r="C916" s="202"/>
      <c r="D916" s="201"/>
      <c r="E916" s="201"/>
      <c r="F916" s="22"/>
      <c r="G916" s="22"/>
      <c r="H916" s="22"/>
      <c r="I916" s="201"/>
      <c r="J916" s="201"/>
      <c r="K916" s="202"/>
      <c r="M916" s="63"/>
    </row>
    <row r="917" spans="2:13">
      <c r="B917" s="201"/>
      <c r="C917" s="202"/>
      <c r="D917" s="201"/>
      <c r="E917" s="201"/>
      <c r="F917" s="22"/>
      <c r="G917" s="22"/>
      <c r="H917" s="22"/>
      <c r="I917" s="201"/>
      <c r="J917" s="201"/>
      <c r="K917" s="202"/>
      <c r="M917" s="63"/>
    </row>
    <row r="918" spans="2:13">
      <c r="B918" s="201"/>
      <c r="C918" s="202"/>
      <c r="D918" s="201"/>
      <c r="E918" s="201"/>
      <c r="F918" s="22"/>
      <c r="G918" s="22"/>
      <c r="H918" s="22"/>
      <c r="I918" s="201"/>
      <c r="J918" s="201"/>
      <c r="K918" s="202"/>
      <c r="M918" s="63"/>
    </row>
    <row r="919" spans="2:13">
      <c r="B919" s="201"/>
      <c r="C919" s="202"/>
      <c r="D919" s="201"/>
      <c r="E919" s="201"/>
      <c r="F919" s="22"/>
      <c r="G919" s="22"/>
      <c r="H919" s="22"/>
      <c r="I919" s="201"/>
      <c r="J919" s="201"/>
      <c r="K919" s="202"/>
      <c r="M919" s="63"/>
    </row>
    <row r="920" spans="2:13">
      <c r="B920" s="201"/>
      <c r="C920" s="202"/>
      <c r="D920" s="201"/>
      <c r="E920" s="201"/>
      <c r="F920" s="22"/>
      <c r="G920" s="22"/>
      <c r="H920" s="22"/>
      <c r="I920" s="201"/>
      <c r="J920" s="201"/>
      <c r="K920" s="202"/>
      <c r="M920" s="63"/>
    </row>
    <row r="921" spans="2:13">
      <c r="B921" s="201"/>
      <c r="C921" s="202"/>
      <c r="D921" s="201"/>
      <c r="E921" s="201"/>
      <c r="F921" s="22"/>
      <c r="G921" s="22"/>
      <c r="H921" s="22"/>
      <c r="I921" s="201"/>
      <c r="J921" s="201"/>
      <c r="K921" s="202"/>
      <c r="M921" s="63"/>
    </row>
    <row r="922" spans="2:13">
      <c r="B922" s="201"/>
      <c r="C922" s="202"/>
      <c r="D922" s="201"/>
      <c r="E922" s="201"/>
      <c r="F922" s="22"/>
      <c r="G922" s="22"/>
      <c r="H922" s="22"/>
      <c r="I922" s="201"/>
      <c r="J922" s="201"/>
      <c r="K922" s="202"/>
      <c r="M922" s="63"/>
    </row>
    <row r="923" spans="2:13">
      <c r="B923" s="201"/>
      <c r="C923" s="202"/>
      <c r="D923" s="201"/>
      <c r="E923" s="201"/>
      <c r="F923" s="22"/>
      <c r="G923" s="22"/>
      <c r="H923" s="22"/>
      <c r="I923" s="201"/>
      <c r="J923" s="201"/>
      <c r="K923" s="202"/>
      <c r="M923" s="63"/>
    </row>
    <row r="924" spans="2:13">
      <c r="B924" s="201"/>
      <c r="C924" s="202"/>
      <c r="D924" s="201"/>
      <c r="E924" s="201"/>
      <c r="F924" s="22"/>
      <c r="G924" s="22"/>
      <c r="H924" s="22"/>
      <c r="I924" s="201"/>
      <c r="J924" s="201"/>
      <c r="K924" s="202"/>
      <c r="M924" s="63"/>
    </row>
    <row r="925" spans="2:13">
      <c r="B925" s="201"/>
      <c r="C925" s="202"/>
      <c r="D925" s="201"/>
      <c r="E925" s="201"/>
      <c r="F925" s="22"/>
      <c r="G925" s="22"/>
      <c r="H925" s="22"/>
      <c r="I925" s="201"/>
      <c r="J925" s="201"/>
      <c r="K925" s="202"/>
      <c r="M925" s="63"/>
    </row>
    <row r="926" spans="2:13">
      <c r="B926" s="201"/>
      <c r="C926" s="202"/>
      <c r="D926" s="201"/>
      <c r="E926" s="201"/>
      <c r="F926" s="22"/>
      <c r="G926" s="22"/>
      <c r="H926" s="22"/>
      <c r="I926" s="201"/>
      <c r="J926" s="201"/>
      <c r="K926" s="202"/>
      <c r="M926" s="63"/>
    </row>
    <row r="927" spans="2:13">
      <c r="B927" s="201"/>
      <c r="C927" s="202"/>
      <c r="D927" s="201"/>
      <c r="E927" s="201"/>
      <c r="F927" s="22"/>
      <c r="G927" s="22"/>
      <c r="H927" s="22"/>
      <c r="I927" s="201"/>
      <c r="J927" s="201"/>
      <c r="K927" s="202"/>
      <c r="M927" s="63"/>
    </row>
    <row r="928" spans="2:13">
      <c r="B928" s="201"/>
      <c r="C928" s="202"/>
      <c r="D928" s="201"/>
      <c r="E928" s="201"/>
      <c r="F928" s="22"/>
      <c r="G928" s="22"/>
      <c r="H928" s="22"/>
      <c r="I928" s="201"/>
      <c r="J928" s="201"/>
      <c r="K928" s="202"/>
      <c r="M928" s="63"/>
    </row>
    <row r="929" spans="2:13">
      <c r="B929" s="201"/>
      <c r="C929" s="202"/>
      <c r="D929" s="201"/>
      <c r="E929" s="201"/>
      <c r="F929" s="22"/>
      <c r="G929" s="22"/>
      <c r="H929" s="22"/>
      <c r="I929" s="201"/>
      <c r="J929" s="201"/>
      <c r="K929" s="202"/>
      <c r="M929" s="63"/>
    </row>
    <row r="930" spans="2:13">
      <c r="B930" s="201"/>
      <c r="C930" s="202"/>
      <c r="D930" s="201"/>
      <c r="E930" s="201"/>
      <c r="F930" s="22"/>
      <c r="G930" s="22"/>
      <c r="H930" s="22"/>
      <c r="I930" s="201"/>
      <c r="J930" s="201"/>
      <c r="K930" s="202"/>
      <c r="M930" s="63"/>
    </row>
    <row r="931" spans="2:13">
      <c r="B931" s="201"/>
      <c r="C931" s="202"/>
      <c r="D931" s="201"/>
      <c r="E931" s="201"/>
      <c r="F931" s="22"/>
      <c r="G931" s="22"/>
      <c r="H931" s="22"/>
      <c r="I931" s="201"/>
      <c r="J931" s="201"/>
      <c r="K931" s="202"/>
      <c r="M931" s="63"/>
    </row>
    <row r="932" spans="2:13">
      <c r="B932" s="201"/>
      <c r="C932" s="202"/>
      <c r="D932" s="201"/>
      <c r="E932" s="201"/>
      <c r="F932" s="22"/>
      <c r="G932" s="22"/>
      <c r="H932" s="22"/>
      <c r="I932" s="201"/>
      <c r="J932" s="201"/>
      <c r="K932" s="202"/>
      <c r="M932" s="63"/>
    </row>
    <row r="933" spans="2:13">
      <c r="B933" s="201"/>
      <c r="C933" s="202"/>
      <c r="D933" s="201"/>
      <c r="E933" s="201"/>
      <c r="F933" s="22"/>
      <c r="G933" s="22"/>
      <c r="H933" s="22"/>
      <c r="I933" s="201"/>
      <c r="J933" s="201"/>
      <c r="K933" s="202"/>
      <c r="M933" s="63"/>
    </row>
    <row r="934" spans="2:13">
      <c r="B934" s="201"/>
      <c r="C934" s="202"/>
      <c r="D934" s="201"/>
      <c r="E934" s="201"/>
      <c r="F934" s="22"/>
      <c r="G934" s="22"/>
      <c r="H934" s="22"/>
      <c r="I934" s="201"/>
      <c r="J934" s="201"/>
      <c r="K934" s="202"/>
      <c r="M934" s="63"/>
    </row>
    <row r="935" spans="2:13">
      <c r="B935" s="201"/>
      <c r="C935" s="202"/>
      <c r="D935" s="201"/>
      <c r="E935" s="201"/>
      <c r="F935" s="22"/>
      <c r="G935" s="22"/>
      <c r="H935" s="22"/>
      <c r="I935" s="201"/>
      <c r="J935" s="201"/>
      <c r="K935" s="202"/>
      <c r="M935" s="63"/>
    </row>
    <row r="936" spans="2:13">
      <c r="B936" s="201"/>
      <c r="C936" s="202"/>
      <c r="D936" s="201"/>
      <c r="E936" s="201"/>
      <c r="F936" s="22"/>
      <c r="G936" s="22"/>
      <c r="H936" s="22"/>
      <c r="I936" s="201"/>
      <c r="J936" s="201"/>
      <c r="K936" s="202"/>
      <c r="M936" s="63"/>
    </row>
    <row r="937" spans="2:13">
      <c r="B937" s="201"/>
      <c r="C937" s="202"/>
      <c r="D937" s="201"/>
      <c r="E937" s="201"/>
      <c r="F937" s="22"/>
      <c r="G937" s="22"/>
      <c r="H937" s="22"/>
      <c r="I937" s="201"/>
      <c r="J937" s="201"/>
      <c r="K937" s="202"/>
      <c r="M937" s="63"/>
    </row>
    <row r="938" spans="2:13">
      <c r="B938" s="201"/>
      <c r="C938" s="202"/>
      <c r="D938" s="201"/>
      <c r="E938" s="201"/>
      <c r="F938" s="22"/>
      <c r="G938" s="22"/>
      <c r="H938" s="22"/>
      <c r="I938" s="201"/>
      <c r="J938" s="201"/>
      <c r="K938" s="202"/>
      <c r="M938" s="63"/>
    </row>
    <row r="939" spans="2:13">
      <c r="B939" s="201"/>
      <c r="C939" s="202"/>
      <c r="D939" s="201"/>
      <c r="E939" s="201"/>
      <c r="F939" s="22"/>
      <c r="G939" s="22"/>
      <c r="H939" s="22"/>
      <c r="I939" s="201"/>
      <c r="J939" s="201"/>
      <c r="K939" s="202"/>
      <c r="M939" s="63"/>
    </row>
    <row r="940" spans="2:13">
      <c r="B940" s="201"/>
      <c r="C940" s="202"/>
      <c r="D940" s="201"/>
      <c r="E940" s="201"/>
      <c r="F940" s="22"/>
      <c r="G940" s="22"/>
      <c r="H940" s="22"/>
      <c r="I940" s="201"/>
      <c r="J940" s="201"/>
      <c r="K940" s="202"/>
      <c r="M940" s="63"/>
    </row>
    <row r="941" spans="2:13">
      <c r="B941" s="201"/>
      <c r="C941" s="202"/>
      <c r="D941" s="201"/>
      <c r="E941" s="201"/>
      <c r="F941" s="22"/>
      <c r="G941" s="22"/>
      <c r="H941" s="22"/>
      <c r="I941" s="201"/>
      <c r="J941" s="201"/>
      <c r="K941" s="202"/>
      <c r="M941" s="63"/>
    </row>
    <row r="942" spans="2:13">
      <c r="B942" s="201"/>
      <c r="C942" s="202"/>
      <c r="D942" s="201"/>
      <c r="E942" s="201"/>
      <c r="F942" s="22"/>
      <c r="G942" s="22"/>
      <c r="H942" s="22"/>
      <c r="I942" s="201"/>
      <c r="J942" s="201"/>
      <c r="K942" s="202"/>
      <c r="M942" s="63"/>
    </row>
    <row r="943" spans="2:13">
      <c r="B943" s="201"/>
      <c r="C943" s="202"/>
      <c r="D943" s="201"/>
      <c r="E943" s="201"/>
      <c r="F943" s="22"/>
      <c r="G943" s="22"/>
      <c r="H943" s="22"/>
      <c r="I943" s="201"/>
      <c r="J943" s="201"/>
      <c r="K943" s="202"/>
      <c r="M943" s="63"/>
    </row>
    <row r="944" spans="2:13">
      <c r="B944" s="201"/>
      <c r="C944" s="202"/>
      <c r="D944" s="201"/>
      <c r="E944" s="201"/>
      <c r="F944" s="22"/>
      <c r="G944" s="22"/>
      <c r="H944" s="22"/>
      <c r="I944" s="201"/>
      <c r="J944" s="201"/>
      <c r="K944" s="202"/>
      <c r="M944" s="63"/>
    </row>
    <row r="945" spans="2:13">
      <c r="B945" s="201"/>
      <c r="C945" s="202"/>
      <c r="D945" s="201"/>
      <c r="E945" s="201"/>
      <c r="F945" s="22"/>
      <c r="G945" s="22"/>
      <c r="H945" s="22"/>
      <c r="I945" s="201"/>
      <c r="J945" s="201"/>
      <c r="K945" s="202"/>
      <c r="M945" s="63"/>
    </row>
    <row r="946" spans="2:13">
      <c r="B946" s="201"/>
      <c r="C946" s="202"/>
      <c r="D946" s="201"/>
      <c r="E946" s="201"/>
      <c r="F946" s="22"/>
      <c r="G946" s="22"/>
      <c r="H946" s="22"/>
      <c r="I946" s="201"/>
      <c r="J946" s="201"/>
      <c r="K946" s="202"/>
      <c r="M946" s="63"/>
    </row>
    <row r="947" spans="2:13">
      <c r="B947" s="201"/>
      <c r="C947" s="202"/>
      <c r="D947" s="201"/>
      <c r="E947" s="201"/>
      <c r="F947" s="22"/>
      <c r="G947" s="22"/>
      <c r="H947" s="22"/>
      <c r="I947" s="201"/>
      <c r="J947" s="201"/>
      <c r="K947" s="202"/>
      <c r="M947" s="63"/>
    </row>
    <row r="948" spans="2:13">
      <c r="B948" s="201"/>
      <c r="C948" s="202"/>
      <c r="D948" s="201"/>
      <c r="E948" s="201"/>
      <c r="F948" s="22"/>
      <c r="G948" s="22"/>
      <c r="H948" s="22"/>
      <c r="I948" s="201"/>
      <c r="J948" s="201"/>
      <c r="K948" s="202"/>
      <c r="M948" s="63"/>
    </row>
    <row r="949" spans="2:13">
      <c r="B949" s="201"/>
      <c r="C949" s="202"/>
      <c r="D949" s="201"/>
      <c r="E949" s="201"/>
      <c r="F949" s="22"/>
      <c r="G949" s="22"/>
      <c r="H949" s="22"/>
      <c r="I949" s="201"/>
      <c r="J949" s="201"/>
      <c r="K949" s="202"/>
      <c r="M949" s="63"/>
    </row>
    <row r="950" spans="2:13">
      <c r="B950" s="201"/>
      <c r="C950" s="202"/>
      <c r="D950" s="201"/>
      <c r="E950" s="201"/>
      <c r="F950" s="22"/>
      <c r="G950" s="22"/>
      <c r="H950" s="22"/>
      <c r="I950" s="201"/>
      <c r="J950" s="201"/>
      <c r="K950" s="202"/>
      <c r="M950" s="63"/>
    </row>
    <row r="951" spans="2:13">
      <c r="B951" s="201"/>
      <c r="C951" s="202"/>
      <c r="D951" s="201"/>
      <c r="E951" s="201"/>
      <c r="F951" s="22"/>
      <c r="G951" s="22"/>
      <c r="H951" s="22"/>
      <c r="I951" s="201"/>
      <c r="J951" s="201"/>
      <c r="K951" s="202"/>
      <c r="M951" s="63"/>
    </row>
    <row r="952" spans="2:13">
      <c r="B952" s="201"/>
      <c r="C952" s="202"/>
      <c r="D952" s="201"/>
      <c r="E952" s="201"/>
      <c r="F952" s="22"/>
      <c r="G952" s="22"/>
      <c r="H952" s="22"/>
      <c r="I952" s="201"/>
      <c r="J952" s="201"/>
      <c r="K952" s="202"/>
      <c r="M952" s="63"/>
    </row>
    <row r="953" spans="2:13">
      <c r="B953" s="201"/>
      <c r="C953" s="202"/>
      <c r="D953" s="201"/>
      <c r="E953" s="201"/>
      <c r="F953" s="22"/>
      <c r="G953" s="22"/>
      <c r="H953" s="22"/>
      <c r="I953" s="201"/>
      <c r="J953" s="201"/>
      <c r="K953" s="202"/>
      <c r="M953" s="63"/>
    </row>
    <row r="954" spans="2:13">
      <c r="B954" s="201"/>
      <c r="C954" s="202"/>
      <c r="D954" s="201"/>
      <c r="E954" s="201"/>
      <c r="F954" s="22"/>
      <c r="G954" s="22"/>
      <c r="H954" s="22"/>
      <c r="I954" s="201"/>
      <c r="J954" s="201"/>
      <c r="K954" s="202"/>
      <c r="M954" s="63"/>
    </row>
    <row r="955" spans="2:13">
      <c r="B955" s="201"/>
      <c r="C955" s="202"/>
      <c r="D955" s="201"/>
      <c r="E955" s="201"/>
      <c r="F955" s="22"/>
      <c r="G955" s="22"/>
      <c r="H955" s="22"/>
      <c r="I955" s="201"/>
      <c r="J955" s="201"/>
      <c r="K955" s="202"/>
      <c r="M955" s="63"/>
    </row>
    <row r="956" spans="2:13">
      <c r="B956" s="201"/>
      <c r="C956" s="202"/>
      <c r="D956" s="201"/>
      <c r="E956" s="201"/>
      <c r="F956" s="22"/>
      <c r="G956" s="22"/>
      <c r="H956" s="22"/>
      <c r="I956" s="201"/>
      <c r="J956" s="201"/>
      <c r="K956" s="202"/>
      <c r="M956" s="63"/>
    </row>
    <row r="957" spans="2:13">
      <c r="B957" s="201"/>
      <c r="C957" s="202"/>
      <c r="D957" s="201"/>
      <c r="E957" s="201"/>
      <c r="F957" s="22"/>
      <c r="G957" s="22"/>
      <c r="H957" s="22"/>
      <c r="I957" s="201"/>
      <c r="J957" s="201"/>
      <c r="K957" s="202"/>
      <c r="M957" s="63"/>
    </row>
    <row r="958" spans="2:13">
      <c r="B958" s="201"/>
      <c r="C958" s="202"/>
      <c r="D958" s="201"/>
      <c r="E958" s="201"/>
      <c r="F958" s="22"/>
      <c r="G958" s="22"/>
      <c r="H958" s="22"/>
      <c r="I958" s="201"/>
      <c r="J958" s="201"/>
      <c r="K958" s="202"/>
      <c r="M958" s="63"/>
    </row>
    <row r="959" spans="2:13">
      <c r="B959" s="201"/>
      <c r="C959" s="202"/>
      <c r="D959" s="201"/>
      <c r="E959" s="201"/>
      <c r="F959" s="22"/>
      <c r="G959" s="22"/>
      <c r="H959" s="22"/>
      <c r="I959" s="201"/>
      <c r="J959" s="201"/>
      <c r="K959" s="202"/>
      <c r="M959" s="63"/>
    </row>
    <row r="960" spans="2:13">
      <c r="B960" s="201"/>
      <c r="C960" s="202"/>
      <c r="D960" s="201"/>
      <c r="E960" s="201"/>
      <c r="F960" s="22"/>
      <c r="G960" s="22"/>
      <c r="H960" s="22"/>
      <c r="I960" s="201"/>
      <c r="J960" s="201"/>
      <c r="K960" s="202"/>
      <c r="M960" s="63"/>
    </row>
    <row r="961" spans="2:13">
      <c r="B961" s="201"/>
      <c r="C961" s="202"/>
      <c r="D961" s="201"/>
      <c r="E961" s="201"/>
      <c r="F961" s="22"/>
      <c r="G961" s="22"/>
      <c r="H961" s="22"/>
      <c r="I961" s="201"/>
      <c r="J961" s="201"/>
      <c r="K961" s="202"/>
      <c r="M961" s="63"/>
    </row>
    <row r="962" spans="2:13">
      <c r="B962" s="201"/>
      <c r="C962" s="202"/>
      <c r="D962" s="201"/>
      <c r="E962" s="201"/>
      <c r="F962" s="22"/>
      <c r="G962" s="22"/>
      <c r="H962" s="22"/>
      <c r="I962" s="201"/>
      <c r="J962" s="201"/>
      <c r="K962" s="202"/>
      <c r="M962" s="63"/>
    </row>
    <row r="963" spans="2:13">
      <c r="B963" s="201"/>
      <c r="C963" s="202"/>
      <c r="D963" s="201"/>
      <c r="E963" s="201"/>
      <c r="F963" s="22"/>
      <c r="G963" s="22"/>
      <c r="H963" s="22"/>
      <c r="I963" s="201"/>
      <c r="J963" s="201"/>
      <c r="K963" s="202"/>
      <c r="M963" s="63"/>
    </row>
    <row r="964" spans="2:13">
      <c r="B964" s="201"/>
      <c r="C964" s="202"/>
      <c r="D964" s="201"/>
      <c r="E964" s="201"/>
      <c r="F964" s="22"/>
      <c r="G964" s="22"/>
      <c r="H964" s="22"/>
      <c r="I964" s="201"/>
      <c r="J964" s="201"/>
      <c r="K964" s="202"/>
      <c r="M964" s="63"/>
    </row>
    <row r="965" spans="2:13">
      <c r="B965" s="201"/>
      <c r="C965" s="202"/>
      <c r="D965" s="201"/>
      <c r="E965" s="201"/>
      <c r="F965" s="22"/>
      <c r="G965" s="22"/>
      <c r="H965" s="22"/>
      <c r="I965" s="201"/>
      <c r="J965" s="201"/>
      <c r="K965" s="202"/>
      <c r="M965" s="63"/>
    </row>
    <row r="966" spans="2:13">
      <c r="B966" s="201"/>
      <c r="C966" s="202"/>
      <c r="D966" s="201"/>
      <c r="E966" s="201"/>
      <c r="F966" s="22"/>
      <c r="G966" s="22"/>
      <c r="H966" s="22"/>
      <c r="I966" s="201"/>
      <c r="J966" s="201"/>
      <c r="K966" s="202"/>
      <c r="M966" s="63"/>
    </row>
    <row r="967" spans="2:13">
      <c r="B967" s="201"/>
      <c r="C967" s="202"/>
      <c r="D967" s="201"/>
      <c r="E967" s="201"/>
      <c r="F967" s="22"/>
      <c r="G967" s="22"/>
      <c r="H967" s="22"/>
      <c r="I967" s="201"/>
      <c r="J967" s="201"/>
      <c r="K967" s="202"/>
      <c r="M967" s="63"/>
    </row>
    <row r="968" spans="2:13">
      <c r="B968" s="201"/>
      <c r="C968" s="202"/>
      <c r="D968" s="201"/>
      <c r="E968" s="201"/>
      <c r="F968" s="22"/>
      <c r="G968" s="22"/>
      <c r="H968" s="22"/>
      <c r="I968" s="201"/>
      <c r="J968" s="201"/>
      <c r="K968" s="202"/>
      <c r="M968" s="63"/>
    </row>
    <row r="969" spans="2:13">
      <c r="B969" s="201"/>
      <c r="C969" s="202"/>
      <c r="D969" s="201"/>
      <c r="E969" s="201"/>
      <c r="F969" s="22"/>
      <c r="G969" s="22"/>
      <c r="H969" s="22"/>
      <c r="I969" s="201"/>
      <c r="J969" s="201"/>
      <c r="K969" s="202"/>
      <c r="M969" s="63"/>
    </row>
    <row r="970" spans="2:13">
      <c r="B970" s="201"/>
      <c r="C970" s="202"/>
      <c r="D970" s="201"/>
      <c r="E970" s="201"/>
      <c r="F970" s="22"/>
      <c r="G970" s="22"/>
      <c r="H970" s="22"/>
      <c r="I970" s="201"/>
      <c r="J970" s="201"/>
      <c r="K970" s="202"/>
      <c r="M970" s="63"/>
    </row>
    <row r="971" spans="2:13">
      <c r="B971" s="201"/>
      <c r="C971" s="202"/>
      <c r="D971" s="201"/>
      <c r="E971" s="201"/>
      <c r="F971" s="22"/>
      <c r="G971" s="22"/>
      <c r="H971" s="22"/>
      <c r="I971" s="201"/>
      <c r="J971" s="201"/>
      <c r="K971" s="202"/>
      <c r="M971" s="63"/>
    </row>
    <row r="972" spans="2:13">
      <c r="B972" s="201"/>
      <c r="C972" s="202"/>
      <c r="D972" s="201"/>
      <c r="E972" s="201"/>
      <c r="F972" s="22"/>
      <c r="G972" s="22"/>
      <c r="H972" s="22"/>
      <c r="I972" s="201"/>
      <c r="J972" s="201"/>
      <c r="K972" s="202"/>
      <c r="M972" s="63"/>
    </row>
    <row r="973" spans="2:13">
      <c r="B973" s="201"/>
      <c r="C973" s="202"/>
      <c r="D973" s="201"/>
      <c r="E973" s="201"/>
      <c r="F973" s="22"/>
      <c r="G973" s="22"/>
      <c r="H973" s="22"/>
      <c r="I973" s="201"/>
      <c r="J973" s="201"/>
      <c r="K973" s="202"/>
      <c r="M973" s="63"/>
    </row>
    <row r="974" spans="2:13">
      <c r="B974" s="201"/>
      <c r="C974" s="202"/>
      <c r="D974" s="201"/>
      <c r="E974" s="201"/>
      <c r="F974" s="22"/>
      <c r="G974" s="22"/>
      <c r="H974" s="22"/>
      <c r="I974" s="201"/>
      <c r="J974" s="201"/>
      <c r="K974" s="202"/>
      <c r="M974" s="63"/>
    </row>
    <row r="975" spans="2:13">
      <c r="B975" s="201"/>
      <c r="C975" s="202"/>
      <c r="D975" s="201"/>
      <c r="E975" s="201"/>
      <c r="F975" s="22"/>
      <c r="G975" s="22"/>
      <c r="H975" s="22"/>
      <c r="I975" s="201"/>
      <c r="J975" s="201"/>
      <c r="K975" s="202"/>
      <c r="M975" s="63"/>
    </row>
    <row r="976" spans="2:13">
      <c r="B976" s="201"/>
      <c r="C976" s="202"/>
      <c r="D976" s="201"/>
      <c r="E976" s="201"/>
      <c r="F976" s="22"/>
      <c r="G976" s="22"/>
      <c r="H976" s="22"/>
      <c r="I976" s="201"/>
      <c r="J976" s="201"/>
      <c r="K976" s="202"/>
      <c r="M976" s="63"/>
    </row>
    <row r="977" spans="2:13">
      <c r="B977" s="201"/>
      <c r="C977" s="202"/>
      <c r="D977" s="201"/>
      <c r="E977" s="201"/>
      <c r="F977" s="22"/>
      <c r="G977" s="22"/>
      <c r="H977" s="22"/>
      <c r="I977" s="201"/>
      <c r="J977" s="201"/>
      <c r="K977" s="202"/>
      <c r="M977" s="63"/>
    </row>
    <row r="978" spans="2:13">
      <c r="B978" s="201"/>
      <c r="C978" s="202"/>
      <c r="D978" s="201"/>
      <c r="E978" s="201"/>
      <c r="F978" s="22"/>
      <c r="G978" s="22"/>
      <c r="H978" s="22"/>
      <c r="I978" s="201"/>
      <c r="J978" s="201"/>
      <c r="K978" s="202"/>
      <c r="M978" s="63"/>
    </row>
    <row r="979" spans="2:13">
      <c r="B979" s="201"/>
      <c r="C979" s="202"/>
      <c r="D979" s="201"/>
      <c r="E979" s="201"/>
      <c r="F979" s="22"/>
      <c r="G979" s="22"/>
      <c r="H979" s="22"/>
      <c r="I979" s="201"/>
      <c r="J979" s="201"/>
      <c r="K979" s="202"/>
      <c r="M979" s="63"/>
    </row>
    <row r="980" spans="2:13">
      <c r="B980" s="201"/>
      <c r="C980" s="202"/>
      <c r="D980" s="201"/>
      <c r="E980" s="201"/>
      <c r="F980" s="22"/>
      <c r="G980" s="22"/>
      <c r="H980" s="22"/>
      <c r="I980" s="201"/>
      <c r="J980" s="201"/>
      <c r="K980" s="202"/>
      <c r="M980" s="63"/>
    </row>
    <row r="981" spans="2:13">
      <c r="B981" s="201"/>
      <c r="C981" s="202"/>
      <c r="D981" s="201"/>
      <c r="E981" s="201"/>
      <c r="F981" s="22"/>
      <c r="G981" s="22"/>
      <c r="H981" s="22"/>
      <c r="I981" s="201"/>
      <c r="J981" s="201"/>
      <c r="K981" s="202"/>
      <c r="M981" s="63"/>
    </row>
    <row r="982" spans="2:13">
      <c r="B982" s="201"/>
      <c r="C982" s="202"/>
      <c r="D982" s="201"/>
      <c r="E982" s="201"/>
      <c r="F982" s="22"/>
      <c r="G982" s="22"/>
      <c r="H982" s="22"/>
      <c r="I982" s="201"/>
      <c r="J982" s="201"/>
      <c r="K982" s="202"/>
      <c r="M982" s="63"/>
    </row>
    <row r="983" spans="2:13">
      <c r="B983" s="201"/>
      <c r="C983" s="202"/>
      <c r="D983" s="201"/>
      <c r="E983" s="201"/>
      <c r="F983" s="22"/>
      <c r="G983" s="22"/>
      <c r="H983" s="22"/>
      <c r="I983" s="201"/>
      <c r="J983" s="201"/>
      <c r="K983" s="202"/>
      <c r="M983" s="63"/>
    </row>
    <row r="984" spans="2:13">
      <c r="B984" s="201"/>
      <c r="C984" s="202"/>
      <c r="D984" s="201"/>
      <c r="E984" s="201"/>
      <c r="F984" s="22"/>
      <c r="G984" s="22"/>
      <c r="H984" s="22"/>
      <c r="I984" s="201"/>
      <c r="J984" s="201"/>
      <c r="K984" s="202"/>
      <c r="M984" s="63"/>
    </row>
    <row r="985" spans="2:13">
      <c r="B985" s="201"/>
      <c r="C985" s="202"/>
      <c r="D985" s="201"/>
      <c r="E985" s="201"/>
      <c r="F985" s="22"/>
      <c r="G985" s="22"/>
      <c r="H985" s="22"/>
      <c r="I985" s="201"/>
      <c r="J985" s="201"/>
      <c r="K985" s="202"/>
      <c r="M985" s="63"/>
    </row>
    <row r="986" spans="2:13">
      <c r="B986" s="201"/>
      <c r="C986" s="202"/>
      <c r="D986" s="201"/>
      <c r="E986" s="201"/>
      <c r="F986" s="22"/>
      <c r="G986" s="22"/>
      <c r="H986" s="22"/>
      <c r="I986" s="201"/>
      <c r="J986" s="201"/>
      <c r="K986" s="202"/>
      <c r="M986" s="63"/>
    </row>
    <row r="987" spans="2:13">
      <c r="B987" s="201"/>
      <c r="C987" s="202"/>
      <c r="D987" s="201"/>
      <c r="E987" s="201"/>
      <c r="F987" s="22"/>
      <c r="G987" s="22"/>
      <c r="H987" s="22"/>
      <c r="I987" s="201"/>
      <c r="J987" s="201"/>
      <c r="K987" s="202"/>
      <c r="M987" s="63"/>
    </row>
    <row r="988" spans="2:13">
      <c r="B988" s="201"/>
      <c r="C988" s="202"/>
      <c r="D988" s="201"/>
      <c r="E988" s="201"/>
      <c r="F988" s="22"/>
      <c r="G988" s="22"/>
      <c r="H988" s="22"/>
      <c r="I988" s="201"/>
      <c r="J988" s="201"/>
      <c r="K988" s="202"/>
      <c r="M988" s="63"/>
    </row>
    <row r="989" spans="2:13">
      <c r="B989" s="201"/>
      <c r="C989" s="202"/>
      <c r="D989" s="201"/>
      <c r="E989" s="201"/>
      <c r="F989" s="22"/>
      <c r="G989" s="22"/>
      <c r="H989" s="22"/>
      <c r="I989" s="201"/>
      <c r="J989" s="201"/>
      <c r="K989" s="202"/>
      <c r="M989" s="63"/>
    </row>
    <row r="990" spans="2:13">
      <c r="B990" s="201"/>
      <c r="C990" s="202"/>
      <c r="D990" s="201"/>
      <c r="E990" s="201"/>
      <c r="F990" s="22"/>
      <c r="G990" s="22"/>
      <c r="H990" s="22"/>
      <c r="I990" s="201"/>
      <c r="J990" s="201"/>
      <c r="K990" s="202"/>
      <c r="M990" s="63"/>
    </row>
    <row r="991" spans="2:13">
      <c r="B991" s="201"/>
      <c r="C991" s="202"/>
      <c r="D991" s="201"/>
      <c r="E991" s="201"/>
      <c r="F991" s="22"/>
      <c r="G991" s="22"/>
      <c r="H991" s="22"/>
      <c r="I991" s="201"/>
      <c r="J991" s="201"/>
      <c r="K991" s="202"/>
      <c r="M991" s="63"/>
    </row>
    <row r="992" spans="2:13">
      <c r="B992" s="201"/>
      <c r="C992" s="202"/>
      <c r="D992" s="201"/>
      <c r="E992" s="201"/>
      <c r="F992" s="22"/>
      <c r="G992" s="22"/>
      <c r="H992" s="22"/>
      <c r="I992" s="201"/>
      <c r="J992" s="201"/>
      <c r="K992" s="202"/>
      <c r="M992" s="63"/>
    </row>
    <row r="993" spans="2:13">
      <c r="B993" s="201"/>
      <c r="C993" s="202"/>
      <c r="D993" s="201"/>
      <c r="E993" s="201"/>
      <c r="F993" s="22"/>
      <c r="G993" s="22"/>
      <c r="H993" s="22"/>
      <c r="I993" s="201"/>
      <c r="J993" s="201"/>
      <c r="K993" s="202"/>
      <c r="M993" s="63"/>
    </row>
    <row r="994" spans="2:13">
      <c r="B994" s="201"/>
      <c r="C994" s="202"/>
      <c r="D994" s="201"/>
      <c r="E994" s="201"/>
      <c r="F994" s="22"/>
      <c r="G994" s="22"/>
      <c r="H994" s="22"/>
      <c r="I994" s="201"/>
      <c r="J994" s="201"/>
      <c r="K994" s="202"/>
      <c r="M994" s="63"/>
    </row>
    <row r="995" spans="2:13">
      <c r="B995" s="201"/>
      <c r="C995" s="202"/>
      <c r="D995" s="201"/>
      <c r="E995" s="201"/>
      <c r="F995" s="22"/>
      <c r="G995" s="22"/>
      <c r="H995" s="22"/>
      <c r="I995" s="201"/>
      <c r="J995" s="201"/>
      <c r="K995" s="202"/>
      <c r="M995" s="63"/>
    </row>
    <row r="996" spans="2:13">
      <c r="B996" s="201"/>
      <c r="C996" s="202"/>
      <c r="D996" s="201"/>
      <c r="E996" s="201"/>
      <c r="F996" s="22"/>
      <c r="G996" s="22"/>
      <c r="H996" s="22"/>
      <c r="I996" s="201"/>
      <c r="J996" s="201"/>
      <c r="K996" s="202"/>
      <c r="M996" s="63"/>
    </row>
    <row r="997" spans="2:13">
      <c r="B997" s="201"/>
      <c r="C997" s="202"/>
      <c r="D997" s="201"/>
      <c r="E997" s="201"/>
      <c r="F997" s="22"/>
      <c r="G997" s="22"/>
      <c r="H997" s="22"/>
      <c r="I997" s="201"/>
      <c r="J997" s="201"/>
      <c r="K997" s="202"/>
      <c r="M997" s="63"/>
    </row>
    <row r="998" spans="2:13">
      <c r="B998" s="201"/>
      <c r="C998" s="202"/>
      <c r="D998" s="201"/>
      <c r="E998" s="201"/>
      <c r="F998" s="22"/>
      <c r="G998" s="22"/>
      <c r="H998" s="22"/>
      <c r="I998" s="201"/>
      <c r="J998" s="201"/>
      <c r="K998" s="202"/>
      <c r="M998" s="63"/>
    </row>
    <row r="999" spans="2:13">
      <c r="B999" s="201"/>
      <c r="C999" s="202"/>
      <c r="D999" s="201"/>
      <c r="E999" s="201"/>
      <c r="F999" s="22"/>
      <c r="G999" s="22"/>
      <c r="H999" s="22"/>
      <c r="I999" s="201"/>
      <c r="J999" s="201"/>
      <c r="K999" s="202"/>
      <c r="M999" s="63"/>
    </row>
    <row r="1000" spans="2:13">
      <c r="B1000" s="201"/>
      <c r="C1000" s="202"/>
      <c r="D1000" s="201"/>
      <c r="E1000" s="201"/>
      <c r="F1000" s="22"/>
      <c r="G1000" s="22"/>
      <c r="H1000" s="22"/>
      <c r="I1000" s="201"/>
      <c r="J1000" s="201"/>
      <c r="K1000" s="202"/>
      <c r="M1000" s="63"/>
    </row>
    <row r="1001" spans="2:13">
      <c r="B1001" s="201"/>
      <c r="C1001" s="202"/>
      <c r="D1001" s="201"/>
      <c r="E1001" s="201"/>
      <c r="F1001" s="22"/>
      <c r="G1001" s="22"/>
      <c r="H1001" s="22"/>
      <c r="I1001" s="201"/>
      <c r="J1001" s="201"/>
      <c r="K1001" s="202"/>
      <c r="M1001" s="63"/>
    </row>
    <row r="1002" spans="2:13">
      <c r="B1002" s="201"/>
      <c r="C1002" s="202"/>
      <c r="D1002" s="201"/>
      <c r="E1002" s="201"/>
      <c r="F1002" s="22"/>
      <c r="G1002" s="22"/>
      <c r="H1002" s="22"/>
      <c r="I1002" s="201"/>
      <c r="J1002" s="201"/>
      <c r="K1002" s="202"/>
      <c r="M1002" s="63"/>
    </row>
    <row r="1003" spans="2:13">
      <c r="B1003" s="201"/>
      <c r="C1003" s="202"/>
      <c r="D1003" s="201"/>
      <c r="E1003" s="201"/>
      <c r="F1003" s="22"/>
      <c r="G1003" s="22"/>
      <c r="H1003" s="22"/>
      <c r="I1003" s="201"/>
      <c r="J1003" s="201"/>
      <c r="K1003" s="202"/>
      <c r="M1003" s="63"/>
    </row>
    <row r="1004" spans="2:13">
      <c r="B1004" s="201"/>
      <c r="C1004" s="202"/>
      <c r="D1004" s="201"/>
      <c r="E1004" s="201"/>
      <c r="F1004" s="22"/>
      <c r="G1004" s="22"/>
      <c r="H1004" s="22"/>
      <c r="I1004" s="201"/>
      <c r="J1004" s="201"/>
      <c r="K1004" s="202"/>
      <c r="M1004" s="63"/>
    </row>
    <row r="1005" spans="2:13">
      <c r="B1005" s="201"/>
      <c r="C1005" s="202"/>
      <c r="D1005" s="201"/>
      <c r="E1005" s="201"/>
      <c r="F1005" s="22"/>
      <c r="G1005" s="22"/>
      <c r="H1005" s="22"/>
      <c r="I1005" s="201"/>
      <c r="J1005" s="201"/>
      <c r="K1005" s="202"/>
      <c r="M1005" s="63"/>
    </row>
    <row r="1006" spans="2:13">
      <c r="B1006" s="201"/>
      <c r="C1006" s="202"/>
      <c r="D1006" s="201"/>
      <c r="E1006" s="201"/>
      <c r="F1006" s="22"/>
      <c r="G1006" s="22"/>
      <c r="H1006" s="22"/>
      <c r="I1006" s="201"/>
      <c r="J1006" s="201"/>
      <c r="K1006" s="202"/>
      <c r="M1006" s="63"/>
    </row>
    <row r="1007" spans="2:13">
      <c r="B1007" s="201"/>
      <c r="C1007" s="202"/>
      <c r="D1007" s="201"/>
      <c r="E1007" s="201"/>
      <c r="F1007" s="22"/>
      <c r="G1007" s="22"/>
      <c r="H1007" s="22"/>
      <c r="I1007" s="201"/>
      <c r="J1007" s="201"/>
      <c r="K1007" s="202"/>
      <c r="M1007" s="63"/>
    </row>
    <row r="1008" spans="2:13">
      <c r="B1008" s="201"/>
      <c r="C1008" s="202"/>
      <c r="D1008" s="201"/>
      <c r="E1008" s="201"/>
      <c r="F1008" s="22"/>
      <c r="G1008" s="22"/>
      <c r="H1008" s="22"/>
      <c r="I1008" s="201"/>
      <c r="J1008" s="201"/>
      <c r="K1008" s="202"/>
      <c r="M1008" s="63"/>
    </row>
    <row r="1009" spans="2:13">
      <c r="B1009" s="201"/>
      <c r="C1009" s="202"/>
      <c r="D1009" s="201"/>
      <c r="E1009" s="201"/>
      <c r="F1009" s="22"/>
      <c r="G1009" s="22"/>
      <c r="H1009" s="22"/>
      <c r="I1009" s="201"/>
      <c r="J1009" s="201"/>
      <c r="K1009" s="202"/>
      <c r="M1009" s="63"/>
    </row>
    <row r="1010" spans="2:13">
      <c r="B1010" s="201"/>
      <c r="C1010" s="202"/>
      <c r="D1010" s="201"/>
      <c r="E1010" s="201"/>
      <c r="F1010" s="22"/>
      <c r="G1010" s="22"/>
      <c r="H1010" s="22"/>
      <c r="I1010" s="201"/>
      <c r="J1010" s="201"/>
      <c r="K1010" s="202"/>
      <c r="M1010" s="63"/>
    </row>
    <row r="1011" spans="2:13">
      <c r="B1011" s="201"/>
      <c r="C1011" s="202"/>
      <c r="D1011" s="201"/>
      <c r="E1011" s="201"/>
      <c r="F1011" s="22"/>
      <c r="G1011" s="22"/>
      <c r="H1011" s="22"/>
      <c r="I1011" s="201"/>
      <c r="J1011" s="201"/>
      <c r="K1011" s="202"/>
      <c r="M1011" s="63"/>
    </row>
    <row r="1012" spans="2:13">
      <c r="B1012" s="201"/>
      <c r="C1012" s="202"/>
      <c r="D1012" s="201"/>
      <c r="E1012" s="201"/>
      <c r="F1012" s="22"/>
      <c r="G1012" s="22"/>
      <c r="H1012" s="22"/>
      <c r="I1012" s="201"/>
      <c r="J1012" s="201"/>
      <c r="K1012" s="202"/>
      <c r="M1012" s="63"/>
    </row>
    <row r="1013" spans="2:13">
      <c r="B1013" s="201"/>
      <c r="C1013" s="202"/>
      <c r="D1013" s="201"/>
      <c r="E1013" s="201"/>
      <c r="F1013" s="22"/>
      <c r="G1013" s="22"/>
      <c r="H1013" s="22"/>
      <c r="I1013" s="201"/>
      <c r="J1013" s="201"/>
      <c r="K1013" s="202"/>
      <c r="M1013" s="63"/>
    </row>
    <row r="1014" spans="2:13">
      <c r="B1014" s="201"/>
      <c r="C1014" s="202"/>
      <c r="D1014" s="201"/>
      <c r="E1014" s="201"/>
      <c r="F1014" s="22"/>
      <c r="G1014" s="22"/>
      <c r="H1014" s="22"/>
      <c r="I1014" s="201"/>
      <c r="J1014" s="201"/>
      <c r="K1014" s="202"/>
      <c r="M1014" s="63"/>
    </row>
    <row r="1015" spans="2:13">
      <c r="B1015" s="201"/>
      <c r="C1015" s="202"/>
      <c r="D1015" s="201"/>
      <c r="E1015" s="201"/>
      <c r="F1015" s="22"/>
      <c r="G1015" s="22"/>
      <c r="H1015" s="22"/>
      <c r="I1015" s="201"/>
      <c r="J1015" s="201"/>
      <c r="K1015" s="202"/>
      <c r="M1015" s="63"/>
    </row>
    <row r="1016" spans="2:13">
      <c r="B1016" s="201"/>
      <c r="C1016" s="202"/>
      <c r="D1016" s="201"/>
      <c r="E1016" s="201"/>
      <c r="F1016" s="22"/>
      <c r="G1016" s="22"/>
      <c r="H1016" s="22"/>
      <c r="I1016" s="201"/>
      <c r="J1016" s="201"/>
      <c r="K1016" s="202"/>
      <c r="M1016" s="63"/>
    </row>
    <row r="1017" spans="2:13">
      <c r="B1017" s="201"/>
      <c r="C1017" s="202"/>
      <c r="D1017" s="201"/>
      <c r="E1017" s="201"/>
      <c r="F1017" s="22"/>
      <c r="G1017" s="22"/>
      <c r="H1017" s="22"/>
      <c r="I1017" s="201"/>
      <c r="J1017" s="201"/>
      <c r="K1017" s="202"/>
      <c r="M1017" s="63"/>
    </row>
    <row r="1018" spans="2:13">
      <c r="B1018" s="201"/>
      <c r="C1018" s="202"/>
      <c r="D1018" s="201"/>
      <c r="E1018" s="201"/>
      <c r="F1018" s="22"/>
      <c r="G1018" s="22"/>
      <c r="H1018" s="22"/>
      <c r="I1018" s="201"/>
      <c r="J1018" s="201"/>
      <c r="K1018" s="202"/>
      <c r="M1018" s="63"/>
    </row>
    <row r="1019" spans="2:13">
      <c r="B1019" s="201"/>
      <c r="C1019" s="202"/>
      <c r="D1019" s="201"/>
      <c r="E1019" s="201"/>
      <c r="F1019" s="22"/>
      <c r="G1019" s="22"/>
      <c r="H1019" s="22"/>
      <c r="I1019" s="201"/>
      <c r="J1019" s="201"/>
      <c r="K1019" s="202"/>
      <c r="M1019" s="63"/>
    </row>
    <row r="1020" spans="2:13">
      <c r="B1020" s="201"/>
      <c r="C1020" s="202"/>
      <c r="D1020" s="201"/>
      <c r="E1020" s="201"/>
      <c r="F1020" s="22"/>
      <c r="G1020" s="22"/>
      <c r="H1020" s="22"/>
      <c r="I1020" s="201"/>
      <c r="J1020" s="201"/>
      <c r="K1020" s="202"/>
      <c r="M1020" s="63"/>
    </row>
    <row r="1021" spans="2:13">
      <c r="B1021" s="201"/>
      <c r="C1021" s="202"/>
      <c r="D1021" s="201"/>
      <c r="E1021" s="201"/>
      <c r="F1021" s="22"/>
      <c r="G1021" s="22"/>
      <c r="H1021" s="22"/>
      <c r="I1021" s="201"/>
      <c r="J1021" s="201"/>
      <c r="K1021" s="202"/>
      <c r="M1021" s="63"/>
    </row>
    <row r="1022" spans="2:13">
      <c r="B1022" s="201"/>
      <c r="C1022" s="202"/>
      <c r="D1022" s="201"/>
      <c r="E1022" s="201"/>
      <c r="F1022" s="22"/>
      <c r="G1022" s="22"/>
      <c r="H1022" s="22"/>
      <c r="I1022" s="201"/>
      <c r="J1022" s="201"/>
      <c r="K1022" s="202"/>
      <c r="M1022" s="63"/>
    </row>
    <row r="1023" spans="2:13">
      <c r="B1023" s="201"/>
      <c r="C1023" s="202"/>
      <c r="D1023" s="201"/>
      <c r="E1023" s="201"/>
      <c r="F1023" s="22"/>
      <c r="G1023" s="22"/>
      <c r="H1023" s="22"/>
      <c r="I1023" s="201"/>
      <c r="J1023" s="201"/>
      <c r="K1023" s="202"/>
      <c r="M1023" s="63"/>
    </row>
    <row r="1024" spans="2:13">
      <c r="B1024" s="201"/>
      <c r="C1024" s="202"/>
      <c r="D1024" s="201"/>
      <c r="E1024" s="201"/>
      <c r="F1024" s="22"/>
      <c r="G1024" s="22"/>
      <c r="H1024" s="22"/>
      <c r="I1024" s="201"/>
      <c r="J1024" s="201"/>
      <c r="K1024" s="202"/>
      <c r="M1024" s="63"/>
    </row>
    <row r="1025" spans="2:13">
      <c r="B1025" s="201"/>
      <c r="C1025" s="202"/>
      <c r="D1025" s="201"/>
      <c r="E1025" s="201"/>
      <c r="F1025" s="22"/>
      <c r="G1025" s="22"/>
      <c r="H1025" s="22"/>
      <c r="I1025" s="201"/>
      <c r="J1025" s="201"/>
      <c r="K1025" s="202"/>
      <c r="M1025" s="63"/>
    </row>
    <row r="1026" spans="2:13">
      <c r="B1026" s="201"/>
      <c r="C1026" s="202"/>
      <c r="D1026" s="201"/>
      <c r="E1026" s="201"/>
      <c r="F1026" s="22"/>
      <c r="G1026" s="22"/>
      <c r="H1026" s="22"/>
      <c r="I1026" s="201"/>
      <c r="J1026" s="201"/>
      <c r="K1026" s="202"/>
      <c r="M1026" s="63"/>
    </row>
    <row r="1027" spans="2:13">
      <c r="B1027" s="201"/>
      <c r="C1027" s="202"/>
      <c r="D1027" s="201"/>
      <c r="E1027" s="201"/>
      <c r="F1027" s="22"/>
      <c r="G1027" s="22"/>
      <c r="H1027" s="22"/>
      <c r="I1027" s="201"/>
      <c r="J1027" s="201"/>
      <c r="K1027" s="202"/>
      <c r="M1027" s="63"/>
    </row>
    <row r="1028" spans="2:13">
      <c r="B1028" s="201"/>
      <c r="C1028" s="202"/>
      <c r="D1028" s="201"/>
      <c r="E1028" s="201"/>
      <c r="F1028" s="22"/>
      <c r="G1028" s="22"/>
      <c r="H1028" s="22"/>
      <c r="I1028" s="201"/>
      <c r="J1028" s="201"/>
      <c r="K1028" s="202"/>
      <c r="M1028" s="63"/>
    </row>
    <row r="1029" spans="2:13">
      <c r="B1029" s="201"/>
      <c r="C1029" s="202"/>
      <c r="D1029" s="201"/>
      <c r="E1029" s="201"/>
      <c r="F1029" s="22"/>
      <c r="G1029" s="22"/>
      <c r="H1029" s="22"/>
      <c r="I1029" s="201"/>
      <c r="J1029" s="201"/>
      <c r="K1029" s="202"/>
      <c r="M1029" s="63"/>
    </row>
    <row r="1030" spans="2:13">
      <c r="B1030" s="201"/>
      <c r="C1030" s="202"/>
      <c r="D1030" s="201"/>
      <c r="E1030" s="201"/>
      <c r="F1030" s="22"/>
      <c r="G1030" s="22"/>
      <c r="H1030" s="22"/>
      <c r="I1030" s="201"/>
      <c r="J1030" s="201"/>
      <c r="K1030" s="202"/>
      <c r="M1030" s="63"/>
    </row>
    <row r="1031" spans="2:13">
      <c r="B1031" s="201"/>
      <c r="C1031" s="202"/>
      <c r="D1031" s="201"/>
      <c r="E1031" s="201"/>
      <c r="F1031" s="22"/>
      <c r="G1031" s="22"/>
      <c r="H1031" s="22"/>
      <c r="I1031" s="201"/>
      <c r="J1031" s="201"/>
      <c r="K1031" s="202"/>
      <c r="M1031" s="63"/>
    </row>
    <row r="1032" spans="2:13">
      <c r="B1032" s="201"/>
      <c r="C1032" s="202"/>
      <c r="D1032" s="201"/>
      <c r="E1032" s="201"/>
      <c r="F1032" s="22"/>
      <c r="G1032" s="22"/>
      <c r="H1032" s="22"/>
      <c r="I1032" s="201"/>
      <c r="J1032" s="201"/>
      <c r="K1032" s="202"/>
      <c r="M1032" s="63"/>
    </row>
    <row r="1033" spans="2:13">
      <c r="B1033" s="201"/>
      <c r="C1033" s="202"/>
      <c r="D1033" s="201"/>
      <c r="E1033" s="201"/>
      <c r="F1033" s="22"/>
      <c r="G1033" s="22"/>
      <c r="H1033" s="22"/>
      <c r="I1033" s="201"/>
      <c r="J1033" s="201"/>
      <c r="K1033" s="202"/>
      <c r="M1033" s="63"/>
    </row>
    <row r="1034" spans="2:13">
      <c r="B1034" s="201"/>
      <c r="C1034" s="202"/>
      <c r="D1034" s="201"/>
      <c r="E1034" s="201"/>
      <c r="F1034" s="22"/>
      <c r="G1034" s="22"/>
      <c r="H1034" s="22"/>
      <c r="I1034" s="201"/>
      <c r="J1034" s="201"/>
      <c r="K1034" s="202"/>
      <c r="M1034" s="63"/>
    </row>
    <row r="1035" spans="2:13">
      <c r="B1035" s="201"/>
      <c r="C1035" s="202"/>
      <c r="D1035" s="201"/>
      <c r="E1035" s="201"/>
      <c r="F1035" s="22"/>
      <c r="G1035" s="22"/>
      <c r="H1035" s="22"/>
      <c r="I1035" s="201"/>
      <c r="J1035" s="201"/>
      <c r="K1035" s="202"/>
      <c r="M1035" s="63"/>
    </row>
    <row r="1036" spans="2:13">
      <c r="B1036" s="201"/>
      <c r="C1036" s="202"/>
      <c r="D1036" s="201"/>
      <c r="E1036" s="201"/>
      <c r="F1036" s="22"/>
      <c r="G1036" s="22"/>
      <c r="H1036" s="22"/>
      <c r="I1036" s="201"/>
      <c r="J1036" s="201"/>
      <c r="K1036" s="202"/>
      <c r="M1036" s="63"/>
    </row>
    <row r="1037" spans="2:13">
      <c r="B1037" s="201"/>
      <c r="C1037" s="202"/>
      <c r="D1037" s="201"/>
      <c r="E1037" s="201"/>
      <c r="F1037" s="22"/>
      <c r="G1037" s="22"/>
      <c r="H1037" s="22"/>
      <c r="I1037" s="201"/>
      <c r="J1037" s="201"/>
      <c r="K1037" s="202"/>
      <c r="M1037" s="63"/>
    </row>
    <row r="1038" spans="2:13">
      <c r="B1038" s="201"/>
      <c r="C1038" s="202"/>
      <c r="D1038" s="201"/>
      <c r="E1038" s="201"/>
      <c r="F1038" s="22"/>
      <c r="G1038" s="22"/>
      <c r="H1038" s="22"/>
      <c r="I1038" s="201"/>
      <c r="J1038" s="201"/>
      <c r="K1038" s="202"/>
      <c r="M1038" s="63"/>
    </row>
    <row r="1039" spans="2:13">
      <c r="B1039" s="201"/>
      <c r="C1039" s="202"/>
      <c r="D1039" s="201"/>
      <c r="E1039" s="201"/>
      <c r="F1039" s="22"/>
      <c r="G1039" s="22"/>
      <c r="H1039" s="22"/>
      <c r="I1039" s="201"/>
      <c r="J1039" s="201"/>
      <c r="K1039" s="202"/>
      <c r="M1039" s="63"/>
    </row>
    <row r="1040" spans="2:13">
      <c r="B1040" s="201"/>
      <c r="C1040" s="202"/>
      <c r="D1040" s="201"/>
      <c r="E1040" s="201"/>
      <c r="F1040" s="22"/>
      <c r="G1040" s="22"/>
      <c r="H1040" s="22"/>
      <c r="I1040" s="201"/>
      <c r="J1040" s="201"/>
      <c r="K1040" s="202"/>
      <c r="M1040" s="63"/>
    </row>
    <row r="1041" spans="2:13">
      <c r="B1041" s="201"/>
      <c r="C1041" s="202"/>
      <c r="D1041" s="201"/>
      <c r="E1041" s="201"/>
      <c r="F1041" s="22"/>
      <c r="G1041" s="22"/>
      <c r="H1041" s="22"/>
      <c r="I1041" s="201"/>
      <c r="J1041" s="201"/>
      <c r="K1041" s="202"/>
      <c r="M1041" s="63"/>
    </row>
    <row r="1042" spans="2:13">
      <c r="B1042" s="201"/>
      <c r="C1042" s="202"/>
      <c r="D1042" s="201"/>
      <c r="E1042" s="201"/>
      <c r="F1042" s="22"/>
      <c r="G1042" s="22"/>
      <c r="H1042" s="22"/>
      <c r="I1042" s="201"/>
      <c r="J1042" s="201"/>
      <c r="K1042" s="202"/>
      <c r="M1042" s="63"/>
    </row>
    <row r="1043" spans="2:13">
      <c r="B1043" s="201"/>
      <c r="C1043" s="202"/>
      <c r="D1043" s="201"/>
      <c r="E1043" s="201"/>
      <c r="F1043" s="22"/>
      <c r="G1043" s="22"/>
      <c r="H1043" s="22"/>
      <c r="I1043" s="201"/>
      <c r="J1043" s="201"/>
      <c r="K1043" s="202"/>
      <c r="M1043" s="63"/>
    </row>
    <row r="1044" spans="2:13">
      <c r="B1044" s="201"/>
      <c r="C1044" s="202"/>
      <c r="D1044" s="201"/>
      <c r="E1044" s="201"/>
      <c r="F1044" s="22"/>
      <c r="G1044" s="22"/>
      <c r="H1044" s="22"/>
      <c r="I1044" s="201"/>
      <c r="J1044" s="201"/>
      <c r="K1044" s="202"/>
      <c r="M1044" s="63"/>
    </row>
    <row r="1045" spans="2:13">
      <c r="B1045" s="201"/>
      <c r="C1045" s="202"/>
      <c r="D1045" s="201"/>
      <c r="E1045" s="201"/>
      <c r="F1045" s="22"/>
      <c r="G1045" s="22"/>
      <c r="H1045" s="22"/>
      <c r="I1045" s="201"/>
      <c r="J1045" s="201"/>
      <c r="K1045" s="202"/>
      <c r="M1045" s="63"/>
    </row>
    <row r="1046" spans="2:13">
      <c r="B1046" s="201"/>
      <c r="C1046" s="202"/>
      <c r="D1046" s="201"/>
      <c r="E1046" s="201"/>
      <c r="F1046" s="22"/>
      <c r="G1046" s="22"/>
      <c r="H1046" s="22"/>
      <c r="I1046" s="201"/>
      <c r="J1046" s="201"/>
      <c r="K1046" s="202"/>
      <c r="M1046" s="63"/>
    </row>
    <row r="1047" spans="2:13">
      <c r="B1047" s="201"/>
      <c r="C1047" s="202"/>
      <c r="D1047" s="201"/>
      <c r="E1047" s="201"/>
      <c r="F1047" s="22"/>
      <c r="G1047" s="22"/>
      <c r="H1047" s="22"/>
      <c r="I1047" s="201"/>
      <c r="J1047" s="201"/>
      <c r="K1047" s="202"/>
      <c r="M1047" s="63"/>
    </row>
    <row r="1048" spans="2:13">
      <c r="B1048" s="201"/>
      <c r="C1048" s="202"/>
      <c r="D1048" s="201"/>
      <c r="E1048" s="201"/>
      <c r="F1048" s="22"/>
      <c r="G1048" s="22"/>
      <c r="H1048" s="22"/>
      <c r="I1048" s="201"/>
      <c r="J1048" s="201"/>
      <c r="K1048" s="202"/>
      <c r="M1048" s="63"/>
    </row>
    <row r="1049" spans="2:13">
      <c r="B1049" s="201"/>
      <c r="C1049" s="202"/>
      <c r="D1049" s="201"/>
      <c r="E1049" s="201"/>
      <c r="F1049" s="22"/>
      <c r="G1049" s="22"/>
      <c r="H1049" s="22"/>
      <c r="I1049" s="201"/>
      <c r="J1049" s="201"/>
      <c r="K1049" s="202"/>
      <c r="M1049" s="63"/>
    </row>
    <row r="1050" spans="2:13">
      <c r="B1050" s="201"/>
      <c r="C1050" s="202"/>
      <c r="D1050" s="201"/>
      <c r="E1050" s="201"/>
      <c r="F1050" s="22"/>
      <c r="G1050" s="22"/>
      <c r="H1050" s="22"/>
      <c r="I1050" s="201"/>
      <c r="J1050" s="201"/>
      <c r="K1050" s="202"/>
      <c r="M1050" s="63"/>
    </row>
    <row r="1051" spans="2:13">
      <c r="B1051" s="201"/>
      <c r="C1051" s="202"/>
      <c r="D1051" s="201"/>
      <c r="E1051" s="201"/>
      <c r="F1051" s="22"/>
      <c r="G1051" s="22"/>
      <c r="H1051" s="22"/>
      <c r="I1051" s="201"/>
      <c r="J1051" s="201"/>
      <c r="K1051" s="202"/>
      <c r="M1051" s="63"/>
    </row>
    <row r="1052" spans="2:13">
      <c r="B1052" s="201"/>
      <c r="C1052" s="202"/>
      <c r="D1052" s="201"/>
      <c r="E1052" s="201"/>
      <c r="F1052" s="22"/>
      <c r="G1052" s="22"/>
      <c r="H1052" s="22"/>
      <c r="I1052" s="201"/>
      <c r="J1052" s="201"/>
      <c r="K1052" s="202"/>
      <c r="M1052" s="63"/>
    </row>
    <row r="1053" spans="2:13">
      <c r="B1053" s="201"/>
      <c r="C1053" s="202"/>
      <c r="D1053" s="201"/>
      <c r="E1053" s="201"/>
      <c r="F1053" s="22"/>
      <c r="G1053" s="22"/>
      <c r="H1053" s="22"/>
      <c r="I1053" s="201"/>
      <c r="J1053" s="201"/>
      <c r="K1053" s="202"/>
      <c r="M1053" s="63"/>
    </row>
    <row r="1054" spans="2:13">
      <c r="B1054" s="201"/>
      <c r="C1054" s="202"/>
      <c r="D1054" s="201"/>
      <c r="E1054" s="201"/>
      <c r="F1054" s="22"/>
      <c r="G1054" s="22"/>
      <c r="H1054" s="22"/>
      <c r="I1054" s="201"/>
      <c r="J1054" s="201"/>
      <c r="K1054" s="202"/>
      <c r="M1054" s="63"/>
    </row>
    <row r="1055" spans="2:13">
      <c r="B1055" s="201"/>
      <c r="C1055" s="202"/>
      <c r="D1055" s="201"/>
      <c r="E1055" s="201"/>
      <c r="F1055" s="22"/>
      <c r="G1055" s="22"/>
      <c r="H1055" s="22"/>
      <c r="I1055" s="201"/>
      <c r="J1055" s="201"/>
      <c r="K1055" s="202"/>
      <c r="M1055" s="63"/>
    </row>
    <row r="1056" spans="2:13">
      <c r="B1056" s="201"/>
      <c r="C1056" s="202"/>
      <c r="D1056" s="201"/>
      <c r="E1056" s="201"/>
      <c r="F1056" s="22"/>
      <c r="G1056" s="22"/>
      <c r="H1056" s="22"/>
      <c r="I1056" s="201"/>
      <c r="J1056" s="201"/>
      <c r="K1056" s="202"/>
      <c r="M1056" s="63"/>
    </row>
    <row r="1057" spans="2:13">
      <c r="B1057" s="201"/>
      <c r="C1057" s="202"/>
      <c r="D1057" s="201"/>
      <c r="E1057" s="201"/>
      <c r="F1057" s="22"/>
      <c r="G1057" s="22"/>
      <c r="H1057" s="22"/>
      <c r="I1057" s="201"/>
      <c r="J1057" s="201"/>
      <c r="K1057" s="202"/>
      <c r="M1057" s="63"/>
    </row>
    <row r="1058" spans="2:13">
      <c r="B1058" s="201"/>
      <c r="C1058" s="202"/>
      <c r="D1058" s="201"/>
      <c r="E1058" s="201"/>
      <c r="F1058" s="22"/>
      <c r="G1058" s="22"/>
      <c r="H1058" s="22"/>
      <c r="I1058" s="201"/>
      <c r="J1058" s="201"/>
      <c r="K1058" s="202"/>
      <c r="M1058" s="63"/>
    </row>
    <row r="1059" spans="2:13">
      <c r="B1059" s="201"/>
      <c r="C1059" s="202"/>
      <c r="D1059" s="201"/>
      <c r="E1059" s="201"/>
      <c r="F1059" s="22"/>
      <c r="G1059" s="22"/>
      <c r="H1059" s="22"/>
      <c r="I1059" s="201"/>
      <c r="J1059" s="201"/>
      <c r="K1059" s="202"/>
      <c r="M1059" s="63"/>
    </row>
    <row r="1060" spans="2:13">
      <c r="B1060" s="201"/>
      <c r="C1060" s="202"/>
      <c r="D1060" s="201"/>
      <c r="E1060" s="201"/>
      <c r="F1060" s="22"/>
      <c r="G1060" s="22"/>
      <c r="H1060" s="22"/>
      <c r="I1060" s="201"/>
      <c r="J1060" s="201"/>
      <c r="K1060" s="202"/>
      <c r="M1060" s="63"/>
    </row>
    <row r="1061" spans="2:13">
      <c r="B1061" s="201"/>
      <c r="C1061" s="202"/>
      <c r="D1061" s="201"/>
      <c r="E1061" s="201"/>
      <c r="F1061" s="22"/>
      <c r="G1061" s="22"/>
      <c r="H1061" s="22"/>
      <c r="I1061" s="201"/>
      <c r="J1061" s="201"/>
      <c r="K1061" s="202"/>
      <c r="M1061" s="63"/>
    </row>
    <row r="1062" spans="2:13">
      <c r="B1062" s="201"/>
      <c r="C1062" s="202"/>
      <c r="D1062" s="201"/>
      <c r="E1062" s="201"/>
      <c r="F1062" s="22"/>
      <c r="G1062" s="22"/>
      <c r="H1062" s="22"/>
      <c r="I1062" s="201"/>
      <c r="J1062" s="201"/>
      <c r="K1062" s="202"/>
      <c r="M1062" s="63"/>
    </row>
    <row r="1063" spans="2:13">
      <c r="B1063" s="201"/>
      <c r="C1063" s="202"/>
      <c r="D1063" s="201"/>
      <c r="E1063" s="201"/>
      <c r="F1063" s="22"/>
      <c r="G1063" s="22"/>
      <c r="H1063" s="22"/>
      <c r="I1063" s="201"/>
      <c r="J1063" s="201"/>
      <c r="K1063" s="202"/>
      <c r="M1063" s="63"/>
    </row>
    <row r="1064" spans="2:13">
      <c r="B1064" s="201"/>
      <c r="C1064" s="202"/>
      <c r="D1064" s="201"/>
      <c r="E1064" s="201"/>
      <c r="F1064" s="22"/>
      <c r="G1064" s="22"/>
      <c r="H1064" s="22"/>
      <c r="I1064" s="201"/>
      <c r="J1064" s="201"/>
      <c r="K1064" s="202"/>
      <c r="M1064" s="63"/>
    </row>
    <row r="1065" spans="2:13">
      <c r="B1065" s="201"/>
      <c r="C1065" s="202"/>
      <c r="D1065" s="201"/>
      <c r="E1065" s="201"/>
      <c r="F1065" s="22"/>
      <c r="G1065" s="22"/>
      <c r="H1065" s="22"/>
      <c r="I1065" s="201"/>
      <c r="J1065" s="201"/>
      <c r="K1065" s="202"/>
      <c r="M1065" s="63"/>
    </row>
    <row r="1066" spans="2:13">
      <c r="B1066" s="201"/>
      <c r="C1066" s="202"/>
      <c r="D1066" s="201"/>
      <c r="E1066" s="201"/>
      <c r="F1066" s="22"/>
      <c r="G1066" s="22"/>
      <c r="H1066" s="22"/>
      <c r="I1066" s="201"/>
      <c r="J1066" s="201"/>
      <c r="K1066" s="202"/>
      <c r="M1066" s="63"/>
    </row>
    <row r="1067" spans="2:13">
      <c r="B1067" s="201"/>
      <c r="C1067" s="202"/>
      <c r="D1067" s="201"/>
      <c r="E1067" s="201"/>
      <c r="F1067" s="22"/>
      <c r="G1067" s="22"/>
      <c r="H1067" s="22"/>
      <c r="I1067" s="201"/>
      <c r="J1067" s="201"/>
      <c r="K1067" s="202"/>
      <c r="M1067" s="63"/>
    </row>
    <row r="1068" spans="2:13">
      <c r="B1068" s="201"/>
      <c r="C1068" s="202"/>
      <c r="D1068" s="201"/>
      <c r="E1068" s="201"/>
      <c r="F1068" s="22"/>
      <c r="G1068" s="22"/>
      <c r="H1068" s="22"/>
      <c r="I1068" s="201"/>
      <c r="J1068" s="201"/>
      <c r="K1068" s="202"/>
      <c r="M1068" s="63"/>
    </row>
    <row r="1069" spans="2:13">
      <c r="B1069" s="201"/>
      <c r="C1069" s="202"/>
      <c r="D1069" s="201"/>
      <c r="E1069" s="201"/>
      <c r="F1069" s="22"/>
      <c r="G1069" s="22"/>
      <c r="H1069" s="22"/>
      <c r="I1069" s="201"/>
      <c r="J1069" s="201"/>
      <c r="K1069" s="202"/>
      <c r="M1069" s="63"/>
    </row>
    <row r="1070" spans="2:13">
      <c r="B1070" s="201"/>
      <c r="C1070" s="202"/>
      <c r="D1070" s="201"/>
      <c r="E1070" s="201"/>
      <c r="F1070" s="22"/>
      <c r="G1070" s="22"/>
      <c r="H1070" s="22"/>
      <c r="I1070" s="201"/>
      <c r="J1070" s="201"/>
      <c r="K1070" s="202"/>
      <c r="M1070" s="63"/>
    </row>
    <row r="1071" spans="2:13">
      <c r="B1071" s="201"/>
      <c r="C1071" s="202"/>
      <c r="D1071" s="201"/>
      <c r="E1071" s="201"/>
      <c r="F1071" s="22"/>
      <c r="G1071" s="22"/>
      <c r="H1071" s="22"/>
      <c r="I1071" s="201"/>
      <c r="J1071" s="201"/>
      <c r="K1071" s="202"/>
      <c r="M1071" s="63"/>
    </row>
    <row r="1072" spans="2:13">
      <c r="B1072" s="201"/>
      <c r="C1072" s="202"/>
      <c r="D1072" s="201"/>
      <c r="E1072" s="201"/>
      <c r="F1072" s="22"/>
      <c r="G1072" s="22"/>
      <c r="H1072" s="22"/>
      <c r="I1072" s="201"/>
      <c r="J1072" s="201"/>
      <c r="K1072" s="202"/>
      <c r="M1072" s="63"/>
    </row>
    <row r="1073" spans="2:13">
      <c r="B1073" s="201"/>
      <c r="C1073" s="202"/>
      <c r="D1073" s="201"/>
      <c r="E1073" s="201"/>
      <c r="F1073" s="22"/>
      <c r="G1073" s="22"/>
      <c r="H1073" s="22"/>
      <c r="I1073" s="201"/>
      <c r="J1073" s="201"/>
      <c r="K1073" s="202"/>
      <c r="M1073" s="63"/>
    </row>
    <row r="1074" spans="2:13">
      <c r="B1074" s="201"/>
      <c r="C1074" s="202"/>
      <c r="D1074" s="201"/>
      <c r="E1074" s="201"/>
      <c r="F1074" s="22"/>
      <c r="G1074" s="22"/>
      <c r="H1074" s="22"/>
      <c r="I1074" s="201"/>
      <c r="J1074" s="201"/>
      <c r="K1074" s="202"/>
      <c r="M1074" s="63"/>
    </row>
    <row r="1075" spans="2:13">
      <c r="B1075" s="201"/>
      <c r="C1075" s="202"/>
      <c r="D1075" s="201"/>
      <c r="E1075" s="201"/>
      <c r="F1075" s="22"/>
      <c r="G1075" s="22"/>
      <c r="H1075" s="22"/>
      <c r="I1075" s="201"/>
      <c r="J1075" s="201"/>
      <c r="K1075" s="202"/>
      <c r="M1075" s="63"/>
    </row>
    <row r="1076" spans="2:13">
      <c r="B1076" s="201"/>
      <c r="C1076" s="202"/>
      <c r="D1076" s="201"/>
      <c r="E1076" s="201"/>
      <c r="F1076" s="22"/>
      <c r="G1076" s="22"/>
      <c r="H1076" s="22"/>
      <c r="I1076" s="201"/>
      <c r="J1076" s="201"/>
      <c r="K1076" s="202"/>
      <c r="M1076" s="63"/>
    </row>
    <row r="1077" spans="2:13">
      <c r="B1077" s="201"/>
      <c r="C1077" s="202"/>
      <c r="D1077" s="201"/>
      <c r="E1077" s="201"/>
      <c r="F1077" s="22"/>
      <c r="G1077" s="22"/>
      <c r="H1077" s="22"/>
      <c r="I1077" s="201"/>
      <c r="J1077" s="201"/>
      <c r="K1077" s="202"/>
      <c r="M1077" s="63"/>
    </row>
    <row r="1078" spans="2:13">
      <c r="B1078" s="201"/>
      <c r="C1078" s="202"/>
      <c r="D1078" s="201"/>
      <c r="E1078" s="201"/>
      <c r="F1078" s="22"/>
      <c r="G1078" s="22"/>
      <c r="H1078" s="22"/>
      <c r="I1078" s="201"/>
      <c r="J1078" s="201"/>
      <c r="K1078" s="202"/>
      <c r="M1078" s="63"/>
    </row>
    <row r="1079" spans="2:13">
      <c r="B1079" s="201"/>
      <c r="C1079" s="202"/>
      <c r="D1079" s="201"/>
      <c r="E1079" s="201"/>
      <c r="F1079" s="22"/>
      <c r="G1079" s="22"/>
      <c r="H1079" s="22"/>
      <c r="I1079" s="201"/>
      <c r="J1079" s="201"/>
      <c r="K1079" s="202"/>
      <c r="M1079" s="63"/>
    </row>
    <row r="1080" spans="2:13">
      <c r="B1080" s="201"/>
      <c r="C1080" s="202"/>
      <c r="D1080" s="201"/>
      <c r="E1080" s="201"/>
      <c r="F1080" s="22"/>
      <c r="G1080" s="22"/>
      <c r="H1080" s="22"/>
      <c r="I1080" s="201"/>
      <c r="J1080" s="201"/>
      <c r="K1080" s="202"/>
      <c r="M1080" s="63"/>
    </row>
    <row r="1081" spans="2:13">
      <c r="B1081" s="201"/>
      <c r="C1081" s="202"/>
      <c r="D1081" s="201"/>
      <c r="E1081" s="201"/>
      <c r="F1081" s="22"/>
      <c r="G1081" s="22"/>
      <c r="H1081" s="22"/>
      <c r="I1081" s="201"/>
      <c r="J1081" s="201"/>
      <c r="K1081" s="202"/>
      <c r="M1081" s="63"/>
    </row>
    <row r="1082" spans="2:13">
      <c r="B1082" s="201"/>
      <c r="C1082" s="202"/>
      <c r="D1082" s="201"/>
      <c r="E1082" s="201"/>
      <c r="F1082" s="22"/>
      <c r="G1082" s="22"/>
      <c r="H1082" s="22"/>
      <c r="I1082" s="201"/>
      <c r="J1082" s="201"/>
      <c r="K1082" s="202"/>
      <c r="M1082" s="63"/>
    </row>
    <row r="1083" spans="2:13">
      <c r="B1083" s="201"/>
      <c r="C1083" s="202"/>
      <c r="D1083" s="201"/>
      <c r="E1083" s="201"/>
      <c r="F1083" s="22"/>
      <c r="G1083" s="22"/>
      <c r="H1083" s="22"/>
      <c r="I1083" s="201"/>
      <c r="J1083" s="201"/>
      <c r="K1083" s="202"/>
      <c r="M1083" s="63"/>
    </row>
    <row r="1084" spans="2:13">
      <c r="B1084" s="201"/>
      <c r="C1084" s="202"/>
      <c r="D1084" s="201"/>
      <c r="E1084" s="201"/>
      <c r="F1084" s="22"/>
      <c r="G1084" s="22"/>
      <c r="H1084" s="22"/>
      <c r="I1084" s="201"/>
      <c r="J1084" s="201"/>
      <c r="K1084" s="202"/>
      <c r="M1084" s="63"/>
    </row>
    <row r="1085" spans="2:13">
      <c r="B1085" s="201"/>
      <c r="C1085" s="202"/>
      <c r="D1085" s="201"/>
      <c r="E1085" s="201"/>
      <c r="F1085" s="22"/>
      <c r="G1085" s="22"/>
      <c r="H1085" s="22"/>
      <c r="I1085" s="201"/>
      <c r="J1085" s="201"/>
      <c r="K1085" s="202"/>
      <c r="M1085" s="63"/>
    </row>
    <row r="1086" spans="2:13">
      <c r="B1086" s="201"/>
      <c r="C1086" s="202"/>
      <c r="D1086" s="201"/>
      <c r="E1086" s="201"/>
      <c r="F1086" s="22"/>
      <c r="G1086" s="22"/>
      <c r="H1086" s="22"/>
      <c r="I1086" s="201"/>
      <c r="J1086" s="201"/>
      <c r="K1086" s="202"/>
      <c r="M1086" s="63"/>
    </row>
    <row r="1087" spans="2:13">
      <c r="B1087" s="201"/>
      <c r="C1087" s="202"/>
      <c r="D1087" s="201"/>
      <c r="E1087" s="201"/>
      <c r="F1087" s="22"/>
      <c r="G1087" s="22"/>
      <c r="H1087" s="22"/>
      <c r="I1087" s="201"/>
      <c r="J1087" s="201"/>
      <c r="K1087" s="202"/>
      <c r="M1087" s="63"/>
    </row>
    <row r="1088" spans="2:13">
      <c r="B1088" s="201"/>
      <c r="C1088" s="202"/>
      <c r="D1088" s="201"/>
      <c r="E1088" s="201"/>
      <c r="F1088" s="22"/>
      <c r="G1088" s="22"/>
      <c r="H1088" s="22"/>
      <c r="I1088" s="201"/>
      <c r="J1088" s="201"/>
      <c r="K1088" s="202"/>
      <c r="M1088" s="63"/>
    </row>
    <row r="1089" spans="2:13">
      <c r="B1089" s="201"/>
      <c r="C1089" s="202"/>
      <c r="D1089" s="201"/>
      <c r="E1089" s="201"/>
      <c r="F1089" s="22"/>
      <c r="G1089" s="22"/>
      <c r="H1089" s="22"/>
      <c r="I1089" s="201"/>
      <c r="J1089" s="201"/>
      <c r="K1089" s="202"/>
      <c r="M1089" s="63"/>
    </row>
    <row r="1090" spans="2:13">
      <c r="B1090" s="201"/>
      <c r="C1090" s="202"/>
      <c r="D1090" s="201"/>
      <c r="E1090" s="201"/>
      <c r="F1090" s="22"/>
      <c r="G1090" s="22"/>
      <c r="H1090" s="22"/>
      <c r="I1090" s="201"/>
      <c r="J1090" s="201"/>
      <c r="K1090" s="202"/>
      <c r="M1090" s="63"/>
    </row>
    <row r="1091" spans="2:13">
      <c r="B1091" s="201"/>
      <c r="C1091" s="202"/>
      <c r="D1091" s="201"/>
      <c r="E1091" s="201"/>
      <c r="F1091" s="22"/>
      <c r="G1091" s="22"/>
      <c r="H1091" s="22"/>
      <c r="I1091" s="201"/>
      <c r="J1091" s="201"/>
      <c r="K1091" s="202"/>
      <c r="M1091" s="63"/>
    </row>
    <row r="1092" spans="2:13">
      <c r="B1092" s="201"/>
      <c r="C1092" s="202"/>
      <c r="D1092" s="201"/>
      <c r="E1092" s="201"/>
      <c r="F1092" s="22"/>
      <c r="G1092" s="22"/>
      <c r="H1092" s="22"/>
      <c r="I1092" s="201"/>
      <c r="J1092" s="201"/>
      <c r="K1092" s="202"/>
      <c r="M1092" s="63"/>
    </row>
    <row r="1093" spans="2:13">
      <c r="B1093" s="201"/>
      <c r="C1093" s="202"/>
      <c r="D1093" s="201"/>
      <c r="E1093" s="201"/>
      <c r="F1093" s="22"/>
      <c r="G1093" s="22"/>
      <c r="H1093" s="22"/>
      <c r="I1093" s="201"/>
      <c r="J1093" s="201"/>
      <c r="K1093" s="202"/>
      <c r="M1093" s="63"/>
    </row>
    <row r="1094" spans="2:13">
      <c r="B1094" s="201"/>
      <c r="C1094" s="202"/>
      <c r="D1094" s="201"/>
      <c r="E1094" s="201"/>
      <c r="F1094" s="22"/>
      <c r="G1094" s="22"/>
      <c r="H1094" s="22"/>
      <c r="I1094" s="201"/>
      <c r="J1094" s="201"/>
      <c r="K1094" s="202"/>
      <c r="M1094" s="63"/>
    </row>
    <row r="1095" spans="2:13">
      <c r="B1095" s="201"/>
      <c r="C1095" s="202"/>
      <c r="D1095" s="201"/>
      <c r="E1095" s="201"/>
      <c r="F1095" s="22"/>
      <c r="G1095" s="22"/>
      <c r="H1095" s="22"/>
      <c r="I1095" s="201"/>
      <c r="J1095" s="201"/>
      <c r="K1095" s="202"/>
      <c r="M1095" s="63"/>
    </row>
    <row r="1096" spans="2:13">
      <c r="B1096" s="201"/>
      <c r="C1096" s="202"/>
      <c r="D1096" s="201"/>
      <c r="E1096" s="201"/>
      <c r="F1096" s="22"/>
      <c r="G1096" s="22"/>
      <c r="H1096" s="22"/>
      <c r="I1096" s="201"/>
      <c r="J1096" s="201"/>
      <c r="K1096" s="202"/>
      <c r="M1096" s="63"/>
    </row>
    <row r="1097" spans="2:13">
      <c r="B1097" s="201"/>
      <c r="C1097" s="202"/>
      <c r="D1097" s="201"/>
      <c r="E1097" s="201"/>
      <c r="F1097" s="22"/>
      <c r="G1097" s="22"/>
      <c r="H1097" s="22"/>
      <c r="I1097" s="201"/>
      <c r="J1097" s="201"/>
      <c r="K1097" s="202"/>
      <c r="M1097" s="63"/>
    </row>
    <row r="1098" spans="2:13">
      <c r="B1098" s="201"/>
      <c r="C1098" s="202"/>
      <c r="D1098" s="201"/>
      <c r="E1098" s="201"/>
      <c r="F1098" s="22"/>
      <c r="G1098" s="22"/>
      <c r="H1098" s="22"/>
      <c r="I1098" s="201"/>
      <c r="J1098" s="201"/>
      <c r="K1098" s="202"/>
      <c r="M1098" s="63"/>
    </row>
    <row r="1099" spans="2:13">
      <c r="B1099" s="201"/>
      <c r="C1099" s="202"/>
      <c r="D1099" s="201"/>
      <c r="E1099" s="201"/>
      <c r="F1099" s="22"/>
      <c r="G1099" s="22"/>
      <c r="H1099" s="22"/>
      <c r="I1099" s="201"/>
      <c r="J1099" s="201"/>
      <c r="K1099" s="202"/>
      <c r="M1099" s="63"/>
    </row>
    <row r="1100" spans="2:13">
      <c r="B1100" s="201"/>
      <c r="C1100" s="202"/>
      <c r="D1100" s="201"/>
      <c r="E1100" s="201"/>
      <c r="F1100" s="22"/>
      <c r="G1100" s="22"/>
      <c r="H1100" s="22"/>
      <c r="I1100" s="201"/>
      <c r="J1100" s="201"/>
      <c r="K1100" s="202"/>
      <c r="M1100" s="63"/>
    </row>
    <row r="1101" spans="2:13">
      <c r="B1101" s="201"/>
      <c r="C1101" s="202"/>
      <c r="D1101" s="201"/>
      <c r="E1101" s="201"/>
      <c r="F1101" s="22"/>
      <c r="G1101" s="22"/>
      <c r="H1101" s="22"/>
      <c r="I1101" s="201"/>
      <c r="J1101" s="201"/>
      <c r="K1101" s="202"/>
      <c r="M1101" s="63"/>
    </row>
    <row r="1102" spans="2:13">
      <c r="B1102" s="201"/>
      <c r="C1102" s="202"/>
      <c r="D1102" s="201"/>
      <c r="E1102" s="201"/>
      <c r="F1102" s="22"/>
      <c r="G1102" s="22"/>
      <c r="H1102" s="22"/>
      <c r="I1102" s="201"/>
      <c r="J1102" s="201"/>
      <c r="K1102" s="202"/>
      <c r="M1102" s="63"/>
    </row>
    <row r="1103" spans="2:13">
      <c r="B1103" s="201"/>
      <c r="C1103" s="202"/>
      <c r="D1103" s="201"/>
      <c r="E1103" s="201"/>
      <c r="F1103" s="22"/>
      <c r="G1103" s="22"/>
      <c r="H1103" s="22"/>
      <c r="I1103" s="201"/>
      <c r="J1103" s="201"/>
      <c r="K1103" s="202"/>
      <c r="M1103" s="63"/>
    </row>
    <row r="1104" spans="2:13">
      <c r="B1104" s="201"/>
      <c r="C1104" s="202"/>
      <c r="D1104" s="201"/>
      <c r="E1104" s="201"/>
      <c r="F1104" s="22"/>
      <c r="G1104" s="22"/>
      <c r="H1104" s="22"/>
      <c r="I1104" s="201"/>
      <c r="J1104" s="201"/>
      <c r="K1104" s="202"/>
      <c r="M1104" s="63"/>
    </row>
    <row r="1105" spans="2:13">
      <c r="B1105" s="201"/>
      <c r="C1105" s="202"/>
      <c r="D1105" s="201"/>
      <c r="E1105" s="201"/>
      <c r="F1105" s="22"/>
      <c r="G1105" s="22"/>
      <c r="H1105" s="22"/>
      <c r="I1105" s="201"/>
      <c r="J1105" s="201"/>
      <c r="K1105" s="202"/>
      <c r="M1105" s="63"/>
    </row>
    <row r="1106" spans="2:13">
      <c r="B1106" s="201"/>
      <c r="C1106" s="202"/>
      <c r="D1106" s="201"/>
      <c r="E1106" s="201"/>
      <c r="F1106" s="22"/>
      <c r="G1106" s="22"/>
      <c r="H1106" s="22"/>
      <c r="I1106" s="201"/>
      <c r="J1106" s="201"/>
      <c r="K1106" s="202"/>
      <c r="M1106" s="63"/>
    </row>
    <row r="1107" spans="2:13">
      <c r="B1107" s="201"/>
      <c r="C1107" s="202"/>
      <c r="D1107" s="201"/>
      <c r="E1107" s="201"/>
      <c r="F1107" s="22"/>
      <c r="G1107" s="22"/>
      <c r="H1107" s="22"/>
      <c r="I1107" s="201"/>
      <c r="J1107" s="201"/>
      <c r="K1107" s="202"/>
      <c r="M1107" s="63"/>
    </row>
    <row r="1108" spans="2:13">
      <c r="B1108" s="201"/>
      <c r="C1108" s="202"/>
      <c r="D1108" s="201"/>
      <c r="E1108" s="201"/>
      <c r="F1108" s="22"/>
      <c r="G1108" s="22"/>
      <c r="H1108" s="22"/>
      <c r="I1108" s="201"/>
      <c r="J1108" s="201"/>
      <c r="K1108" s="202"/>
      <c r="M1108" s="63"/>
    </row>
    <row r="1109" spans="2:13">
      <c r="B1109" s="201"/>
      <c r="C1109" s="202"/>
      <c r="D1109" s="201"/>
      <c r="E1109" s="201"/>
      <c r="F1109" s="22"/>
      <c r="G1109" s="22"/>
      <c r="H1109" s="22"/>
      <c r="I1109" s="201"/>
      <c r="J1109" s="201"/>
      <c r="K1109" s="202"/>
      <c r="M1109" s="63"/>
    </row>
    <row r="1110" spans="2:13">
      <c r="B1110" s="201"/>
      <c r="C1110" s="202"/>
      <c r="D1110" s="201"/>
      <c r="E1110" s="201"/>
      <c r="F1110" s="22"/>
      <c r="G1110" s="22"/>
      <c r="H1110" s="22"/>
      <c r="I1110" s="201"/>
      <c r="J1110" s="201"/>
      <c r="K1110" s="202"/>
      <c r="M1110" s="63"/>
    </row>
    <row r="1111" spans="2:13">
      <c r="B1111" s="201"/>
      <c r="C1111" s="202"/>
      <c r="D1111" s="201"/>
      <c r="E1111" s="201"/>
      <c r="F1111" s="22"/>
      <c r="G1111" s="22"/>
      <c r="H1111" s="22"/>
      <c r="I1111" s="201"/>
      <c r="J1111" s="201"/>
      <c r="K1111" s="202"/>
      <c r="M1111" s="63"/>
    </row>
    <row r="1112" spans="2:13">
      <c r="B1112" s="201"/>
      <c r="C1112" s="202"/>
      <c r="D1112" s="201"/>
      <c r="E1112" s="201"/>
      <c r="F1112" s="22"/>
      <c r="G1112" s="22"/>
      <c r="H1112" s="22"/>
      <c r="I1112" s="201"/>
      <c r="J1112" s="201"/>
      <c r="K1112" s="202"/>
      <c r="M1112" s="63"/>
    </row>
    <row r="1113" spans="2:13">
      <c r="B1113" s="201"/>
      <c r="C1113" s="202"/>
      <c r="D1113" s="201"/>
      <c r="E1113" s="201"/>
      <c r="F1113" s="22"/>
      <c r="G1113" s="22"/>
      <c r="H1113" s="22"/>
      <c r="I1113" s="201"/>
      <c r="J1113" s="201"/>
      <c r="K1113" s="202"/>
      <c r="M1113" s="63"/>
    </row>
    <row r="1114" spans="2:13">
      <c r="B1114" s="201"/>
      <c r="C1114" s="202"/>
      <c r="D1114" s="201"/>
      <c r="E1114" s="201"/>
      <c r="F1114" s="22"/>
      <c r="G1114" s="22"/>
      <c r="H1114" s="22"/>
      <c r="I1114" s="201"/>
      <c r="J1114" s="201"/>
      <c r="K1114" s="202"/>
      <c r="M1114" s="63"/>
    </row>
    <row r="1115" spans="2:13">
      <c r="B1115" s="201"/>
      <c r="C1115" s="202"/>
      <c r="D1115" s="201"/>
      <c r="E1115" s="201"/>
      <c r="F1115" s="22"/>
      <c r="G1115" s="22"/>
      <c r="H1115" s="22"/>
      <c r="I1115" s="201"/>
      <c r="J1115" s="201"/>
      <c r="K1115" s="202"/>
      <c r="M1115" s="63"/>
    </row>
    <row r="1116" spans="2:13">
      <c r="B1116" s="201"/>
      <c r="C1116" s="202"/>
      <c r="D1116" s="201"/>
      <c r="E1116" s="201"/>
      <c r="F1116" s="22"/>
      <c r="G1116" s="22"/>
      <c r="H1116" s="22"/>
      <c r="I1116" s="201"/>
      <c r="J1116" s="201"/>
      <c r="K1116" s="202"/>
      <c r="M1116" s="63"/>
    </row>
    <row r="1117" spans="2:13">
      <c r="B1117" s="201"/>
      <c r="C1117" s="202"/>
      <c r="D1117" s="201"/>
      <c r="E1117" s="201"/>
      <c r="F1117" s="22"/>
      <c r="G1117" s="22"/>
      <c r="H1117" s="22"/>
      <c r="I1117" s="201"/>
      <c r="J1117" s="201"/>
      <c r="K1117" s="202"/>
      <c r="M1117" s="63"/>
    </row>
    <row r="1118" spans="2:13">
      <c r="B1118" s="201"/>
      <c r="C1118" s="202"/>
      <c r="D1118" s="201"/>
      <c r="E1118" s="201"/>
      <c r="F1118" s="22"/>
      <c r="G1118" s="22"/>
      <c r="H1118" s="22"/>
      <c r="I1118" s="201"/>
      <c r="J1118" s="201"/>
      <c r="K1118" s="202"/>
      <c r="M1118" s="63"/>
    </row>
    <row r="1119" spans="2:13">
      <c r="B1119" s="201"/>
      <c r="C1119" s="202"/>
      <c r="D1119" s="201"/>
      <c r="E1119" s="201"/>
      <c r="F1119" s="22"/>
      <c r="G1119" s="22"/>
      <c r="H1119" s="22"/>
      <c r="I1119" s="201"/>
      <c r="J1119" s="201"/>
      <c r="K1119" s="202"/>
      <c r="M1119" s="63"/>
    </row>
    <row r="1120" spans="2:13">
      <c r="B1120" s="201"/>
      <c r="C1120" s="202"/>
      <c r="D1120" s="201"/>
      <c r="E1120" s="201"/>
      <c r="F1120" s="22"/>
      <c r="G1120" s="22"/>
      <c r="H1120" s="22"/>
      <c r="I1120" s="201"/>
      <c r="J1120" s="201"/>
      <c r="K1120" s="202"/>
      <c r="M1120" s="63"/>
    </row>
    <row r="1121" spans="2:13">
      <c r="B1121" s="201"/>
      <c r="C1121" s="202"/>
      <c r="D1121" s="201"/>
      <c r="E1121" s="201"/>
      <c r="F1121" s="22"/>
      <c r="G1121" s="22"/>
      <c r="H1121" s="22"/>
      <c r="I1121" s="201"/>
      <c r="J1121" s="201"/>
      <c r="K1121" s="202"/>
      <c r="M1121" s="63"/>
    </row>
    <row r="1122" spans="2:13">
      <c r="B1122" s="201"/>
      <c r="C1122" s="202"/>
      <c r="D1122" s="201"/>
      <c r="E1122" s="201"/>
      <c r="F1122" s="22"/>
      <c r="G1122" s="22"/>
      <c r="H1122" s="22"/>
      <c r="I1122" s="201"/>
      <c r="J1122" s="201"/>
      <c r="K1122" s="202"/>
      <c r="M1122" s="63"/>
    </row>
    <row r="1123" spans="2:13">
      <c r="B1123" s="201"/>
      <c r="C1123" s="202"/>
      <c r="D1123" s="201"/>
      <c r="E1123" s="201"/>
      <c r="F1123" s="22"/>
      <c r="G1123" s="22"/>
      <c r="H1123" s="22"/>
      <c r="I1123" s="201"/>
      <c r="J1123" s="201"/>
      <c r="K1123" s="202"/>
      <c r="M1123" s="63"/>
    </row>
    <row r="1124" spans="2:13">
      <c r="B1124" s="201"/>
      <c r="C1124" s="202"/>
      <c r="D1124" s="201"/>
      <c r="E1124" s="201"/>
      <c r="F1124" s="22"/>
      <c r="G1124" s="22"/>
      <c r="H1124" s="22"/>
      <c r="I1124" s="201"/>
      <c r="J1124" s="201"/>
      <c r="K1124" s="202"/>
      <c r="M1124" s="63"/>
    </row>
    <row r="1125" spans="2:13">
      <c r="B1125" s="201"/>
      <c r="C1125" s="202"/>
      <c r="D1125" s="201"/>
      <c r="E1125" s="201"/>
      <c r="F1125" s="22"/>
      <c r="G1125" s="22"/>
      <c r="H1125" s="22"/>
      <c r="I1125" s="201"/>
      <c r="J1125" s="201"/>
      <c r="K1125" s="202"/>
      <c r="M1125" s="63"/>
    </row>
    <row r="1126" spans="2:13">
      <c r="B1126" s="201"/>
      <c r="C1126" s="202"/>
      <c r="D1126" s="201"/>
      <c r="E1126" s="201"/>
      <c r="F1126" s="22"/>
      <c r="G1126" s="22"/>
      <c r="H1126" s="22"/>
      <c r="I1126" s="201"/>
      <c r="J1126" s="201"/>
      <c r="K1126" s="202"/>
      <c r="M1126" s="63"/>
    </row>
    <row r="1127" spans="2:13">
      <c r="B1127" s="201"/>
      <c r="C1127" s="202"/>
      <c r="D1127" s="201"/>
      <c r="E1127" s="201"/>
      <c r="F1127" s="22"/>
      <c r="G1127" s="22"/>
      <c r="H1127" s="22"/>
      <c r="I1127" s="201"/>
      <c r="J1127" s="201"/>
      <c r="K1127" s="202"/>
      <c r="M1127" s="63"/>
    </row>
    <row r="1128" spans="2:13">
      <c r="B1128" s="201"/>
      <c r="C1128" s="202"/>
      <c r="D1128" s="201"/>
      <c r="E1128" s="201"/>
      <c r="F1128" s="22"/>
      <c r="G1128" s="22"/>
      <c r="H1128" s="22"/>
      <c r="I1128" s="201"/>
      <c r="J1128" s="201"/>
      <c r="K1128" s="202"/>
      <c r="M1128" s="63"/>
    </row>
    <row r="1129" spans="2:13">
      <c r="B1129" s="201"/>
      <c r="C1129" s="202"/>
      <c r="D1129" s="201"/>
      <c r="E1129" s="201"/>
      <c r="F1129" s="22"/>
      <c r="G1129" s="22"/>
      <c r="H1129" s="22"/>
      <c r="I1129" s="201"/>
      <c r="J1129" s="201"/>
      <c r="K1129" s="202"/>
      <c r="M1129" s="63"/>
    </row>
    <row r="1130" spans="2:13">
      <c r="B1130" s="201"/>
      <c r="C1130" s="202"/>
      <c r="D1130" s="201"/>
      <c r="E1130" s="201"/>
      <c r="F1130" s="22"/>
      <c r="G1130" s="22"/>
      <c r="H1130" s="22"/>
      <c r="I1130" s="201"/>
      <c r="J1130" s="201"/>
      <c r="K1130" s="202"/>
      <c r="M1130" s="63"/>
    </row>
    <row r="1131" spans="2:13">
      <c r="B1131" s="201"/>
      <c r="C1131" s="202"/>
      <c r="D1131" s="201"/>
      <c r="E1131" s="201"/>
      <c r="F1131" s="22"/>
      <c r="G1131" s="22"/>
      <c r="H1131" s="22"/>
      <c r="I1131" s="201"/>
      <c r="J1131" s="201"/>
      <c r="K1131" s="202"/>
      <c r="M1131" s="63"/>
    </row>
    <row r="1132" spans="2:13">
      <c r="B1132" s="201"/>
      <c r="C1132" s="202"/>
      <c r="D1132" s="201"/>
      <c r="E1132" s="201"/>
      <c r="F1132" s="22"/>
      <c r="G1132" s="22"/>
      <c r="H1132" s="22"/>
      <c r="I1132" s="201"/>
      <c r="J1132" s="201"/>
      <c r="K1132" s="202"/>
      <c r="M1132" s="63"/>
    </row>
    <row r="1133" spans="2:13">
      <c r="B1133" s="201"/>
      <c r="C1133" s="202"/>
      <c r="D1133" s="201"/>
      <c r="E1133" s="201"/>
      <c r="F1133" s="22"/>
      <c r="G1133" s="22"/>
      <c r="H1133" s="22"/>
      <c r="I1133" s="201"/>
      <c r="J1133" s="201"/>
      <c r="K1133" s="202"/>
      <c r="M1133" s="63"/>
    </row>
    <row r="1134" spans="2:13">
      <c r="B1134" s="201"/>
      <c r="C1134" s="202"/>
      <c r="D1134" s="201"/>
      <c r="E1134" s="201"/>
      <c r="F1134" s="22"/>
      <c r="G1134" s="22"/>
      <c r="H1134" s="22"/>
      <c r="I1134" s="201"/>
      <c r="J1134" s="201"/>
      <c r="K1134" s="202"/>
      <c r="M1134" s="63"/>
    </row>
    <row r="1135" spans="2:13">
      <c r="B1135" s="201"/>
      <c r="C1135" s="202"/>
      <c r="D1135" s="201"/>
      <c r="E1135" s="201"/>
      <c r="F1135" s="22"/>
      <c r="G1135" s="22"/>
      <c r="H1135" s="22"/>
      <c r="I1135" s="201"/>
      <c r="J1135" s="201"/>
      <c r="K1135" s="202"/>
      <c r="M1135" s="63"/>
    </row>
    <row r="1136" spans="2:13">
      <c r="B1136" s="201"/>
      <c r="C1136" s="202"/>
      <c r="D1136" s="201"/>
      <c r="E1136" s="201"/>
      <c r="F1136" s="22"/>
      <c r="G1136" s="22"/>
      <c r="H1136" s="22"/>
      <c r="I1136" s="201"/>
      <c r="J1136" s="201"/>
      <c r="K1136" s="202"/>
      <c r="M1136" s="63"/>
    </row>
    <row r="1137" spans="2:13">
      <c r="B1137" s="201"/>
      <c r="C1137" s="202"/>
      <c r="D1137" s="201"/>
      <c r="E1137" s="201"/>
      <c r="F1137" s="22"/>
      <c r="G1137" s="22"/>
      <c r="H1137" s="22"/>
      <c r="I1137" s="201"/>
      <c r="J1137" s="201"/>
      <c r="K1137" s="202"/>
      <c r="M1137" s="63"/>
    </row>
    <row r="1138" spans="2:13">
      <c r="B1138" s="201"/>
      <c r="C1138" s="202"/>
      <c r="D1138" s="201"/>
      <c r="E1138" s="201"/>
      <c r="F1138" s="22"/>
      <c r="G1138" s="22"/>
      <c r="H1138" s="22"/>
      <c r="I1138" s="201"/>
      <c r="J1138" s="201"/>
      <c r="K1138" s="202"/>
      <c r="M1138" s="63"/>
    </row>
    <row r="1139" spans="2:13">
      <c r="B1139" s="201"/>
      <c r="C1139" s="202"/>
      <c r="D1139" s="201"/>
      <c r="E1139" s="201"/>
      <c r="F1139" s="22"/>
      <c r="G1139" s="22"/>
      <c r="H1139" s="22"/>
      <c r="I1139" s="201"/>
      <c r="J1139" s="201"/>
      <c r="K1139" s="202"/>
      <c r="M1139" s="63"/>
    </row>
    <row r="1140" spans="2:13">
      <c r="B1140" s="201"/>
      <c r="C1140" s="202"/>
      <c r="D1140" s="201"/>
      <c r="E1140" s="201"/>
      <c r="F1140" s="22"/>
      <c r="G1140" s="22"/>
      <c r="H1140" s="22"/>
      <c r="I1140" s="201"/>
      <c r="J1140" s="201"/>
      <c r="K1140" s="202"/>
      <c r="M1140" s="63"/>
    </row>
    <row r="1141" spans="2:13">
      <c r="B1141" s="201"/>
      <c r="C1141" s="202"/>
      <c r="D1141" s="201"/>
      <c r="E1141" s="201"/>
      <c r="F1141" s="22"/>
      <c r="G1141" s="22"/>
      <c r="H1141" s="22"/>
      <c r="I1141" s="201"/>
      <c r="J1141" s="201"/>
      <c r="K1141" s="202"/>
      <c r="M1141" s="63"/>
    </row>
    <row r="1142" spans="2:13">
      <c r="B1142" s="201"/>
      <c r="C1142" s="202"/>
      <c r="D1142" s="201"/>
      <c r="E1142" s="201"/>
      <c r="F1142" s="22"/>
      <c r="G1142" s="22"/>
      <c r="H1142" s="22"/>
      <c r="I1142" s="201"/>
      <c r="J1142" s="201"/>
      <c r="K1142" s="202"/>
      <c r="M1142" s="63"/>
    </row>
    <row r="1143" spans="2:13">
      <c r="B1143" s="201"/>
      <c r="C1143" s="202"/>
      <c r="D1143" s="201"/>
      <c r="E1143" s="201"/>
      <c r="F1143" s="22"/>
      <c r="G1143" s="22"/>
      <c r="H1143" s="22"/>
      <c r="I1143" s="201"/>
      <c r="J1143" s="201"/>
      <c r="K1143" s="202"/>
      <c r="M1143" s="63"/>
    </row>
    <row r="1144" spans="2:13">
      <c r="B1144" s="201"/>
      <c r="C1144" s="202"/>
      <c r="D1144" s="201"/>
      <c r="E1144" s="201"/>
      <c r="F1144" s="22"/>
      <c r="G1144" s="22"/>
      <c r="H1144" s="22"/>
      <c r="I1144" s="201"/>
      <c r="J1144" s="201"/>
      <c r="K1144" s="202"/>
      <c r="M1144" s="63"/>
    </row>
    <row r="1145" spans="2:13">
      <c r="B1145" s="201"/>
      <c r="C1145" s="202"/>
      <c r="D1145" s="201"/>
      <c r="E1145" s="201"/>
      <c r="F1145" s="22"/>
      <c r="G1145" s="22"/>
      <c r="H1145" s="22"/>
      <c r="I1145" s="201"/>
      <c r="J1145" s="201"/>
      <c r="K1145" s="202"/>
      <c r="M1145" s="63"/>
    </row>
    <row r="1146" spans="2:13">
      <c r="B1146" s="201"/>
      <c r="C1146" s="202"/>
      <c r="D1146" s="201"/>
      <c r="E1146" s="201"/>
      <c r="F1146" s="22"/>
      <c r="G1146" s="22"/>
      <c r="H1146" s="22"/>
      <c r="I1146" s="201"/>
      <c r="J1146" s="201"/>
      <c r="K1146" s="202"/>
      <c r="M1146" s="63"/>
    </row>
    <row r="1147" spans="2:13">
      <c r="B1147" s="201"/>
      <c r="C1147" s="202"/>
      <c r="D1147" s="201"/>
      <c r="E1147" s="201"/>
      <c r="F1147" s="22"/>
      <c r="G1147" s="22"/>
      <c r="H1147" s="22"/>
      <c r="I1147" s="201"/>
      <c r="J1147" s="201"/>
      <c r="K1147" s="202"/>
      <c r="M1147" s="63"/>
    </row>
    <row r="1148" spans="2:13">
      <c r="B1148" s="201"/>
      <c r="C1148" s="202"/>
      <c r="D1148" s="201"/>
      <c r="E1148" s="201"/>
      <c r="F1148" s="22"/>
      <c r="G1148" s="22"/>
      <c r="H1148" s="22"/>
      <c r="I1148" s="201"/>
      <c r="J1148" s="201"/>
      <c r="K1148" s="202"/>
      <c r="M1148" s="63"/>
    </row>
    <row r="1149" spans="2:13">
      <c r="B1149" s="201"/>
      <c r="C1149" s="202"/>
      <c r="D1149" s="201"/>
      <c r="E1149" s="201"/>
      <c r="F1149" s="22"/>
      <c r="G1149" s="22"/>
      <c r="H1149" s="22"/>
      <c r="I1149" s="201"/>
      <c r="J1149" s="201"/>
      <c r="K1149" s="202"/>
      <c r="M1149" s="63"/>
    </row>
    <row r="1150" spans="2:13">
      <c r="B1150" s="201"/>
      <c r="C1150" s="202"/>
      <c r="D1150" s="201"/>
      <c r="E1150" s="201"/>
      <c r="F1150" s="22"/>
      <c r="G1150" s="22"/>
      <c r="H1150" s="22"/>
      <c r="I1150" s="201"/>
      <c r="J1150" s="201"/>
      <c r="K1150" s="202"/>
      <c r="M1150" s="63"/>
    </row>
    <row r="1151" spans="2:13">
      <c r="B1151" s="201"/>
      <c r="C1151" s="202"/>
      <c r="D1151" s="201"/>
      <c r="E1151" s="201"/>
      <c r="F1151" s="22"/>
      <c r="G1151" s="22"/>
      <c r="H1151" s="22"/>
      <c r="I1151" s="201"/>
      <c r="J1151" s="201"/>
      <c r="K1151" s="202"/>
      <c r="M1151" s="63"/>
    </row>
    <row r="1152" spans="2:13">
      <c r="B1152" s="201"/>
      <c r="C1152" s="202"/>
      <c r="D1152" s="201"/>
      <c r="E1152" s="201"/>
      <c r="F1152" s="22"/>
      <c r="G1152" s="22"/>
      <c r="H1152" s="22"/>
      <c r="I1152" s="201"/>
      <c r="J1152" s="201"/>
      <c r="K1152" s="202"/>
      <c r="M1152" s="63"/>
    </row>
    <row r="1153" spans="2:13">
      <c r="B1153" s="201"/>
      <c r="C1153" s="202"/>
      <c r="D1153" s="201"/>
      <c r="E1153" s="201"/>
      <c r="F1153" s="22"/>
      <c r="G1153" s="22"/>
      <c r="H1153" s="22"/>
      <c r="I1153" s="201"/>
      <c r="J1153" s="201"/>
      <c r="K1153" s="202"/>
      <c r="M1153" s="63"/>
    </row>
    <row r="1154" spans="2:13">
      <c r="B1154" s="201"/>
      <c r="C1154" s="202"/>
      <c r="D1154" s="201"/>
      <c r="E1154" s="201"/>
      <c r="F1154" s="22"/>
      <c r="G1154" s="22"/>
      <c r="H1154" s="22"/>
      <c r="I1154" s="201"/>
      <c r="J1154" s="201"/>
      <c r="K1154" s="202"/>
      <c r="M1154" s="63"/>
    </row>
    <row r="1155" spans="2:13">
      <c r="B1155" s="201"/>
      <c r="C1155" s="202"/>
      <c r="D1155" s="201"/>
      <c r="E1155" s="201"/>
      <c r="F1155" s="22"/>
      <c r="G1155" s="22"/>
      <c r="H1155" s="22"/>
      <c r="I1155" s="201"/>
      <c r="J1155" s="201"/>
      <c r="K1155" s="202"/>
      <c r="M1155" s="63"/>
    </row>
    <row r="1156" spans="2:13">
      <c r="B1156" s="201"/>
      <c r="C1156" s="202"/>
      <c r="D1156" s="201"/>
      <c r="E1156" s="201"/>
      <c r="F1156" s="22"/>
      <c r="G1156" s="22"/>
      <c r="H1156" s="22"/>
      <c r="I1156" s="201"/>
      <c r="J1156" s="201"/>
      <c r="K1156" s="202"/>
      <c r="M1156" s="63"/>
    </row>
    <row r="1157" spans="2:13">
      <c r="B1157" s="201"/>
      <c r="C1157" s="202"/>
      <c r="D1157" s="201"/>
      <c r="E1157" s="201"/>
      <c r="F1157" s="22"/>
      <c r="G1157" s="22"/>
      <c r="H1157" s="22"/>
      <c r="I1157" s="201"/>
      <c r="J1157" s="201"/>
      <c r="K1157" s="202"/>
      <c r="M1157" s="63"/>
    </row>
    <row r="1158" spans="2:13">
      <c r="B1158" s="201"/>
      <c r="C1158" s="202"/>
      <c r="D1158" s="201"/>
      <c r="E1158" s="201"/>
      <c r="F1158" s="22"/>
      <c r="G1158" s="22"/>
      <c r="H1158" s="22"/>
      <c r="I1158" s="201"/>
      <c r="J1158" s="201"/>
      <c r="K1158" s="202"/>
      <c r="M1158" s="63"/>
    </row>
    <row r="1159" spans="2:13">
      <c r="B1159" s="201"/>
      <c r="C1159" s="202"/>
      <c r="D1159" s="201"/>
      <c r="E1159" s="201"/>
      <c r="F1159" s="22"/>
      <c r="G1159" s="22"/>
      <c r="H1159" s="22"/>
      <c r="I1159" s="201"/>
      <c r="J1159" s="201"/>
      <c r="K1159" s="202"/>
      <c r="M1159" s="63"/>
    </row>
    <row r="1160" spans="2:13">
      <c r="B1160" s="201"/>
      <c r="C1160" s="202"/>
      <c r="D1160" s="201"/>
      <c r="E1160" s="201"/>
      <c r="F1160" s="22"/>
      <c r="G1160" s="22"/>
      <c r="H1160" s="22"/>
      <c r="I1160" s="201"/>
      <c r="J1160" s="201"/>
      <c r="K1160" s="202"/>
      <c r="M1160" s="63"/>
    </row>
    <row r="1161" spans="2:13">
      <c r="B1161" s="201"/>
      <c r="C1161" s="202"/>
      <c r="D1161" s="201"/>
      <c r="E1161" s="201"/>
      <c r="F1161" s="22"/>
      <c r="G1161" s="22"/>
      <c r="H1161" s="22"/>
      <c r="I1161" s="201"/>
      <c r="J1161" s="201"/>
      <c r="K1161" s="202"/>
      <c r="M1161" s="63"/>
    </row>
    <row r="1162" spans="2:13">
      <c r="B1162" s="201"/>
      <c r="C1162" s="202"/>
      <c r="D1162" s="201"/>
      <c r="E1162" s="201"/>
      <c r="F1162" s="22"/>
      <c r="G1162" s="22"/>
      <c r="H1162" s="22"/>
      <c r="I1162" s="201"/>
      <c r="J1162" s="201"/>
      <c r="K1162" s="202"/>
      <c r="M1162" s="63"/>
    </row>
    <row r="1163" spans="2:13">
      <c r="B1163" s="201"/>
      <c r="C1163" s="202"/>
      <c r="D1163" s="201"/>
      <c r="E1163" s="201"/>
      <c r="F1163" s="22"/>
      <c r="G1163" s="22"/>
      <c r="H1163" s="22"/>
      <c r="I1163" s="201"/>
      <c r="J1163" s="201"/>
      <c r="K1163" s="202"/>
      <c r="M1163" s="63"/>
    </row>
    <row r="1164" spans="2:13">
      <c r="B1164" s="201"/>
      <c r="C1164" s="202"/>
      <c r="D1164" s="201"/>
      <c r="E1164" s="201"/>
      <c r="F1164" s="22"/>
      <c r="G1164" s="22"/>
      <c r="H1164" s="22"/>
      <c r="I1164" s="201"/>
      <c r="J1164" s="201"/>
      <c r="K1164" s="202"/>
      <c r="M1164" s="63"/>
    </row>
    <row r="1165" spans="2:13">
      <c r="B1165" s="201"/>
      <c r="C1165" s="202"/>
      <c r="D1165" s="201"/>
      <c r="E1165" s="201"/>
      <c r="F1165" s="22"/>
      <c r="G1165" s="22"/>
      <c r="H1165" s="22"/>
      <c r="I1165" s="201"/>
      <c r="J1165" s="201"/>
      <c r="K1165" s="202"/>
      <c r="M1165" s="63"/>
    </row>
    <row r="1166" spans="2:13">
      <c r="B1166" s="201"/>
      <c r="C1166" s="202"/>
      <c r="D1166" s="201"/>
      <c r="E1166" s="201"/>
      <c r="F1166" s="22"/>
      <c r="G1166" s="22"/>
      <c r="H1166" s="22"/>
      <c r="I1166" s="201"/>
      <c r="J1166" s="201"/>
      <c r="K1166" s="202"/>
      <c r="M1166" s="63"/>
    </row>
    <row r="1167" spans="2:13">
      <c r="B1167" s="201"/>
      <c r="C1167" s="202"/>
      <c r="D1167" s="201"/>
      <c r="E1167" s="201"/>
      <c r="F1167" s="22"/>
      <c r="G1167" s="22"/>
      <c r="H1167" s="22"/>
      <c r="I1167" s="201"/>
      <c r="J1167" s="201"/>
      <c r="K1167" s="202"/>
      <c r="M1167" s="63"/>
    </row>
    <row r="1168" spans="2:13">
      <c r="B1168" s="201"/>
      <c r="C1168" s="202"/>
      <c r="D1168" s="201"/>
      <c r="E1168" s="201"/>
      <c r="F1168" s="22"/>
      <c r="G1168" s="22"/>
      <c r="H1168" s="22"/>
      <c r="I1168" s="201"/>
      <c r="J1168" s="201"/>
      <c r="K1168" s="202"/>
      <c r="M1168" s="63"/>
    </row>
    <row r="1169" spans="2:13">
      <c r="B1169" s="201"/>
      <c r="C1169" s="202"/>
      <c r="D1169" s="201"/>
      <c r="E1169" s="201"/>
      <c r="F1169" s="22"/>
      <c r="G1169" s="22"/>
      <c r="H1169" s="22"/>
      <c r="I1169" s="201"/>
      <c r="J1169" s="201"/>
      <c r="K1169" s="202"/>
      <c r="M1169" s="63"/>
    </row>
    <row r="1170" spans="2:13">
      <c r="B1170" s="201"/>
      <c r="C1170" s="202"/>
      <c r="D1170" s="201"/>
      <c r="E1170" s="201"/>
      <c r="F1170" s="22"/>
      <c r="G1170" s="22"/>
      <c r="H1170" s="22"/>
      <c r="I1170" s="201"/>
      <c r="J1170" s="201"/>
      <c r="K1170" s="202"/>
      <c r="M1170" s="63"/>
    </row>
    <row r="1171" spans="2:13">
      <c r="B1171" s="201"/>
      <c r="C1171" s="202"/>
      <c r="D1171" s="201"/>
      <c r="E1171" s="201"/>
      <c r="F1171" s="22"/>
      <c r="G1171" s="22"/>
      <c r="H1171" s="22"/>
      <c r="I1171" s="201"/>
      <c r="J1171" s="201"/>
      <c r="K1171" s="202"/>
      <c r="M1171" s="63"/>
    </row>
    <row r="1172" spans="2:13">
      <c r="B1172" s="201"/>
      <c r="C1172" s="202"/>
      <c r="D1172" s="201"/>
      <c r="E1172" s="201"/>
      <c r="F1172" s="22"/>
      <c r="G1172" s="22"/>
      <c r="H1172" s="22"/>
      <c r="I1172" s="201"/>
      <c r="J1172" s="201"/>
      <c r="K1172" s="202"/>
      <c r="M1172" s="63"/>
    </row>
    <row r="1173" spans="2:13">
      <c r="B1173" s="201"/>
      <c r="C1173" s="202"/>
      <c r="D1173" s="201"/>
      <c r="E1173" s="201"/>
      <c r="F1173" s="22"/>
      <c r="G1173" s="22"/>
      <c r="H1173" s="22"/>
      <c r="I1173" s="201"/>
      <c r="J1173" s="201"/>
      <c r="K1173" s="202"/>
      <c r="M1173" s="63"/>
    </row>
    <row r="1174" spans="2:13">
      <c r="B1174" s="201"/>
      <c r="C1174" s="202"/>
      <c r="D1174" s="201"/>
      <c r="E1174" s="201"/>
      <c r="F1174" s="22"/>
      <c r="G1174" s="22"/>
      <c r="H1174" s="22"/>
      <c r="I1174" s="201"/>
      <c r="J1174" s="201"/>
      <c r="K1174" s="202"/>
      <c r="M1174" s="63"/>
    </row>
    <row r="1175" spans="2:13">
      <c r="B1175" s="201"/>
      <c r="C1175" s="202"/>
      <c r="D1175" s="201"/>
      <c r="E1175" s="201"/>
      <c r="F1175" s="22"/>
      <c r="G1175" s="22"/>
      <c r="H1175" s="22"/>
      <c r="I1175" s="201"/>
      <c r="J1175" s="201"/>
      <c r="K1175" s="202"/>
      <c r="M1175" s="63"/>
    </row>
    <row r="1176" spans="2:13">
      <c r="B1176" s="201"/>
      <c r="C1176" s="202"/>
      <c r="D1176" s="201"/>
      <c r="E1176" s="201"/>
      <c r="F1176" s="22"/>
      <c r="G1176" s="22"/>
      <c r="H1176" s="22"/>
      <c r="I1176" s="201"/>
      <c r="J1176" s="201"/>
      <c r="K1176" s="202"/>
      <c r="M1176" s="63"/>
    </row>
    <row r="1177" spans="2:13">
      <c r="B1177" s="201"/>
      <c r="C1177" s="202"/>
      <c r="D1177" s="201"/>
      <c r="E1177" s="201"/>
      <c r="F1177" s="22"/>
      <c r="G1177" s="22"/>
      <c r="H1177" s="22"/>
      <c r="I1177" s="201"/>
      <c r="J1177" s="201"/>
      <c r="K1177" s="202"/>
      <c r="M1177" s="63"/>
    </row>
    <row r="1178" spans="2:13">
      <c r="B1178" s="201"/>
      <c r="C1178" s="202"/>
      <c r="D1178" s="201"/>
      <c r="E1178" s="201"/>
      <c r="F1178" s="22"/>
      <c r="G1178" s="22"/>
      <c r="H1178" s="22"/>
      <c r="I1178" s="201"/>
      <c r="J1178" s="201"/>
      <c r="K1178" s="202"/>
      <c r="M1178" s="63"/>
    </row>
    <row r="1179" spans="2:13">
      <c r="B1179" s="201"/>
      <c r="C1179" s="202"/>
      <c r="D1179" s="201"/>
      <c r="E1179" s="201"/>
      <c r="F1179" s="22"/>
      <c r="G1179" s="22"/>
      <c r="H1179" s="22"/>
      <c r="I1179" s="201"/>
      <c r="J1179" s="201"/>
      <c r="K1179" s="202"/>
      <c r="M1179" s="63"/>
    </row>
    <row r="1180" spans="2:13">
      <c r="B1180" s="201"/>
      <c r="C1180" s="202"/>
      <c r="D1180" s="201"/>
      <c r="E1180" s="201"/>
      <c r="F1180" s="22"/>
      <c r="G1180" s="22"/>
      <c r="H1180" s="22"/>
      <c r="I1180" s="201"/>
      <c r="J1180" s="201"/>
      <c r="K1180" s="202"/>
      <c r="M1180" s="63"/>
    </row>
    <row r="1181" spans="2:13">
      <c r="B1181" s="201"/>
      <c r="C1181" s="202"/>
      <c r="D1181" s="201"/>
      <c r="E1181" s="201"/>
      <c r="F1181" s="22"/>
      <c r="G1181" s="22"/>
      <c r="H1181" s="22"/>
      <c r="I1181" s="201"/>
      <c r="J1181" s="201"/>
      <c r="K1181" s="202"/>
      <c r="M1181" s="63"/>
    </row>
    <row r="1182" spans="2:13">
      <c r="B1182" s="201"/>
      <c r="C1182" s="202"/>
      <c r="D1182" s="201"/>
      <c r="E1182" s="201"/>
      <c r="F1182" s="22"/>
      <c r="G1182" s="22"/>
      <c r="H1182" s="22"/>
      <c r="I1182" s="201"/>
      <c r="J1182" s="201"/>
      <c r="K1182" s="202"/>
      <c r="M1182" s="63"/>
    </row>
    <row r="1183" spans="2:13">
      <c r="B1183" s="201"/>
      <c r="C1183" s="202"/>
      <c r="D1183" s="201"/>
      <c r="E1183" s="201"/>
      <c r="F1183" s="22"/>
      <c r="G1183" s="22"/>
      <c r="H1183" s="22"/>
      <c r="I1183" s="201"/>
      <c r="J1183" s="201"/>
      <c r="K1183" s="202"/>
      <c r="M1183" s="63"/>
    </row>
    <row r="1184" spans="2:13">
      <c r="B1184" s="201"/>
      <c r="C1184" s="202"/>
      <c r="D1184" s="201"/>
      <c r="E1184" s="201"/>
      <c r="F1184" s="22"/>
      <c r="G1184" s="22"/>
      <c r="H1184" s="22"/>
      <c r="I1184" s="201"/>
      <c r="J1184" s="201"/>
      <c r="K1184" s="202"/>
      <c r="M1184" s="63"/>
    </row>
    <row r="1185" spans="2:13">
      <c r="B1185" s="201"/>
      <c r="C1185" s="202"/>
      <c r="D1185" s="201"/>
      <c r="E1185" s="201"/>
      <c r="F1185" s="22"/>
      <c r="G1185" s="22"/>
      <c r="H1185" s="22"/>
      <c r="I1185" s="201"/>
      <c r="J1185" s="201"/>
      <c r="K1185" s="202"/>
      <c r="M1185" s="63"/>
    </row>
    <row r="1186" spans="2:13">
      <c r="B1186" s="201"/>
      <c r="C1186" s="202"/>
      <c r="D1186" s="201"/>
      <c r="E1186" s="201"/>
      <c r="F1186" s="22"/>
      <c r="G1186" s="22"/>
      <c r="H1186" s="22"/>
      <c r="I1186" s="201"/>
      <c r="J1186" s="201"/>
      <c r="K1186" s="202"/>
      <c r="M1186" s="63"/>
    </row>
    <row r="1187" spans="2:13">
      <c r="B1187" s="201"/>
      <c r="C1187" s="202"/>
      <c r="D1187" s="201"/>
      <c r="E1187" s="201"/>
      <c r="F1187" s="22"/>
      <c r="G1187" s="22"/>
      <c r="H1187" s="22"/>
      <c r="I1187" s="201"/>
      <c r="J1187" s="201"/>
      <c r="K1187" s="202"/>
      <c r="M1187" s="63"/>
    </row>
    <row r="1188" spans="2:13">
      <c r="B1188" s="201"/>
      <c r="C1188" s="202"/>
      <c r="D1188" s="201"/>
      <c r="E1188" s="201"/>
      <c r="F1188" s="22"/>
      <c r="G1188" s="22"/>
      <c r="H1188" s="22"/>
      <c r="I1188" s="201"/>
      <c r="J1188" s="201"/>
      <c r="K1188" s="202"/>
      <c r="M1188" s="63"/>
    </row>
    <row r="1189" spans="2:13">
      <c r="B1189" s="201"/>
      <c r="C1189" s="202"/>
      <c r="D1189" s="201"/>
      <c r="E1189" s="201"/>
      <c r="F1189" s="22"/>
      <c r="G1189" s="22"/>
      <c r="H1189" s="22"/>
      <c r="I1189" s="201"/>
      <c r="J1189" s="201"/>
      <c r="K1189" s="202"/>
      <c r="M1189" s="63"/>
    </row>
    <row r="1190" spans="2:13">
      <c r="B1190" s="201"/>
      <c r="C1190" s="202"/>
      <c r="D1190" s="201"/>
      <c r="E1190" s="201"/>
      <c r="F1190" s="22"/>
      <c r="G1190" s="22"/>
      <c r="H1190" s="22"/>
      <c r="I1190" s="201"/>
      <c r="J1190" s="201"/>
      <c r="K1190" s="202"/>
      <c r="M1190" s="63"/>
    </row>
    <row r="1191" spans="2:13">
      <c r="B1191" s="201"/>
      <c r="C1191" s="202"/>
      <c r="D1191" s="201"/>
      <c r="E1191" s="201"/>
      <c r="F1191" s="22"/>
      <c r="G1191" s="22"/>
      <c r="H1191" s="22"/>
      <c r="I1191" s="201"/>
      <c r="J1191" s="201"/>
      <c r="K1191" s="202"/>
      <c r="M1191" s="63"/>
    </row>
    <row r="1192" spans="2:13">
      <c r="B1192" s="201"/>
      <c r="C1192" s="202"/>
      <c r="D1192" s="201"/>
      <c r="E1192" s="201"/>
      <c r="F1192" s="22"/>
      <c r="G1192" s="22"/>
      <c r="H1192" s="22"/>
      <c r="I1192" s="201"/>
      <c r="J1192" s="201"/>
      <c r="K1192" s="202"/>
      <c r="M1192" s="63"/>
    </row>
    <row r="1193" spans="2:13">
      <c r="B1193" s="201"/>
      <c r="C1193" s="202"/>
      <c r="D1193" s="201"/>
      <c r="E1193" s="201"/>
      <c r="F1193" s="22"/>
      <c r="G1193" s="22"/>
      <c r="H1193" s="22"/>
      <c r="I1193" s="201"/>
      <c r="J1193" s="201"/>
      <c r="K1193" s="202"/>
      <c r="M1193" s="63"/>
    </row>
    <row r="1194" spans="2:13">
      <c r="B1194" s="201"/>
      <c r="C1194" s="202"/>
      <c r="D1194" s="201"/>
      <c r="E1194" s="201"/>
      <c r="F1194" s="22"/>
      <c r="G1194" s="22"/>
      <c r="H1194" s="22"/>
      <c r="I1194" s="201"/>
      <c r="J1194" s="201"/>
      <c r="K1194" s="202"/>
      <c r="M1194" s="63"/>
    </row>
    <row r="1195" spans="2:13">
      <c r="B1195" s="201"/>
      <c r="C1195" s="202"/>
      <c r="D1195" s="201"/>
      <c r="E1195" s="201"/>
      <c r="F1195" s="22"/>
      <c r="G1195" s="22"/>
      <c r="H1195" s="22"/>
      <c r="I1195" s="201"/>
      <c r="J1195" s="201"/>
      <c r="K1195" s="202"/>
      <c r="M1195" s="63"/>
    </row>
    <row r="1196" spans="2:13">
      <c r="B1196" s="201"/>
      <c r="C1196" s="202"/>
      <c r="D1196" s="201"/>
      <c r="E1196" s="201"/>
      <c r="F1196" s="22"/>
      <c r="G1196" s="22"/>
      <c r="H1196" s="22"/>
      <c r="I1196" s="201"/>
      <c r="J1196" s="201"/>
      <c r="K1196" s="202"/>
      <c r="M1196" s="63"/>
    </row>
    <row r="1197" spans="2:13">
      <c r="B1197" s="201"/>
      <c r="C1197" s="202"/>
      <c r="D1197" s="201"/>
      <c r="E1197" s="201"/>
      <c r="F1197" s="22"/>
      <c r="G1197" s="22"/>
      <c r="H1197" s="22"/>
      <c r="I1197" s="201"/>
      <c r="J1197" s="201"/>
      <c r="K1197" s="202"/>
      <c r="M1197" s="63"/>
    </row>
    <row r="1198" spans="2:13">
      <c r="B1198" s="201"/>
      <c r="C1198" s="202"/>
      <c r="D1198" s="201"/>
      <c r="E1198" s="201"/>
      <c r="F1198" s="22"/>
      <c r="G1198" s="22"/>
      <c r="H1198" s="22"/>
      <c r="I1198" s="201"/>
      <c r="J1198" s="201"/>
      <c r="K1198" s="202"/>
      <c r="M1198" s="63"/>
    </row>
    <row r="1199" spans="2:13">
      <c r="B1199" s="201"/>
      <c r="C1199" s="202"/>
      <c r="D1199" s="201"/>
      <c r="E1199" s="201"/>
      <c r="F1199" s="22"/>
      <c r="G1199" s="22"/>
      <c r="H1199" s="22"/>
      <c r="I1199" s="201"/>
      <c r="J1199" s="201"/>
      <c r="K1199" s="202"/>
      <c r="M1199" s="63"/>
    </row>
    <row r="1200" spans="2:13">
      <c r="B1200" s="201"/>
      <c r="C1200" s="202"/>
      <c r="D1200" s="201"/>
      <c r="E1200" s="201"/>
      <c r="F1200" s="22"/>
      <c r="G1200" s="22"/>
      <c r="H1200" s="22"/>
      <c r="I1200" s="201"/>
      <c r="J1200" s="201"/>
      <c r="K1200" s="202"/>
      <c r="M1200" s="63"/>
    </row>
    <row r="1201" spans="2:13">
      <c r="B1201" s="201"/>
      <c r="C1201" s="202"/>
      <c r="D1201" s="201"/>
      <c r="E1201" s="201"/>
      <c r="F1201" s="22"/>
      <c r="G1201" s="22"/>
      <c r="H1201" s="22"/>
      <c r="I1201" s="201"/>
      <c r="J1201" s="201"/>
      <c r="K1201" s="202"/>
      <c r="M1201" s="63"/>
    </row>
    <row r="1202" spans="2:13">
      <c r="B1202" s="201"/>
      <c r="C1202" s="202"/>
      <c r="D1202" s="201"/>
      <c r="E1202" s="201"/>
      <c r="F1202" s="22"/>
      <c r="G1202" s="22"/>
      <c r="H1202" s="22"/>
      <c r="I1202" s="201"/>
      <c r="J1202" s="201"/>
      <c r="K1202" s="202"/>
      <c r="M1202" s="63"/>
    </row>
    <row r="1203" spans="2:13">
      <c r="B1203" s="201"/>
      <c r="C1203" s="202"/>
      <c r="D1203" s="201"/>
      <c r="E1203" s="201"/>
      <c r="F1203" s="22"/>
      <c r="G1203" s="22"/>
      <c r="H1203" s="22"/>
      <c r="I1203" s="201"/>
      <c r="J1203" s="201"/>
      <c r="K1203" s="202"/>
      <c r="M1203" s="63"/>
    </row>
    <row r="1204" spans="2:13">
      <c r="B1204" s="201"/>
      <c r="C1204" s="202"/>
      <c r="D1204" s="201"/>
      <c r="E1204" s="201"/>
      <c r="F1204" s="22"/>
      <c r="G1204" s="22"/>
      <c r="H1204" s="22"/>
      <c r="I1204" s="201"/>
      <c r="J1204" s="201"/>
      <c r="K1204" s="202"/>
      <c r="M1204" s="63"/>
    </row>
    <row r="1205" spans="2:13">
      <c r="B1205" s="201"/>
      <c r="C1205" s="202"/>
      <c r="D1205" s="201"/>
      <c r="E1205" s="201"/>
      <c r="F1205" s="22"/>
      <c r="G1205" s="22"/>
      <c r="H1205" s="22"/>
      <c r="I1205" s="201"/>
      <c r="J1205" s="201"/>
      <c r="K1205" s="202"/>
      <c r="M1205" s="63"/>
    </row>
    <row r="1206" spans="2:13">
      <c r="B1206" s="201"/>
      <c r="C1206" s="202"/>
      <c r="D1206" s="201"/>
      <c r="E1206" s="201"/>
      <c r="F1206" s="22"/>
      <c r="G1206" s="22"/>
      <c r="H1206" s="22"/>
      <c r="I1206" s="201"/>
      <c r="J1206" s="201"/>
      <c r="K1206" s="202"/>
      <c r="M1206" s="63"/>
    </row>
    <row r="1207" spans="2:13">
      <c r="B1207" s="201"/>
      <c r="C1207" s="202"/>
      <c r="D1207" s="201"/>
      <c r="E1207" s="201"/>
      <c r="F1207" s="22"/>
      <c r="G1207" s="22"/>
      <c r="H1207" s="22"/>
      <c r="I1207" s="201"/>
      <c r="J1207" s="201"/>
      <c r="K1207" s="202"/>
      <c r="M1207" s="63"/>
    </row>
    <row r="1208" spans="2:13">
      <c r="B1208" s="201"/>
      <c r="C1208" s="202"/>
      <c r="D1208" s="201"/>
      <c r="E1208" s="201"/>
      <c r="F1208" s="22"/>
      <c r="G1208" s="22"/>
      <c r="H1208" s="22"/>
      <c r="I1208" s="201"/>
      <c r="J1208" s="201"/>
      <c r="K1208" s="202"/>
      <c r="M1208" s="63"/>
    </row>
    <row r="1209" spans="2:13">
      <c r="B1209" s="201"/>
      <c r="C1209" s="202"/>
      <c r="D1209" s="201"/>
      <c r="E1209" s="201"/>
      <c r="F1209" s="22"/>
      <c r="G1209" s="22"/>
      <c r="H1209" s="22"/>
      <c r="I1209" s="201"/>
      <c r="J1209" s="201"/>
      <c r="K1209" s="202"/>
      <c r="M1209" s="63"/>
    </row>
    <row r="1210" spans="2:13">
      <c r="B1210" s="201"/>
      <c r="C1210" s="202"/>
      <c r="D1210" s="201"/>
      <c r="E1210" s="201"/>
      <c r="F1210" s="22"/>
      <c r="G1210" s="22"/>
      <c r="H1210" s="22"/>
      <c r="I1210" s="201"/>
      <c r="J1210" s="201"/>
      <c r="K1210" s="202"/>
      <c r="M1210" s="63"/>
    </row>
    <row r="1211" spans="2:13">
      <c r="B1211" s="201"/>
      <c r="C1211" s="202"/>
      <c r="D1211" s="201"/>
      <c r="E1211" s="201"/>
      <c r="F1211" s="22"/>
      <c r="G1211" s="22"/>
      <c r="H1211" s="22"/>
      <c r="I1211" s="201"/>
      <c r="J1211" s="201"/>
      <c r="K1211" s="202"/>
      <c r="M1211" s="63"/>
    </row>
    <row r="1212" spans="2:13">
      <c r="B1212" s="201"/>
      <c r="C1212" s="202"/>
      <c r="D1212" s="201"/>
      <c r="E1212" s="201"/>
      <c r="F1212" s="22"/>
      <c r="G1212" s="22"/>
      <c r="H1212" s="22"/>
      <c r="I1212" s="201"/>
      <c r="J1212" s="201"/>
      <c r="K1212" s="202"/>
      <c r="M1212" s="63"/>
    </row>
    <row r="1213" spans="2:13">
      <c r="B1213" s="201"/>
      <c r="C1213" s="202"/>
      <c r="D1213" s="201"/>
      <c r="E1213" s="201"/>
      <c r="F1213" s="22"/>
      <c r="G1213" s="22"/>
      <c r="H1213" s="22"/>
      <c r="I1213" s="201"/>
      <c r="J1213" s="201"/>
      <c r="K1213" s="202"/>
      <c r="M1213" s="63"/>
    </row>
    <row r="1214" spans="2:13">
      <c r="B1214" s="201"/>
      <c r="C1214" s="202"/>
      <c r="D1214" s="201"/>
      <c r="E1214" s="201"/>
      <c r="F1214" s="22"/>
      <c r="G1214" s="22"/>
      <c r="H1214" s="22"/>
      <c r="I1214" s="201"/>
      <c r="J1214" s="201"/>
      <c r="K1214" s="202"/>
      <c r="M1214" s="63"/>
    </row>
    <row r="1215" spans="2:13">
      <c r="B1215" s="201"/>
      <c r="C1215" s="202"/>
      <c r="D1215" s="201"/>
      <c r="E1215" s="201"/>
      <c r="F1215" s="22"/>
      <c r="G1215" s="22"/>
      <c r="H1215" s="22"/>
      <c r="I1215" s="201"/>
      <c r="J1215" s="201"/>
      <c r="K1215" s="202"/>
      <c r="M1215" s="63"/>
    </row>
    <row r="1216" spans="2:13">
      <c r="B1216" s="201"/>
      <c r="C1216" s="202"/>
      <c r="D1216" s="201"/>
      <c r="E1216" s="201"/>
      <c r="F1216" s="22"/>
      <c r="G1216" s="22"/>
      <c r="H1216" s="22"/>
      <c r="I1216" s="201"/>
      <c r="J1216" s="201"/>
      <c r="K1216" s="202"/>
      <c r="M1216" s="63"/>
    </row>
    <row r="1217" spans="2:13">
      <c r="B1217" s="201"/>
      <c r="C1217" s="202"/>
      <c r="D1217" s="201"/>
      <c r="E1217" s="201"/>
      <c r="F1217" s="22"/>
      <c r="G1217" s="22"/>
      <c r="H1217" s="22"/>
      <c r="I1217" s="201"/>
      <c r="J1217" s="201"/>
      <c r="K1217" s="202"/>
      <c r="M1217" s="63"/>
    </row>
    <row r="1218" spans="2:13">
      <c r="B1218" s="201"/>
      <c r="C1218" s="202"/>
      <c r="D1218" s="201"/>
      <c r="E1218" s="201"/>
      <c r="F1218" s="22"/>
      <c r="G1218" s="22"/>
      <c r="H1218" s="22"/>
      <c r="I1218" s="201"/>
      <c r="J1218" s="201"/>
      <c r="K1218" s="202"/>
      <c r="M1218" s="63"/>
    </row>
    <row r="1219" spans="2:13">
      <c r="B1219" s="201"/>
      <c r="C1219" s="202"/>
      <c r="D1219" s="201"/>
      <c r="E1219" s="201"/>
      <c r="F1219" s="22"/>
      <c r="G1219" s="22"/>
      <c r="H1219" s="22"/>
      <c r="I1219" s="201"/>
      <c r="J1219" s="201"/>
      <c r="K1219" s="202"/>
      <c r="M1219" s="63"/>
    </row>
    <row r="1220" spans="2:13">
      <c r="B1220" s="201"/>
      <c r="C1220" s="202"/>
      <c r="D1220" s="201"/>
      <c r="E1220" s="201"/>
      <c r="F1220" s="22"/>
      <c r="G1220" s="22"/>
      <c r="H1220" s="22"/>
      <c r="I1220" s="201"/>
      <c r="J1220" s="201"/>
      <c r="K1220" s="202"/>
      <c r="M1220" s="63"/>
    </row>
    <row r="1221" spans="2:13">
      <c r="B1221" s="201"/>
      <c r="C1221" s="202"/>
      <c r="D1221" s="201"/>
      <c r="E1221" s="201"/>
      <c r="F1221" s="22"/>
      <c r="G1221" s="22"/>
      <c r="H1221" s="22"/>
      <c r="I1221" s="201"/>
      <c r="J1221" s="201"/>
      <c r="K1221" s="202"/>
      <c r="M1221" s="63"/>
    </row>
    <row r="1222" spans="2:13">
      <c r="B1222" s="201"/>
      <c r="C1222" s="202"/>
      <c r="D1222" s="201"/>
      <c r="E1222" s="201"/>
      <c r="F1222" s="22"/>
      <c r="G1222" s="22"/>
      <c r="H1222" s="22"/>
      <c r="I1222" s="201"/>
      <c r="J1222" s="201"/>
      <c r="K1222" s="202"/>
      <c r="M1222" s="63"/>
    </row>
    <row r="1223" spans="2:13">
      <c r="B1223" s="201"/>
      <c r="C1223" s="202"/>
      <c r="D1223" s="201"/>
      <c r="E1223" s="201"/>
      <c r="F1223" s="22"/>
      <c r="G1223" s="22"/>
      <c r="H1223" s="22"/>
      <c r="I1223" s="201"/>
      <c r="J1223" s="201"/>
      <c r="K1223" s="202"/>
      <c r="M1223" s="63"/>
    </row>
    <row r="1224" spans="2:13">
      <c r="B1224" s="201"/>
      <c r="C1224" s="202"/>
      <c r="D1224" s="201"/>
      <c r="E1224" s="201"/>
      <c r="F1224" s="22"/>
      <c r="G1224" s="22"/>
      <c r="H1224" s="22"/>
      <c r="I1224" s="201"/>
      <c r="J1224" s="201"/>
      <c r="K1224" s="202"/>
      <c r="M1224" s="63"/>
    </row>
    <row r="1225" spans="2:13">
      <c r="B1225" s="201"/>
      <c r="C1225" s="202"/>
      <c r="D1225" s="201"/>
      <c r="E1225" s="201"/>
      <c r="F1225" s="22"/>
      <c r="G1225" s="22"/>
      <c r="H1225" s="22"/>
      <c r="I1225" s="201"/>
      <c r="J1225" s="201"/>
      <c r="K1225" s="202"/>
      <c r="M1225" s="63"/>
    </row>
    <row r="1226" spans="2:13">
      <c r="B1226" s="201"/>
      <c r="C1226" s="202"/>
      <c r="D1226" s="201"/>
      <c r="E1226" s="201"/>
      <c r="F1226" s="22"/>
      <c r="G1226" s="22"/>
      <c r="H1226" s="22"/>
      <c r="I1226" s="201"/>
      <c r="J1226" s="201"/>
      <c r="K1226" s="202"/>
      <c r="M1226" s="63"/>
    </row>
    <row r="1227" spans="2:13">
      <c r="B1227" s="201"/>
      <c r="C1227" s="202"/>
      <c r="D1227" s="201"/>
      <c r="E1227" s="201"/>
      <c r="F1227" s="22"/>
      <c r="G1227" s="22"/>
      <c r="H1227" s="22"/>
      <c r="I1227" s="201"/>
      <c r="J1227" s="201"/>
      <c r="K1227" s="202"/>
      <c r="M1227" s="63"/>
    </row>
    <row r="1228" spans="2:13">
      <c r="B1228" s="201"/>
      <c r="C1228" s="202"/>
      <c r="D1228" s="201"/>
      <c r="E1228" s="201"/>
      <c r="F1228" s="22"/>
      <c r="G1228" s="22"/>
      <c r="H1228" s="22"/>
      <c r="I1228" s="201"/>
      <c r="J1228" s="201"/>
      <c r="K1228" s="202"/>
      <c r="M1228" s="63"/>
    </row>
    <row r="1229" spans="2:13">
      <c r="B1229" s="201"/>
      <c r="C1229" s="202"/>
      <c r="D1229" s="201"/>
      <c r="E1229" s="201"/>
      <c r="F1229" s="22"/>
      <c r="G1229" s="22"/>
      <c r="H1229" s="22"/>
      <c r="I1229" s="201"/>
      <c r="J1229" s="201"/>
      <c r="K1229" s="202"/>
      <c r="M1229" s="63"/>
    </row>
    <row r="1230" spans="2:13">
      <c r="B1230" s="201"/>
      <c r="C1230" s="202"/>
      <c r="D1230" s="201"/>
      <c r="E1230" s="201"/>
      <c r="F1230" s="22"/>
      <c r="G1230" s="22"/>
      <c r="H1230" s="22"/>
      <c r="I1230" s="201"/>
      <c r="J1230" s="201"/>
      <c r="K1230" s="202"/>
      <c r="M1230" s="63"/>
    </row>
    <row r="1231" spans="2:13">
      <c r="B1231" s="201"/>
      <c r="C1231" s="202"/>
      <c r="D1231" s="201"/>
      <c r="E1231" s="201"/>
      <c r="F1231" s="22"/>
      <c r="G1231" s="22"/>
      <c r="H1231" s="22"/>
      <c r="I1231" s="201"/>
      <c r="J1231" s="201"/>
      <c r="K1231" s="202"/>
      <c r="M1231" s="63"/>
    </row>
    <row r="1232" spans="2:13">
      <c r="B1232" s="201"/>
      <c r="C1232" s="202"/>
      <c r="D1232" s="201"/>
      <c r="E1232" s="201"/>
      <c r="F1232" s="22"/>
      <c r="G1232" s="22"/>
      <c r="H1232" s="22"/>
      <c r="I1232" s="201"/>
      <c r="J1232" s="201"/>
      <c r="K1232" s="202"/>
      <c r="M1232" s="63"/>
    </row>
    <row r="1233" spans="2:13">
      <c r="B1233" s="201"/>
      <c r="C1233" s="202"/>
      <c r="D1233" s="201"/>
      <c r="E1233" s="201"/>
      <c r="F1233" s="22"/>
      <c r="G1233" s="22"/>
      <c r="H1233" s="22"/>
      <c r="I1233" s="201"/>
      <c r="J1233" s="201"/>
      <c r="K1233" s="202"/>
      <c r="M1233" s="63"/>
    </row>
    <row r="1234" spans="2:13">
      <c r="B1234" s="201"/>
      <c r="C1234" s="202"/>
      <c r="D1234" s="201"/>
      <c r="E1234" s="201"/>
      <c r="F1234" s="22"/>
      <c r="G1234" s="22"/>
      <c r="H1234" s="22"/>
      <c r="I1234" s="201"/>
      <c r="J1234" s="201"/>
      <c r="K1234" s="202"/>
      <c r="M1234" s="63"/>
    </row>
    <row r="1235" spans="2:13">
      <c r="B1235" s="201"/>
      <c r="C1235" s="202"/>
      <c r="D1235" s="201"/>
      <c r="E1235" s="201"/>
      <c r="F1235" s="22"/>
      <c r="G1235" s="22"/>
      <c r="H1235" s="22"/>
      <c r="I1235" s="201"/>
      <c r="J1235" s="201"/>
      <c r="K1235" s="202"/>
      <c r="M1235" s="63"/>
    </row>
    <row r="1236" spans="2:13">
      <c r="B1236" s="201"/>
      <c r="C1236" s="202"/>
      <c r="D1236" s="201"/>
      <c r="E1236" s="201"/>
      <c r="F1236" s="22"/>
      <c r="G1236" s="22"/>
      <c r="H1236" s="22"/>
      <c r="I1236" s="201"/>
      <c r="J1236" s="201"/>
      <c r="K1236" s="202"/>
      <c r="M1236" s="63"/>
    </row>
    <row r="1237" spans="2:13">
      <c r="B1237" s="201"/>
      <c r="C1237" s="202"/>
      <c r="D1237" s="201"/>
      <c r="E1237" s="201"/>
      <c r="F1237" s="22"/>
      <c r="G1237" s="22"/>
      <c r="H1237" s="22"/>
      <c r="I1237" s="201"/>
      <c r="J1237" s="201"/>
      <c r="K1237" s="202"/>
      <c r="M1237" s="63"/>
    </row>
    <row r="1238" spans="2:13">
      <c r="B1238" s="201"/>
      <c r="C1238" s="202"/>
      <c r="D1238" s="201"/>
      <c r="E1238" s="201"/>
      <c r="F1238" s="22"/>
      <c r="G1238" s="22"/>
      <c r="H1238" s="22"/>
      <c r="I1238" s="201"/>
      <c r="J1238" s="201"/>
      <c r="K1238" s="202"/>
      <c r="M1238" s="63"/>
    </row>
    <row r="1239" spans="2:13">
      <c r="B1239" s="201"/>
      <c r="C1239" s="202"/>
      <c r="D1239" s="201"/>
      <c r="E1239" s="201"/>
      <c r="F1239" s="22"/>
      <c r="G1239" s="22"/>
      <c r="H1239" s="22"/>
      <c r="I1239" s="201"/>
      <c r="J1239" s="201"/>
      <c r="K1239" s="202"/>
      <c r="M1239" s="63"/>
    </row>
    <row r="1240" spans="2:13">
      <c r="B1240" s="201"/>
      <c r="C1240" s="202"/>
      <c r="D1240" s="201"/>
      <c r="E1240" s="201"/>
      <c r="F1240" s="22"/>
      <c r="G1240" s="22"/>
      <c r="H1240" s="22"/>
      <c r="I1240" s="201"/>
      <c r="J1240" s="201"/>
      <c r="K1240" s="202"/>
      <c r="M1240" s="63"/>
    </row>
    <row r="1241" spans="2:13">
      <c r="B1241" s="201"/>
      <c r="C1241" s="202"/>
      <c r="D1241" s="201"/>
      <c r="E1241" s="201"/>
      <c r="F1241" s="22"/>
      <c r="G1241" s="22"/>
      <c r="H1241" s="22"/>
      <c r="I1241" s="201"/>
      <c r="J1241" s="201"/>
      <c r="K1241" s="202"/>
      <c r="M1241" s="63"/>
    </row>
    <row r="1242" spans="2:13">
      <c r="B1242" s="201"/>
      <c r="C1242" s="202"/>
      <c r="D1242" s="201"/>
      <c r="E1242" s="201"/>
      <c r="F1242" s="22"/>
      <c r="G1242" s="22"/>
      <c r="H1242" s="22"/>
      <c r="I1242" s="201"/>
      <c r="J1242" s="201"/>
      <c r="K1242" s="202"/>
      <c r="M1242" s="63"/>
    </row>
    <row r="1243" spans="2:13">
      <c r="B1243" s="201"/>
      <c r="C1243" s="202"/>
      <c r="D1243" s="201"/>
      <c r="E1243" s="201"/>
      <c r="F1243" s="22"/>
      <c r="G1243" s="22"/>
      <c r="H1243" s="22"/>
      <c r="I1243" s="201"/>
      <c r="J1243" s="201"/>
      <c r="K1243" s="202"/>
      <c r="M1243" s="63"/>
    </row>
    <row r="1244" spans="2:13">
      <c r="B1244" s="201"/>
      <c r="C1244" s="202"/>
      <c r="D1244" s="201"/>
      <c r="E1244" s="201"/>
      <c r="F1244" s="22"/>
      <c r="G1244" s="22"/>
      <c r="H1244" s="22"/>
      <c r="I1244" s="201"/>
      <c r="J1244" s="201"/>
      <c r="K1244" s="202"/>
      <c r="M1244" s="63"/>
    </row>
    <row r="1245" spans="2:13">
      <c r="B1245" s="201"/>
      <c r="C1245" s="202"/>
      <c r="D1245" s="201"/>
      <c r="E1245" s="201"/>
      <c r="F1245" s="22"/>
      <c r="G1245" s="22"/>
      <c r="H1245" s="22"/>
      <c r="I1245" s="201"/>
      <c r="J1245" s="201"/>
      <c r="K1245" s="202"/>
      <c r="M1245" s="63"/>
    </row>
    <row r="1246" spans="2:13">
      <c r="B1246" s="201"/>
      <c r="C1246" s="202"/>
      <c r="D1246" s="201"/>
      <c r="E1246" s="201"/>
      <c r="F1246" s="22"/>
      <c r="G1246" s="22"/>
      <c r="H1246" s="22"/>
      <c r="I1246" s="201"/>
      <c r="J1246" s="201"/>
      <c r="K1246" s="202"/>
      <c r="M1246" s="63"/>
    </row>
    <row r="1247" spans="2:13">
      <c r="B1247" s="201"/>
      <c r="C1247" s="202"/>
      <c r="D1247" s="201"/>
      <c r="E1247" s="201"/>
      <c r="F1247" s="22"/>
      <c r="G1247" s="22"/>
      <c r="H1247" s="22"/>
      <c r="I1247" s="201"/>
      <c r="J1247" s="201"/>
      <c r="K1247" s="202"/>
      <c r="M1247" s="63"/>
    </row>
    <row r="1248" spans="2:13">
      <c r="B1248" s="201"/>
      <c r="C1248" s="202"/>
      <c r="D1248" s="201"/>
      <c r="E1248" s="201"/>
      <c r="F1248" s="22"/>
      <c r="G1248" s="22"/>
      <c r="H1248" s="22"/>
      <c r="I1248" s="201"/>
      <c r="J1248" s="201"/>
      <c r="K1248" s="202"/>
      <c r="M1248" s="63"/>
    </row>
    <row r="1249" spans="2:13">
      <c r="B1249" s="201"/>
      <c r="C1249" s="202"/>
      <c r="D1249" s="201"/>
      <c r="E1249" s="201"/>
      <c r="F1249" s="22"/>
      <c r="G1249" s="22"/>
      <c r="H1249" s="22"/>
      <c r="I1249" s="201"/>
      <c r="J1249" s="201"/>
      <c r="K1249" s="202"/>
      <c r="M1249" s="63"/>
    </row>
    <row r="1250" spans="2:13">
      <c r="B1250" s="201"/>
      <c r="C1250" s="202"/>
      <c r="D1250" s="201"/>
      <c r="E1250" s="201"/>
      <c r="F1250" s="22"/>
      <c r="G1250" s="22"/>
      <c r="H1250" s="22"/>
      <c r="I1250" s="201"/>
      <c r="J1250" s="201"/>
      <c r="K1250" s="202"/>
      <c r="M1250" s="63"/>
    </row>
    <row r="1251" spans="2:13">
      <c r="B1251" s="201"/>
      <c r="C1251" s="202"/>
      <c r="D1251" s="201"/>
      <c r="E1251" s="201"/>
      <c r="F1251" s="22"/>
      <c r="G1251" s="22"/>
      <c r="H1251" s="22"/>
      <c r="I1251" s="201"/>
      <c r="J1251" s="201"/>
      <c r="K1251" s="202"/>
      <c r="M1251" s="63"/>
    </row>
    <row r="1252" spans="2:13">
      <c r="B1252" s="201"/>
      <c r="C1252" s="202"/>
      <c r="D1252" s="201"/>
      <c r="E1252" s="201"/>
      <c r="F1252" s="22"/>
      <c r="G1252" s="22"/>
      <c r="H1252" s="22"/>
      <c r="I1252" s="201"/>
      <c r="J1252" s="201"/>
      <c r="K1252" s="202"/>
      <c r="M1252" s="63"/>
    </row>
    <row r="1253" spans="2:13">
      <c r="B1253" s="201"/>
      <c r="C1253" s="202"/>
      <c r="D1253" s="201"/>
      <c r="E1253" s="201"/>
      <c r="F1253" s="22"/>
      <c r="G1253" s="22"/>
      <c r="H1253" s="22"/>
      <c r="I1253" s="201"/>
      <c r="J1253" s="201"/>
      <c r="K1253" s="202"/>
      <c r="M1253" s="63"/>
    </row>
    <row r="1254" spans="2:13">
      <c r="B1254" s="201"/>
      <c r="C1254" s="202"/>
      <c r="D1254" s="201"/>
      <c r="E1254" s="201"/>
      <c r="F1254" s="22"/>
      <c r="G1254" s="22"/>
      <c r="H1254" s="22"/>
      <c r="I1254" s="201"/>
      <c r="J1254" s="201"/>
      <c r="K1254" s="202"/>
      <c r="M1254" s="63"/>
    </row>
    <row r="1255" spans="2:13">
      <c r="B1255" s="201"/>
      <c r="C1255" s="202"/>
      <c r="D1255" s="201"/>
      <c r="E1255" s="201"/>
      <c r="F1255" s="22"/>
      <c r="G1255" s="22"/>
      <c r="H1255" s="22"/>
      <c r="I1255" s="201"/>
      <c r="J1255" s="201"/>
      <c r="K1255" s="202"/>
      <c r="M1255" s="63"/>
    </row>
    <row r="1256" spans="2:13">
      <c r="B1256" s="201"/>
      <c r="C1256" s="202"/>
      <c r="D1256" s="201"/>
      <c r="E1256" s="201"/>
      <c r="F1256" s="22"/>
      <c r="G1256" s="22"/>
      <c r="H1256" s="22"/>
      <c r="I1256" s="201"/>
      <c r="J1256" s="201"/>
      <c r="K1256" s="202"/>
      <c r="M1256" s="63"/>
    </row>
    <row r="1257" spans="2:13">
      <c r="B1257" s="201"/>
      <c r="C1257" s="202"/>
      <c r="D1257" s="201"/>
      <c r="E1257" s="201"/>
      <c r="F1257" s="22"/>
      <c r="G1257" s="22"/>
      <c r="H1257" s="22"/>
      <c r="I1257" s="201"/>
      <c r="J1257" s="201"/>
      <c r="K1257" s="202"/>
      <c r="M1257" s="63"/>
    </row>
    <row r="1258" spans="2:13">
      <c r="B1258" s="201"/>
      <c r="C1258" s="202"/>
      <c r="D1258" s="201"/>
      <c r="E1258" s="201"/>
      <c r="F1258" s="22"/>
      <c r="G1258" s="22"/>
      <c r="H1258" s="22"/>
      <c r="I1258" s="201"/>
      <c r="J1258" s="201"/>
      <c r="K1258" s="202"/>
      <c r="M1258" s="63"/>
    </row>
    <row r="1259" spans="2:13">
      <c r="B1259" s="201"/>
      <c r="C1259" s="202"/>
      <c r="D1259" s="201"/>
      <c r="E1259" s="201"/>
      <c r="F1259" s="22"/>
      <c r="G1259" s="22"/>
      <c r="H1259" s="22"/>
      <c r="I1259" s="201"/>
      <c r="J1259" s="201"/>
      <c r="K1259" s="202"/>
      <c r="M1259" s="63"/>
    </row>
    <row r="1260" spans="2:13">
      <c r="B1260" s="201"/>
      <c r="C1260" s="202"/>
      <c r="D1260" s="201"/>
      <c r="E1260" s="201"/>
      <c r="F1260" s="22"/>
      <c r="G1260" s="22"/>
      <c r="H1260" s="22"/>
      <c r="I1260" s="201"/>
      <c r="J1260" s="201"/>
      <c r="K1260" s="202"/>
      <c r="M1260" s="63"/>
    </row>
    <row r="1261" spans="2:13">
      <c r="B1261" s="201"/>
      <c r="C1261" s="202"/>
      <c r="D1261" s="201"/>
      <c r="E1261" s="201"/>
      <c r="F1261" s="22"/>
      <c r="G1261" s="22"/>
      <c r="H1261" s="22"/>
      <c r="I1261" s="201"/>
      <c r="J1261" s="201"/>
      <c r="K1261" s="202"/>
      <c r="M1261" s="63"/>
    </row>
    <row r="1262" spans="2:13">
      <c r="B1262" s="201"/>
      <c r="C1262" s="202"/>
      <c r="D1262" s="201"/>
      <c r="E1262" s="201"/>
      <c r="F1262" s="22"/>
      <c r="G1262" s="22"/>
      <c r="H1262" s="22"/>
      <c r="I1262" s="201"/>
      <c r="J1262" s="201"/>
      <c r="K1262" s="202"/>
      <c r="M1262" s="63"/>
    </row>
    <row r="1263" spans="2:13">
      <c r="B1263" s="201"/>
      <c r="C1263" s="202"/>
      <c r="D1263" s="201"/>
      <c r="E1263" s="201"/>
      <c r="F1263" s="22"/>
      <c r="G1263" s="22"/>
      <c r="H1263" s="22"/>
      <c r="I1263" s="201"/>
      <c r="J1263" s="201"/>
      <c r="K1263" s="202"/>
      <c r="M1263" s="63"/>
    </row>
    <row r="1264" spans="2:13">
      <c r="B1264" s="201"/>
      <c r="C1264" s="202"/>
      <c r="D1264" s="201"/>
      <c r="E1264" s="201"/>
      <c r="F1264" s="22"/>
      <c r="G1264" s="22"/>
      <c r="H1264" s="22"/>
      <c r="I1264" s="201"/>
      <c r="J1264" s="201"/>
      <c r="K1264" s="202"/>
      <c r="M1264" s="63"/>
    </row>
    <row r="1265" spans="2:13">
      <c r="B1265" s="201"/>
      <c r="C1265" s="202"/>
      <c r="D1265" s="201"/>
      <c r="E1265" s="201"/>
      <c r="F1265" s="22"/>
      <c r="G1265" s="22"/>
      <c r="H1265" s="22"/>
      <c r="I1265" s="201"/>
      <c r="J1265" s="201"/>
      <c r="K1265" s="202"/>
      <c r="M1265" s="63"/>
    </row>
    <row r="1266" spans="2:13">
      <c r="B1266" s="201"/>
      <c r="C1266" s="202"/>
      <c r="D1266" s="201"/>
      <c r="E1266" s="201"/>
      <c r="F1266" s="22"/>
      <c r="G1266" s="22"/>
      <c r="H1266" s="22"/>
      <c r="I1266" s="201"/>
      <c r="J1266" s="201"/>
      <c r="K1266" s="202"/>
      <c r="M1266" s="63"/>
    </row>
    <row r="1267" spans="2:13">
      <c r="B1267" s="201"/>
      <c r="C1267" s="202"/>
      <c r="D1267" s="201"/>
      <c r="E1267" s="201"/>
      <c r="F1267" s="22"/>
      <c r="G1267" s="22"/>
      <c r="H1267" s="22"/>
      <c r="I1267" s="201"/>
      <c r="J1267" s="201"/>
      <c r="K1267" s="202"/>
      <c r="M1267" s="63"/>
    </row>
    <row r="1268" spans="2:13">
      <c r="B1268" s="201"/>
      <c r="C1268" s="202"/>
      <c r="D1268" s="201"/>
      <c r="E1268" s="201"/>
      <c r="F1268" s="22"/>
      <c r="G1268" s="22"/>
      <c r="H1268" s="22"/>
      <c r="I1268" s="201"/>
      <c r="J1268" s="201"/>
      <c r="K1268" s="202"/>
      <c r="M1268" s="63"/>
    </row>
    <row r="1269" spans="2:13">
      <c r="B1269" s="201"/>
      <c r="C1269" s="202"/>
      <c r="D1269" s="201"/>
      <c r="E1269" s="201"/>
      <c r="F1269" s="22"/>
      <c r="G1269" s="22"/>
      <c r="H1269" s="22"/>
      <c r="I1269" s="201"/>
      <c r="J1269" s="201"/>
      <c r="K1269" s="202"/>
      <c r="M1269" s="63"/>
    </row>
    <row r="1270" spans="2:13">
      <c r="B1270" s="201"/>
      <c r="C1270" s="202"/>
      <c r="D1270" s="201"/>
      <c r="E1270" s="201"/>
      <c r="F1270" s="22"/>
      <c r="G1270" s="22"/>
      <c r="H1270" s="22"/>
      <c r="I1270" s="201"/>
      <c r="J1270" s="201"/>
      <c r="K1270" s="202"/>
      <c r="M1270" s="63"/>
    </row>
    <row r="1271" spans="2:13">
      <c r="B1271" s="201"/>
      <c r="C1271" s="202"/>
      <c r="D1271" s="201"/>
      <c r="E1271" s="201"/>
      <c r="F1271" s="22"/>
      <c r="G1271" s="22"/>
      <c r="H1271" s="22"/>
      <c r="I1271" s="201"/>
      <c r="J1271" s="201"/>
      <c r="K1271" s="202"/>
      <c r="M1271" s="63"/>
    </row>
    <row r="1272" spans="2:13">
      <c r="B1272" s="201"/>
      <c r="C1272" s="202"/>
      <c r="D1272" s="201"/>
      <c r="E1272" s="201"/>
      <c r="F1272" s="22"/>
      <c r="G1272" s="22"/>
      <c r="H1272" s="22"/>
      <c r="I1272" s="201"/>
      <c r="J1272" s="201"/>
      <c r="K1272" s="202"/>
      <c r="M1272" s="63"/>
    </row>
    <row r="1273" spans="2:13">
      <c r="B1273" s="201"/>
      <c r="C1273" s="202"/>
      <c r="D1273" s="201"/>
      <c r="E1273" s="201"/>
      <c r="F1273" s="22"/>
      <c r="G1273" s="22"/>
      <c r="H1273" s="22"/>
      <c r="I1273" s="201"/>
      <c r="J1273" s="201"/>
      <c r="K1273" s="202"/>
      <c r="M1273" s="63"/>
    </row>
    <row r="1274" spans="2:13">
      <c r="B1274" s="201"/>
      <c r="C1274" s="202"/>
      <c r="D1274" s="201"/>
      <c r="E1274" s="201"/>
      <c r="F1274" s="22"/>
      <c r="G1274" s="22"/>
      <c r="H1274" s="22"/>
      <c r="I1274" s="201"/>
      <c r="J1274" s="201"/>
      <c r="K1274" s="202"/>
      <c r="M1274" s="63"/>
    </row>
    <row r="1275" spans="2:13">
      <c r="B1275" s="201"/>
      <c r="C1275" s="202"/>
      <c r="D1275" s="201"/>
      <c r="E1275" s="201"/>
      <c r="F1275" s="22"/>
      <c r="G1275" s="22"/>
      <c r="H1275" s="22"/>
      <c r="I1275" s="201"/>
      <c r="J1275" s="201"/>
      <c r="K1275" s="202"/>
      <c r="M1275" s="63"/>
    </row>
    <row r="1276" spans="2:13">
      <c r="B1276" s="201"/>
      <c r="C1276" s="202"/>
      <c r="D1276" s="201"/>
      <c r="E1276" s="201"/>
      <c r="F1276" s="22"/>
      <c r="G1276" s="22"/>
      <c r="H1276" s="22"/>
      <c r="I1276" s="201"/>
      <c r="J1276" s="201"/>
      <c r="K1276" s="202"/>
      <c r="M1276" s="63"/>
    </row>
    <row r="1277" spans="2:13">
      <c r="B1277" s="201"/>
      <c r="C1277" s="202"/>
      <c r="D1277" s="201"/>
      <c r="E1277" s="201"/>
      <c r="F1277" s="22"/>
      <c r="G1277" s="22"/>
      <c r="H1277" s="22"/>
      <c r="I1277" s="201"/>
      <c r="J1277" s="201"/>
      <c r="K1277" s="202"/>
      <c r="M1277" s="63"/>
    </row>
    <row r="1278" spans="2:13">
      <c r="B1278" s="201"/>
      <c r="C1278" s="202"/>
      <c r="D1278" s="201"/>
      <c r="E1278" s="201"/>
      <c r="F1278" s="22"/>
      <c r="G1278" s="22"/>
      <c r="H1278" s="22"/>
      <c r="I1278" s="201"/>
      <c r="J1278" s="201"/>
      <c r="K1278" s="202"/>
      <c r="M1278" s="63"/>
    </row>
    <row r="1279" spans="2:13">
      <c r="B1279" s="201"/>
      <c r="C1279" s="202"/>
      <c r="D1279" s="201"/>
      <c r="E1279" s="201"/>
      <c r="F1279" s="22"/>
      <c r="G1279" s="22"/>
      <c r="H1279" s="22"/>
      <c r="I1279" s="201"/>
      <c r="J1279" s="201"/>
      <c r="K1279" s="202"/>
      <c r="M1279" s="63"/>
    </row>
    <row r="1280" spans="2:13">
      <c r="B1280" s="201"/>
      <c r="C1280" s="202"/>
      <c r="D1280" s="201"/>
      <c r="E1280" s="201"/>
      <c r="F1280" s="22"/>
      <c r="G1280" s="22"/>
      <c r="H1280" s="22"/>
      <c r="I1280" s="201"/>
      <c r="J1280" s="201"/>
      <c r="K1280" s="202"/>
      <c r="M1280" s="63"/>
    </row>
    <row r="1281" spans="2:13">
      <c r="B1281" s="201"/>
      <c r="C1281" s="202"/>
      <c r="D1281" s="201"/>
      <c r="E1281" s="201"/>
      <c r="F1281" s="22"/>
      <c r="G1281" s="22"/>
      <c r="H1281" s="22"/>
      <c r="I1281" s="201"/>
      <c r="J1281" s="201"/>
      <c r="K1281" s="202"/>
      <c r="M1281" s="63"/>
    </row>
    <row r="1282" spans="2:13">
      <c r="B1282" s="201"/>
      <c r="C1282" s="202"/>
      <c r="D1282" s="201"/>
      <c r="E1282" s="201"/>
      <c r="F1282" s="22"/>
      <c r="G1282" s="22"/>
      <c r="H1282" s="22"/>
      <c r="I1282" s="201"/>
      <c r="J1282" s="201"/>
      <c r="K1282" s="202"/>
      <c r="M1282" s="63"/>
    </row>
    <row r="1283" spans="2:13">
      <c r="B1283" s="201"/>
      <c r="C1283" s="202"/>
      <c r="D1283" s="201"/>
      <c r="E1283" s="201"/>
      <c r="F1283" s="22"/>
      <c r="G1283" s="22"/>
      <c r="H1283" s="22"/>
      <c r="I1283" s="201"/>
      <c r="J1283" s="201"/>
      <c r="K1283" s="202"/>
      <c r="M1283" s="63"/>
    </row>
    <row r="1284" spans="2:13">
      <c r="B1284" s="201"/>
      <c r="C1284" s="202"/>
      <c r="D1284" s="201"/>
      <c r="E1284" s="201"/>
      <c r="F1284" s="22"/>
      <c r="G1284" s="22"/>
      <c r="H1284" s="22"/>
      <c r="I1284" s="201"/>
      <c r="J1284" s="201"/>
      <c r="K1284" s="202"/>
      <c r="M1284" s="63"/>
    </row>
    <row r="1285" spans="2:13">
      <c r="B1285" s="201"/>
      <c r="C1285" s="202"/>
      <c r="D1285" s="201"/>
      <c r="E1285" s="201"/>
      <c r="F1285" s="22"/>
      <c r="G1285" s="22"/>
      <c r="H1285" s="22"/>
      <c r="I1285" s="201"/>
      <c r="J1285" s="201"/>
      <c r="K1285" s="202"/>
      <c r="M1285" s="63"/>
    </row>
    <row r="1286" spans="2:13">
      <c r="B1286" s="201"/>
      <c r="C1286" s="202"/>
      <c r="D1286" s="201"/>
      <c r="E1286" s="201"/>
      <c r="F1286" s="22"/>
      <c r="G1286" s="22"/>
      <c r="H1286" s="22"/>
      <c r="I1286" s="201"/>
      <c r="J1286" s="201"/>
      <c r="K1286" s="202"/>
      <c r="M1286" s="63"/>
    </row>
    <row r="1287" spans="2:13">
      <c r="B1287" s="201"/>
      <c r="C1287" s="202"/>
      <c r="D1287" s="201"/>
      <c r="E1287" s="201"/>
      <c r="F1287" s="22"/>
      <c r="G1287" s="22"/>
      <c r="H1287" s="22"/>
      <c r="I1287" s="201"/>
      <c r="J1287" s="201"/>
      <c r="K1287" s="202"/>
      <c r="M1287" s="63"/>
    </row>
    <row r="1288" spans="2:13">
      <c r="B1288" s="201"/>
      <c r="C1288" s="202"/>
      <c r="D1288" s="201"/>
      <c r="E1288" s="201"/>
      <c r="F1288" s="22"/>
      <c r="G1288" s="22"/>
      <c r="H1288" s="22"/>
      <c r="I1288" s="201"/>
      <c r="J1288" s="201"/>
      <c r="K1288" s="202"/>
      <c r="M1288" s="63"/>
    </row>
    <row r="1289" spans="2:13">
      <c r="B1289" s="201"/>
      <c r="C1289" s="202"/>
      <c r="D1289" s="201"/>
      <c r="E1289" s="201"/>
      <c r="F1289" s="22"/>
      <c r="G1289" s="22"/>
      <c r="H1289" s="22"/>
      <c r="I1289" s="201"/>
      <c r="J1289" s="201"/>
      <c r="K1289" s="202"/>
      <c r="M1289" s="63"/>
    </row>
    <row r="1290" spans="2:13">
      <c r="B1290" s="201"/>
      <c r="C1290" s="202"/>
      <c r="D1290" s="201"/>
      <c r="E1290" s="201"/>
      <c r="F1290" s="22"/>
      <c r="G1290" s="22"/>
      <c r="H1290" s="22"/>
      <c r="I1290" s="201"/>
      <c r="J1290" s="201"/>
      <c r="K1290" s="202"/>
      <c r="M1290" s="63"/>
    </row>
    <row r="1291" spans="2:13">
      <c r="B1291" s="201"/>
      <c r="C1291" s="202"/>
      <c r="D1291" s="201"/>
      <c r="E1291" s="201"/>
      <c r="F1291" s="22"/>
      <c r="G1291" s="22"/>
      <c r="H1291" s="22"/>
      <c r="I1291" s="201"/>
      <c r="J1291" s="201"/>
      <c r="K1291" s="202"/>
      <c r="M1291" s="63"/>
    </row>
    <row r="1292" spans="2:13">
      <c r="B1292" s="201"/>
      <c r="C1292" s="202"/>
      <c r="D1292" s="201"/>
      <c r="E1292" s="201"/>
      <c r="F1292" s="22"/>
      <c r="G1292" s="22"/>
      <c r="H1292" s="22"/>
      <c r="I1292" s="201"/>
      <c r="J1292" s="201"/>
      <c r="K1292" s="202"/>
      <c r="M1292" s="63"/>
    </row>
    <row r="1293" spans="2:13">
      <c r="B1293" s="201"/>
      <c r="C1293" s="202"/>
      <c r="D1293" s="201"/>
      <c r="E1293" s="201"/>
      <c r="F1293" s="22"/>
      <c r="G1293" s="22"/>
      <c r="H1293" s="22"/>
      <c r="I1293" s="201"/>
      <c r="J1293" s="201"/>
      <c r="K1293" s="202"/>
      <c r="M1293" s="63"/>
    </row>
    <row r="1294" spans="2:13">
      <c r="B1294" s="201"/>
      <c r="C1294" s="202"/>
      <c r="D1294" s="201"/>
      <c r="E1294" s="201"/>
      <c r="F1294" s="22"/>
      <c r="G1294" s="22"/>
      <c r="H1294" s="22"/>
      <c r="I1294" s="201"/>
      <c r="J1294" s="201"/>
      <c r="K1294" s="202"/>
      <c r="M1294" s="63"/>
    </row>
    <row r="1295" spans="2:13">
      <c r="B1295" s="201"/>
      <c r="C1295" s="202"/>
      <c r="D1295" s="201"/>
      <c r="E1295" s="201"/>
      <c r="F1295" s="22"/>
      <c r="G1295" s="22"/>
      <c r="H1295" s="22"/>
      <c r="I1295" s="201"/>
      <c r="J1295" s="201"/>
      <c r="K1295" s="202"/>
      <c r="M1295" s="63"/>
    </row>
    <row r="1296" spans="2:13">
      <c r="B1296" s="201"/>
      <c r="C1296" s="202"/>
      <c r="D1296" s="201"/>
      <c r="E1296" s="201"/>
      <c r="F1296" s="22"/>
      <c r="G1296" s="22"/>
      <c r="H1296" s="22"/>
      <c r="I1296" s="201"/>
      <c r="J1296" s="201"/>
      <c r="K1296" s="202"/>
      <c r="M1296" s="63"/>
    </row>
    <row r="1297" spans="2:13">
      <c r="B1297" s="201"/>
      <c r="C1297" s="202"/>
      <c r="D1297" s="201"/>
      <c r="E1297" s="201"/>
      <c r="F1297" s="22"/>
      <c r="G1297" s="22"/>
      <c r="H1297" s="22"/>
      <c r="I1297" s="201"/>
      <c r="J1297" s="201"/>
      <c r="K1297" s="202"/>
      <c r="M1297" s="63"/>
    </row>
    <row r="1298" spans="2:13">
      <c r="B1298" s="201"/>
      <c r="C1298" s="202"/>
      <c r="D1298" s="201"/>
      <c r="E1298" s="201"/>
      <c r="F1298" s="22"/>
      <c r="G1298" s="22"/>
      <c r="H1298" s="22"/>
      <c r="I1298" s="201"/>
      <c r="J1298" s="201"/>
      <c r="K1298" s="202"/>
      <c r="M1298" s="63"/>
    </row>
    <row r="1299" spans="2:13">
      <c r="B1299" s="201"/>
      <c r="C1299" s="202"/>
      <c r="D1299" s="201"/>
      <c r="E1299" s="201"/>
      <c r="F1299" s="22"/>
      <c r="G1299" s="22"/>
      <c r="H1299" s="22"/>
      <c r="I1299" s="201"/>
      <c r="J1299" s="201"/>
      <c r="K1299" s="202"/>
      <c r="M1299" s="63"/>
    </row>
    <row r="1300" spans="2:13">
      <c r="B1300" s="201"/>
      <c r="C1300" s="202"/>
      <c r="D1300" s="201"/>
      <c r="E1300" s="201"/>
      <c r="F1300" s="22"/>
      <c r="G1300" s="22"/>
      <c r="H1300" s="22"/>
      <c r="I1300" s="201"/>
      <c r="J1300" s="201"/>
      <c r="K1300" s="202"/>
      <c r="M1300" s="63"/>
    </row>
    <row r="1301" spans="2:13">
      <c r="B1301" s="201"/>
      <c r="C1301" s="202"/>
      <c r="D1301" s="201"/>
      <c r="E1301" s="201"/>
      <c r="F1301" s="22"/>
      <c r="G1301" s="22"/>
      <c r="H1301" s="22"/>
      <c r="I1301" s="201"/>
      <c r="J1301" s="201"/>
      <c r="K1301" s="202"/>
      <c r="M1301" s="63"/>
    </row>
    <row r="1302" spans="2:13">
      <c r="B1302" s="201"/>
      <c r="C1302" s="202"/>
      <c r="D1302" s="201"/>
      <c r="E1302" s="201"/>
      <c r="F1302" s="22"/>
      <c r="G1302" s="22"/>
      <c r="H1302" s="22"/>
      <c r="I1302" s="201"/>
      <c r="J1302" s="201"/>
      <c r="K1302" s="202"/>
      <c r="M1302" s="63"/>
    </row>
    <row r="1303" spans="2:13">
      <c r="B1303" s="201"/>
      <c r="C1303" s="202"/>
      <c r="D1303" s="201"/>
      <c r="E1303" s="201"/>
      <c r="F1303" s="22"/>
      <c r="G1303" s="22"/>
      <c r="H1303" s="22"/>
      <c r="I1303" s="201"/>
      <c r="J1303" s="201"/>
      <c r="K1303" s="202"/>
      <c r="M1303" s="63"/>
    </row>
    <row r="1304" spans="2:13">
      <c r="B1304" s="201"/>
      <c r="C1304" s="202"/>
      <c r="D1304" s="201"/>
      <c r="E1304" s="201"/>
      <c r="F1304" s="22"/>
      <c r="G1304" s="22"/>
      <c r="H1304" s="22"/>
      <c r="I1304" s="201"/>
      <c r="J1304" s="201"/>
      <c r="K1304" s="202"/>
      <c r="M1304" s="63"/>
    </row>
    <row r="1305" spans="2:13">
      <c r="B1305" s="201"/>
      <c r="C1305" s="202"/>
      <c r="D1305" s="201"/>
      <c r="E1305" s="201"/>
      <c r="F1305" s="22"/>
      <c r="G1305" s="22"/>
      <c r="H1305" s="22"/>
      <c r="I1305" s="201"/>
      <c r="J1305" s="201"/>
      <c r="K1305" s="202"/>
      <c r="M1305" s="63"/>
    </row>
    <row r="1306" spans="2:13">
      <c r="B1306" s="201"/>
      <c r="C1306" s="202"/>
      <c r="D1306" s="201"/>
      <c r="E1306" s="201"/>
      <c r="F1306" s="22"/>
      <c r="G1306" s="22"/>
      <c r="H1306" s="22"/>
      <c r="I1306" s="201"/>
      <c r="J1306" s="201"/>
      <c r="K1306" s="202"/>
      <c r="M1306" s="63"/>
    </row>
    <row r="1307" spans="2:13">
      <c r="B1307" s="201"/>
      <c r="C1307" s="202"/>
      <c r="D1307" s="201"/>
      <c r="E1307" s="201"/>
      <c r="F1307" s="22"/>
      <c r="G1307" s="22"/>
      <c r="H1307" s="22"/>
      <c r="I1307" s="201"/>
      <c r="J1307" s="201"/>
      <c r="K1307" s="202"/>
      <c r="M1307" s="63"/>
    </row>
    <row r="1308" spans="2:13">
      <c r="B1308" s="201"/>
      <c r="C1308" s="202"/>
      <c r="D1308" s="201"/>
      <c r="E1308" s="201"/>
      <c r="F1308" s="22"/>
      <c r="G1308" s="22"/>
      <c r="H1308" s="22"/>
      <c r="I1308" s="201"/>
      <c r="J1308" s="201"/>
      <c r="K1308" s="202"/>
      <c r="M1308" s="63"/>
    </row>
    <row r="1309" spans="2:13">
      <c r="B1309" s="201"/>
      <c r="C1309" s="202"/>
      <c r="D1309" s="201"/>
      <c r="E1309" s="201"/>
      <c r="F1309" s="22"/>
      <c r="G1309" s="22"/>
      <c r="H1309" s="22"/>
      <c r="I1309" s="201"/>
      <c r="J1309" s="201"/>
      <c r="K1309" s="202"/>
      <c r="M1309" s="63"/>
    </row>
    <row r="1310" spans="2:13">
      <c r="B1310" s="201"/>
      <c r="C1310" s="202"/>
      <c r="D1310" s="201"/>
      <c r="E1310" s="201"/>
      <c r="F1310" s="22"/>
      <c r="G1310" s="22"/>
      <c r="H1310" s="22"/>
      <c r="I1310" s="201"/>
      <c r="J1310" s="201"/>
      <c r="K1310" s="202"/>
      <c r="M1310" s="63"/>
    </row>
    <row r="1311" spans="2:13">
      <c r="B1311" s="201"/>
      <c r="C1311" s="202"/>
      <c r="D1311" s="201"/>
      <c r="E1311" s="201"/>
      <c r="F1311" s="22"/>
      <c r="G1311" s="22"/>
      <c r="H1311" s="22"/>
      <c r="I1311" s="201"/>
      <c r="J1311" s="201"/>
      <c r="K1311" s="202"/>
      <c r="M1311" s="63"/>
    </row>
    <row r="1312" spans="2:13">
      <c r="B1312" s="201"/>
      <c r="C1312" s="202"/>
      <c r="D1312" s="201"/>
      <c r="E1312" s="201"/>
      <c r="F1312" s="22"/>
      <c r="G1312" s="22"/>
      <c r="H1312" s="22"/>
      <c r="I1312" s="201"/>
      <c r="J1312" s="201"/>
      <c r="K1312" s="202"/>
      <c r="M1312" s="63"/>
    </row>
    <row r="1313" spans="2:13">
      <c r="B1313" s="201"/>
      <c r="C1313" s="202"/>
      <c r="D1313" s="201"/>
      <c r="E1313" s="201"/>
      <c r="F1313" s="22"/>
      <c r="G1313" s="22"/>
      <c r="H1313" s="22"/>
      <c r="I1313" s="201"/>
      <c r="J1313" s="201"/>
      <c r="K1313" s="202"/>
      <c r="M1313" s="63"/>
    </row>
    <row r="1314" spans="2:13">
      <c r="B1314" s="201"/>
      <c r="C1314" s="202"/>
      <c r="D1314" s="201"/>
      <c r="E1314" s="201"/>
      <c r="F1314" s="22"/>
      <c r="G1314" s="22"/>
      <c r="H1314" s="22"/>
      <c r="I1314" s="201"/>
      <c r="J1314" s="201"/>
      <c r="K1314" s="202"/>
      <c r="M1314" s="63"/>
    </row>
    <row r="1315" spans="2:13">
      <c r="B1315" s="201"/>
      <c r="C1315" s="202"/>
      <c r="D1315" s="201"/>
      <c r="E1315" s="201"/>
      <c r="F1315" s="22"/>
      <c r="G1315" s="22"/>
      <c r="H1315" s="22"/>
      <c r="I1315" s="201"/>
      <c r="J1315" s="201"/>
      <c r="K1315" s="202"/>
      <c r="M1315" s="63"/>
    </row>
    <row r="1316" spans="2:13">
      <c r="B1316" s="201"/>
      <c r="C1316" s="202"/>
      <c r="D1316" s="201"/>
      <c r="E1316" s="201"/>
      <c r="F1316" s="22"/>
      <c r="G1316" s="22"/>
      <c r="H1316" s="22"/>
      <c r="I1316" s="201"/>
      <c r="J1316" s="201"/>
      <c r="K1316" s="202"/>
      <c r="M1316" s="63"/>
    </row>
    <row r="1317" spans="2:13">
      <c r="B1317" s="201"/>
      <c r="C1317" s="202"/>
      <c r="D1317" s="201"/>
      <c r="E1317" s="201"/>
      <c r="F1317" s="22"/>
      <c r="G1317" s="22"/>
      <c r="H1317" s="22"/>
      <c r="I1317" s="201"/>
      <c r="J1317" s="201"/>
      <c r="K1317" s="202"/>
      <c r="M1317" s="63"/>
    </row>
    <row r="1318" spans="2:13">
      <c r="B1318" s="201"/>
      <c r="C1318" s="202"/>
      <c r="D1318" s="201"/>
      <c r="E1318" s="201"/>
      <c r="F1318" s="22"/>
      <c r="G1318" s="22"/>
      <c r="H1318" s="22"/>
      <c r="I1318" s="201"/>
      <c r="J1318" s="201"/>
      <c r="K1318" s="202"/>
      <c r="M1318" s="63"/>
    </row>
    <row r="1319" spans="2:13">
      <c r="B1319" s="201"/>
      <c r="C1319" s="202"/>
      <c r="D1319" s="201"/>
      <c r="E1319" s="201"/>
      <c r="F1319" s="22"/>
      <c r="G1319" s="22"/>
      <c r="H1319" s="22"/>
      <c r="I1319" s="201"/>
      <c r="J1319" s="201"/>
      <c r="K1319" s="202"/>
      <c r="M1319" s="63"/>
    </row>
    <row r="1320" spans="2:13">
      <c r="B1320" s="201"/>
      <c r="C1320" s="202"/>
      <c r="D1320" s="201"/>
      <c r="E1320" s="201"/>
      <c r="F1320" s="22"/>
      <c r="G1320" s="22"/>
      <c r="H1320" s="22"/>
      <c r="I1320" s="201"/>
      <c r="J1320" s="201"/>
      <c r="K1320" s="202"/>
      <c r="M1320" s="63"/>
    </row>
    <row r="1321" spans="2:13">
      <c r="B1321" s="201"/>
      <c r="C1321" s="202"/>
      <c r="D1321" s="201"/>
      <c r="E1321" s="201"/>
      <c r="F1321" s="22"/>
      <c r="G1321" s="22"/>
      <c r="H1321" s="22"/>
      <c r="I1321" s="201"/>
      <c r="J1321" s="201"/>
      <c r="K1321" s="202"/>
      <c r="M1321" s="63"/>
    </row>
    <row r="1322" spans="2:13">
      <c r="B1322" s="201"/>
      <c r="C1322" s="202"/>
      <c r="D1322" s="201"/>
      <c r="E1322" s="201"/>
      <c r="F1322" s="22"/>
      <c r="G1322" s="22"/>
      <c r="H1322" s="22"/>
      <c r="I1322" s="201"/>
      <c r="J1322" s="201"/>
      <c r="K1322" s="202"/>
      <c r="M1322" s="63"/>
    </row>
    <row r="1323" spans="2:13">
      <c r="B1323" s="201"/>
      <c r="C1323" s="202"/>
      <c r="D1323" s="201"/>
      <c r="E1323" s="201"/>
      <c r="F1323" s="22"/>
      <c r="G1323" s="22"/>
      <c r="H1323" s="22"/>
      <c r="I1323" s="201"/>
      <c r="J1323" s="201"/>
      <c r="K1323" s="202"/>
      <c r="M1323" s="63"/>
    </row>
    <row r="1324" spans="2:13">
      <c r="B1324" s="201"/>
      <c r="C1324" s="202"/>
      <c r="D1324" s="201"/>
      <c r="E1324" s="201"/>
      <c r="F1324" s="22"/>
      <c r="G1324" s="22"/>
      <c r="H1324" s="22"/>
      <c r="I1324" s="201"/>
      <c r="J1324" s="201"/>
      <c r="K1324" s="202"/>
      <c r="M1324" s="63"/>
    </row>
    <row r="1325" spans="2:13">
      <c r="B1325" s="201"/>
      <c r="C1325" s="202"/>
      <c r="D1325" s="201"/>
      <c r="E1325" s="201"/>
      <c r="F1325" s="22"/>
      <c r="G1325" s="22"/>
      <c r="H1325" s="22"/>
      <c r="I1325" s="201"/>
      <c r="J1325" s="201"/>
      <c r="K1325" s="202"/>
      <c r="M1325" s="63"/>
    </row>
    <row r="1326" spans="2:13">
      <c r="B1326" s="201"/>
      <c r="C1326" s="202"/>
      <c r="D1326" s="201"/>
      <c r="E1326" s="201"/>
      <c r="F1326" s="22"/>
      <c r="G1326" s="22"/>
      <c r="H1326" s="22"/>
      <c r="I1326" s="201"/>
      <c r="J1326" s="201"/>
      <c r="K1326" s="202"/>
      <c r="M1326" s="63"/>
    </row>
    <row r="1327" spans="2:13">
      <c r="B1327" s="201"/>
      <c r="C1327" s="202"/>
      <c r="D1327" s="201"/>
      <c r="E1327" s="201"/>
      <c r="F1327" s="22"/>
      <c r="G1327" s="22"/>
      <c r="H1327" s="22"/>
      <c r="I1327" s="201"/>
      <c r="J1327" s="201"/>
      <c r="K1327" s="202"/>
      <c r="M1327" s="63"/>
    </row>
    <row r="1328" spans="2:13">
      <c r="B1328" s="201"/>
      <c r="C1328" s="202"/>
      <c r="D1328" s="201"/>
      <c r="E1328" s="201"/>
      <c r="F1328" s="22"/>
      <c r="G1328" s="22"/>
      <c r="H1328" s="22"/>
      <c r="I1328" s="201"/>
      <c r="J1328" s="201"/>
      <c r="K1328" s="202"/>
      <c r="M1328" s="63"/>
    </row>
    <row r="1329" spans="2:13">
      <c r="B1329" s="201"/>
      <c r="C1329" s="202"/>
      <c r="D1329" s="201"/>
      <c r="E1329" s="201"/>
      <c r="F1329" s="22"/>
      <c r="G1329" s="22"/>
      <c r="H1329" s="22"/>
      <c r="I1329" s="201"/>
      <c r="J1329" s="201"/>
      <c r="K1329" s="202"/>
      <c r="M1329" s="63"/>
    </row>
    <row r="1330" spans="2:13">
      <c r="B1330" s="201"/>
      <c r="C1330" s="202"/>
      <c r="D1330" s="201"/>
      <c r="E1330" s="201"/>
      <c r="F1330" s="22"/>
      <c r="G1330" s="22"/>
      <c r="H1330" s="22"/>
      <c r="I1330" s="201"/>
      <c r="J1330" s="201"/>
      <c r="K1330" s="202"/>
      <c r="M1330" s="63"/>
    </row>
    <row r="1331" spans="2:13">
      <c r="B1331" s="201"/>
      <c r="C1331" s="202"/>
      <c r="D1331" s="201"/>
      <c r="E1331" s="201"/>
      <c r="F1331" s="22"/>
      <c r="G1331" s="22"/>
      <c r="H1331" s="22"/>
      <c r="I1331" s="201"/>
      <c r="J1331" s="201"/>
      <c r="K1331" s="202"/>
      <c r="M1331" s="63"/>
    </row>
    <row r="1332" spans="2:13">
      <c r="B1332" s="201"/>
      <c r="C1332" s="202"/>
      <c r="D1332" s="201"/>
      <c r="E1332" s="201"/>
      <c r="F1332" s="22"/>
      <c r="G1332" s="22"/>
      <c r="H1332" s="22"/>
      <c r="I1332" s="201"/>
      <c r="J1332" s="201"/>
      <c r="K1332" s="202"/>
      <c r="M1332" s="63"/>
    </row>
    <row r="1333" spans="2:13">
      <c r="B1333" s="201"/>
      <c r="C1333" s="202"/>
      <c r="D1333" s="201"/>
      <c r="E1333" s="201"/>
      <c r="F1333" s="22"/>
      <c r="G1333" s="22"/>
      <c r="H1333" s="22"/>
      <c r="I1333" s="201"/>
      <c r="J1333" s="201"/>
      <c r="K1333" s="202"/>
      <c r="M1333" s="63"/>
    </row>
    <row r="1334" spans="2:13">
      <c r="B1334" s="201"/>
      <c r="C1334" s="202"/>
      <c r="D1334" s="201"/>
      <c r="E1334" s="201"/>
      <c r="F1334" s="22"/>
      <c r="G1334" s="22"/>
      <c r="H1334" s="22"/>
      <c r="I1334" s="201"/>
      <c r="J1334" s="201"/>
      <c r="K1334" s="202"/>
      <c r="M1334" s="63"/>
    </row>
    <row r="1335" spans="2:13">
      <c r="B1335" s="201"/>
      <c r="C1335" s="202"/>
      <c r="D1335" s="201"/>
      <c r="E1335" s="201"/>
      <c r="F1335" s="22"/>
      <c r="G1335" s="22"/>
      <c r="H1335" s="22"/>
      <c r="I1335" s="201"/>
      <c r="J1335" s="201"/>
      <c r="K1335" s="202"/>
      <c r="M1335" s="63"/>
    </row>
    <row r="1336" spans="2:13">
      <c r="B1336" s="201"/>
      <c r="C1336" s="202"/>
      <c r="D1336" s="201"/>
      <c r="E1336" s="201"/>
      <c r="F1336" s="22"/>
      <c r="G1336" s="22"/>
      <c r="H1336" s="22"/>
      <c r="I1336" s="201"/>
      <c r="J1336" s="201"/>
      <c r="K1336" s="202"/>
      <c r="M1336" s="63"/>
    </row>
    <row r="1337" spans="2:13">
      <c r="B1337" s="201"/>
      <c r="C1337" s="202"/>
      <c r="D1337" s="201"/>
      <c r="E1337" s="201"/>
      <c r="F1337" s="22"/>
      <c r="G1337" s="22"/>
      <c r="H1337" s="22"/>
      <c r="I1337" s="201"/>
      <c r="J1337" s="201"/>
      <c r="K1337" s="202"/>
      <c r="M1337" s="63"/>
    </row>
    <row r="1338" spans="2:13">
      <c r="B1338" s="201"/>
      <c r="C1338" s="202"/>
      <c r="D1338" s="201"/>
      <c r="E1338" s="201"/>
      <c r="F1338" s="22"/>
      <c r="G1338" s="22"/>
      <c r="H1338" s="22"/>
      <c r="I1338" s="201"/>
      <c r="J1338" s="201"/>
      <c r="K1338" s="202"/>
      <c r="M1338" s="63"/>
    </row>
    <row r="1339" spans="2:13">
      <c r="B1339" s="201"/>
      <c r="C1339" s="202"/>
      <c r="D1339" s="201"/>
      <c r="E1339" s="201"/>
      <c r="F1339" s="22"/>
      <c r="G1339" s="22"/>
      <c r="H1339" s="22"/>
      <c r="I1339" s="201"/>
      <c r="J1339" s="201"/>
      <c r="K1339" s="202"/>
      <c r="M1339" s="63"/>
    </row>
    <row r="1340" spans="2:13">
      <c r="B1340" s="201"/>
      <c r="C1340" s="202"/>
      <c r="D1340" s="201"/>
      <c r="E1340" s="201"/>
      <c r="F1340" s="22"/>
      <c r="G1340" s="22"/>
      <c r="H1340" s="22"/>
      <c r="I1340" s="201"/>
      <c r="J1340" s="201"/>
      <c r="K1340" s="202"/>
      <c r="M1340" s="63"/>
    </row>
    <row r="1341" spans="2:13">
      <c r="B1341" s="201"/>
      <c r="C1341" s="202"/>
      <c r="D1341" s="201"/>
      <c r="E1341" s="201"/>
      <c r="F1341" s="22"/>
      <c r="G1341" s="22"/>
      <c r="H1341" s="22"/>
      <c r="I1341" s="201"/>
      <c r="J1341" s="201"/>
      <c r="K1341" s="202"/>
      <c r="M1341" s="63"/>
    </row>
    <row r="1342" spans="2:13">
      <c r="B1342" s="201"/>
      <c r="C1342" s="202"/>
      <c r="D1342" s="201"/>
      <c r="E1342" s="201"/>
      <c r="F1342" s="22"/>
      <c r="G1342" s="22"/>
      <c r="H1342" s="22"/>
      <c r="I1342" s="201"/>
      <c r="J1342" s="201"/>
      <c r="K1342" s="202"/>
      <c r="M1342" s="63"/>
    </row>
    <row r="1343" spans="2:13">
      <c r="B1343" s="201"/>
      <c r="C1343" s="202"/>
      <c r="D1343" s="201"/>
      <c r="E1343" s="201"/>
      <c r="F1343" s="22"/>
      <c r="G1343" s="22"/>
      <c r="H1343" s="22"/>
      <c r="I1343" s="201"/>
      <c r="J1343" s="201"/>
      <c r="K1343" s="202"/>
      <c r="M1343" s="63"/>
    </row>
    <row r="1344" spans="2:13">
      <c r="B1344" s="201"/>
      <c r="C1344" s="202"/>
      <c r="D1344" s="201"/>
      <c r="E1344" s="201"/>
      <c r="F1344" s="22"/>
      <c r="G1344" s="22"/>
      <c r="H1344" s="22"/>
      <c r="I1344" s="201"/>
      <c r="J1344" s="201"/>
      <c r="K1344" s="202"/>
      <c r="M1344" s="63"/>
    </row>
    <row r="1345" spans="2:13">
      <c r="B1345" s="201"/>
      <c r="C1345" s="202"/>
      <c r="D1345" s="201"/>
      <c r="E1345" s="201"/>
      <c r="F1345" s="22"/>
      <c r="G1345" s="22"/>
      <c r="H1345" s="22"/>
      <c r="I1345" s="201"/>
      <c r="J1345" s="201"/>
      <c r="K1345" s="202"/>
      <c r="M1345" s="63"/>
    </row>
    <row r="1346" spans="2:13">
      <c r="B1346" s="201"/>
      <c r="C1346" s="202"/>
      <c r="D1346" s="201"/>
      <c r="E1346" s="201"/>
      <c r="F1346" s="22"/>
      <c r="G1346" s="22"/>
      <c r="H1346" s="22"/>
      <c r="I1346" s="201"/>
      <c r="J1346" s="201"/>
      <c r="K1346" s="202"/>
      <c r="M1346" s="63"/>
    </row>
    <row r="1347" spans="2:13">
      <c r="B1347" s="201"/>
      <c r="C1347" s="202"/>
      <c r="D1347" s="201"/>
      <c r="E1347" s="201"/>
      <c r="F1347" s="22"/>
      <c r="G1347" s="22"/>
      <c r="H1347" s="22"/>
      <c r="I1347" s="201"/>
      <c r="J1347" s="201"/>
      <c r="K1347" s="202"/>
      <c r="M1347" s="63"/>
    </row>
    <row r="1348" spans="2:13">
      <c r="B1348" s="201"/>
      <c r="C1348" s="202"/>
      <c r="D1348" s="201"/>
      <c r="E1348" s="201"/>
      <c r="F1348" s="22"/>
      <c r="G1348" s="22"/>
      <c r="H1348" s="22"/>
      <c r="I1348" s="201"/>
      <c r="J1348" s="201"/>
      <c r="K1348" s="202"/>
      <c r="M1348" s="63"/>
    </row>
    <row r="1349" spans="2:13">
      <c r="B1349" s="201"/>
      <c r="C1349" s="202"/>
      <c r="D1349" s="201"/>
      <c r="E1349" s="201"/>
      <c r="F1349" s="22"/>
      <c r="G1349" s="22"/>
      <c r="H1349" s="22"/>
      <c r="I1349" s="201"/>
      <c r="J1349" s="201"/>
      <c r="K1349" s="202"/>
      <c r="M1349" s="63"/>
    </row>
    <row r="1350" spans="2:13">
      <c r="B1350" s="201"/>
      <c r="C1350" s="202"/>
      <c r="D1350" s="201"/>
      <c r="E1350" s="201"/>
      <c r="F1350" s="22"/>
      <c r="G1350" s="22"/>
      <c r="H1350" s="22"/>
      <c r="I1350" s="201"/>
      <c r="J1350" s="201"/>
      <c r="K1350" s="202"/>
      <c r="M1350" s="63"/>
    </row>
    <row r="1351" spans="2:13">
      <c r="B1351" s="201"/>
      <c r="C1351" s="202"/>
      <c r="D1351" s="201"/>
      <c r="E1351" s="201"/>
      <c r="F1351" s="22"/>
      <c r="G1351" s="22"/>
      <c r="H1351" s="22"/>
      <c r="I1351" s="201"/>
      <c r="J1351" s="201"/>
      <c r="K1351" s="202"/>
      <c r="M1351" s="63"/>
    </row>
    <row r="1352" spans="2:13">
      <c r="B1352" s="201"/>
      <c r="C1352" s="202"/>
      <c r="D1352" s="201"/>
      <c r="E1352" s="201"/>
      <c r="F1352" s="22"/>
      <c r="G1352" s="22"/>
      <c r="H1352" s="22"/>
      <c r="I1352" s="201"/>
      <c r="J1352" s="201"/>
      <c r="K1352" s="202"/>
      <c r="M1352" s="63"/>
    </row>
    <row r="1353" spans="2:13">
      <c r="B1353" s="201"/>
      <c r="C1353" s="202"/>
      <c r="D1353" s="201"/>
      <c r="E1353" s="201"/>
      <c r="F1353" s="22"/>
      <c r="G1353" s="22"/>
      <c r="H1353" s="22"/>
      <c r="I1353" s="201"/>
      <c r="J1353" s="201"/>
      <c r="K1353" s="202"/>
      <c r="M1353" s="63"/>
    </row>
    <row r="1354" spans="2:13">
      <c r="B1354" s="201"/>
      <c r="C1354" s="202"/>
      <c r="D1354" s="201"/>
      <c r="E1354" s="201"/>
      <c r="F1354" s="22"/>
      <c r="G1354" s="22"/>
      <c r="H1354" s="22"/>
      <c r="I1354" s="201"/>
      <c r="J1354" s="201"/>
      <c r="K1354" s="202"/>
      <c r="M1354" s="63"/>
    </row>
    <row r="1355" spans="2:13">
      <c r="B1355" s="201"/>
      <c r="C1355" s="202"/>
      <c r="D1355" s="201"/>
      <c r="E1355" s="201"/>
      <c r="F1355" s="22"/>
      <c r="G1355" s="22"/>
      <c r="H1355" s="22"/>
      <c r="I1355" s="201"/>
      <c r="J1355" s="201"/>
      <c r="K1355" s="202"/>
      <c r="M1355" s="63"/>
    </row>
    <row r="1356" spans="2:13">
      <c r="B1356" s="201"/>
      <c r="C1356" s="202"/>
      <c r="D1356" s="201"/>
      <c r="E1356" s="201"/>
      <c r="F1356" s="22"/>
      <c r="G1356" s="22"/>
      <c r="H1356" s="22"/>
      <c r="I1356" s="201"/>
      <c r="J1356" s="201"/>
      <c r="K1356" s="202"/>
      <c r="M1356" s="63"/>
    </row>
    <row r="1357" spans="2:13">
      <c r="B1357" s="201"/>
      <c r="C1357" s="202"/>
      <c r="D1357" s="201"/>
      <c r="E1357" s="201"/>
      <c r="F1357" s="22"/>
      <c r="G1357" s="22"/>
      <c r="H1357" s="22"/>
      <c r="I1357" s="201"/>
      <c r="J1357" s="201"/>
      <c r="K1357" s="202"/>
      <c r="M1357" s="63"/>
    </row>
    <row r="1358" spans="2:13">
      <c r="B1358" s="201"/>
      <c r="C1358" s="202"/>
      <c r="D1358" s="201"/>
      <c r="E1358" s="201"/>
      <c r="F1358" s="22"/>
      <c r="G1358" s="22"/>
      <c r="H1358" s="22"/>
      <c r="I1358" s="201"/>
      <c r="J1358" s="201"/>
      <c r="K1358" s="202"/>
      <c r="M1358" s="63"/>
    </row>
    <row r="1359" spans="2:13">
      <c r="B1359" s="201"/>
      <c r="C1359" s="202"/>
      <c r="D1359" s="201"/>
      <c r="E1359" s="201"/>
      <c r="F1359" s="22"/>
      <c r="G1359" s="22"/>
      <c r="H1359" s="22"/>
      <c r="I1359" s="201"/>
      <c r="J1359" s="201"/>
      <c r="K1359" s="202"/>
      <c r="M1359" s="63"/>
    </row>
    <row r="1360" spans="2:13">
      <c r="B1360" s="201"/>
      <c r="C1360" s="202"/>
      <c r="D1360" s="201"/>
      <c r="E1360" s="201"/>
      <c r="F1360" s="22"/>
      <c r="G1360" s="22"/>
      <c r="H1360" s="22"/>
      <c r="I1360" s="201"/>
      <c r="J1360" s="201"/>
      <c r="K1360" s="202"/>
      <c r="M1360" s="63"/>
    </row>
    <row r="1361" spans="2:13">
      <c r="B1361" s="201"/>
      <c r="C1361" s="202"/>
      <c r="D1361" s="201"/>
      <c r="E1361" s="201"/>
      <c r="F1361" s="22"/>
      <c r="G1361" s="22"/>
      <c r="H1361" s="22"/>
      <c r="I1361" s="201"/>
      <c r="J1361" s="201"/>
      <c r="K1361" s="202"/>
      <c r="M1361" s="63"/>
    </row>
    <row r="1362" spans="2:13">
      <c r="B1362" s="201"/>
      <c r="C1362" s="202"/>
      <c r="D1362" s="201"/>
      <c r="E1362" s="201"/>
      <c r="F1362" s="22"/>
      <c r="G1362" s="22"/>
      <c r="H1362" s="22"/>
      <c r="I1362" s="201"/>
      <c r="J1362" s="201"/>
      <c r="K1362" s="202"/>
      <c r="M1362" s="63"/>
    </row>
    <row r="1363" spans="2:13">
      <c r="B1363" s="201"/>
      <c r="C1363" s="202"/>
      <c r="D1363" s="201"/>
      <c r="E1363" s="201"/>
      <c r="F1363" s="22"/>
      <c r="G1363" s="22"/>
      <c r="H1363" s="22"/>
      <c r="I1363" s="201"/>
      <c r="J1363" s="201"/>
      <c r="K1363" s="202"/>
      <c r="M1363" s="63"/>
    </row>
    <row r="1364" spans="2:13">
      <c r="B1364" s="201"/>
      <c r="C1364" s="202"/>
      <c r="D1364" s="201"/>
      <c r="E1364" s="201"/>
      <c r="F1364" s="22"/>
      <c r="G1364" s="22"/>
      <c r="H1364" s="22"/>
      <c r="I1364" s="201"/>
      <c r="J1364" s="201"/>
      <c r="K1364" s="202"/>
      <c r="M1364" s="63"/>
    </row>
    <row r="1365" spans="2:13">
      <c r="B1365" s="201"/>
      <c r="C1365" s="202"/>
      <c r="D1365" s="201"/>
      <c r="E1365" s="201"/>
      <c r="F1365" s="22"/>
      <c r="G1365" s="22"/>
      <c r="H1365" s="22"/>
      <c r="I1365" s="201"/>
      <c r="J1365" s="201"/>
      <c r="K1365" s="202"/>
      <c r="M1365" s="63"/>
    </row>
    <row r="1366" spans="2:13">
      <c r="B1366" s="201"/>
      <c r="C1366" s="202"/>
      <c r="D1366" s="201"/>
      <c r="E1366" s="201"/>
      <c r="F1366" s="22"/>
      <c r="G1366" s="22"/>
      <c r="H1366" s="22"/>
      <c r="I1366" s="201"/>
      <c r="J1366" s="201"/>
      <c r="K1366" s="202"/>
      <c r="M1366" s="63"/>
    </row>
    <row r="1367" spans="2:13">
      <c r="B1367" s="201"/>
      <c r="C1367" s="202"/>
      <c r="D1367" s="201"/>
      <c r="E1367" s="201"/>
      <c r="F1367" s="22"/>
      <c r="G1367" s="22"/>
      <c r="H1367" s="22"/>
      <c r="I1367" s="201"/>
      <c r="J1367" s="201"/>
      <c r="K1367" s="202"/>
      <c r="M1367" s="63"/>
    </row>
    <row r="1368" spans="2:13">
      <c r="B1368" s="201"/>
      <c r="C1368" s="202"/>
      <c r="D1368" s="201"/>
      <c r="E1368" s="201"/>
      <c r="F1368" s="22"/>
      <c r="G1368" s="22"/>
      <c r="H1368" s="22"/>
      <c r="I1368" s="201"/>
      <c r="J1368" s="201"/>
      <c r="K1368" s="202"/>
      <c r="M1368" s="63"/>
    </row>
    <row r="1369" spans="2:13">
      <c r="B1369" s="201"/>
      <c r="C1369" s="202"/>
      <c r="D1369" s="201"/>
      <c r="E1369" s="201"/>
      <c r="F1369" s="22"/>
      <c r="G1369" s="22"/>
      <c r="H1369" s="22"/>
      <c r="I1369" s="201"/>
      <c r="J1369" s="201"/>
      <c r="K1369" s="202"/>
      <c r="M1369" s="63"/>
    </row>
    <row r="1370" spans="2:13">
      <c r="B1370" s="201"/>
      <c r="C1370" s="202"/>
      <c r="D1370" s="201"/>
      <c r="E1370" s="201"/>
      <c r="F1370" s="22"/>
      <c r="G1370" s="22"/>
      <c r="H1370" s="22"/>
      <c r="I1370" s="201"/>
      <c r="J1370" s="201"/>
      <c r="K1370" s="202"/>
      <c r="M1370" s="63"/>
    </row>
    <row r="1371" spans="2:13">
      <c r="B1371" s="201"/>
      <c r="C1371" s="202"/>
      <c r="D1371" s="201"/>
      <c r="E1371" s="201"/>
      <c r="F1371" s="22"/>
      <c r="G1371" s="22"/>
      <c r="H1371" s="22"/>
      <c r="I1371" s="201"/>
      <c r="J1371" s="201"/>
      <c r="K1371" s="202"/>
      <c r="M1371" s="63"/>
    </row>
    <row r="1372" spans="2:13">
      <c r="B1372" s="201"/>
      <c r="C1372" s="202"/>
      <c r="D1372" s="201"/>
      <c r="E1372" s="201"/>
      <c r="F1372" s="22"/>
      <c r="G1372" s="22"/>
      <c r="H1372" s="22"/>
      <c r="I1372" s="201"/>
      <c r="J1372" s="201"/>
      <c r="K1372" s="202"/>
      <c r="M1372" s="63"/>
    </row>
    <row r="1373" spans="2:13">
      <c r="B1373" s="201"/>
      <c r="C1373" s="202"/>
      <c r="D1373" s="201"/>
      <c r="E1373" s="201"/>
      <c r="F1373" s="22"/>
      <c r="G1373" s="22"/>
      <c r="H1373" s="22"/>
      <c r="I1373" s="201"/>
      <c r="J1373" s="201"/>
      <c r="K1373" s="202"/>
      <c r="M1373" s="63"/>
    </row>
    <row r="1374" spans="2:13">
      <c r="B1374" s="201"/>
      <c r="C1374" s="202"/>
      <c r="D1374" s="201"/>
      <c r="E1374" s="201"/>
      <c r="F1374" s="22"/>
      <c r="G1374" s="22"/>
      <c r="H1374" s="22"/>
      <c r="I1374" s="201"/>
      <c r="J1374" s="201"/>
      <c r="K1374" s="202"/>
      <c r="M1374" s="63"/>
    </row>
    <row r="1375" spans="2:13">
      <c r="B1375" s="201"/>
      <c r="C1375" s="202"/>
      <c r="D1375" s="201"/>
      <c r="E1375" s="201"/>
      <c r="F1375" s="22"/>
      <c r="G1375" s="22"/>
      <c r="H1375" s="22"/>
      <c r="I1375" s="201"/>
      <c r="J1375" s="201"/>
      <c r="K1375" s="202"/>
      <c r="M1375" s="63"/>
    </row>
    <row r="1376" spans="2:13">
      <c r="B1376" s="201"/>
      <c r="C1376" s="202"/>
      <c r="D1376" s="201"/>
      <c r="E1376" s="201"/>
      <c r="F1376" s="22"/>
      <c r="G1376" s="22"/>
      <c r="H1376" s="22"/>
      <c r="I1376" s="201"/>
      <c r="J1376" s="201"/>
      <c r="K1376" s="202"/>
      <c r="M1376" s="63"/>
    </row>
    <row r="1377" spans="2:13">
      <c r="B1377" s="201"/>
      <c r="C1377" s="202"/>
      <c r="D1377" s="201"/>
      <c r="E1377" s="201"/>
      <c r="F1377" s="22"/>
      <c r="G1377" s="22"/>
      <c r="H1377" s="22"/>
      <c r="I1377" s="201"/>
      <c r="J1377" s="201"/>
      <c r="K1377" s="202"/>
      <c r="M1377" s="63"/>
    </row>
    <row r="1378" spans="2:13">
      <c r="B1378" s="201"/>
      <c r="C1378" s="202"/>
      <c r="D1378" s="201"/>
      <c r="E1378" s="201"/>
      <c r="F1378" s="22"/>
      <c r="G1378" s="22"/>
      <c r="H1378" s="22"/>
      <c r="I1378" s="201"/>
      <c r="J1378" s="201"/>
      <c r="K1378" s="202"/>
      <c r="M1378" s="63"/>
    </row>
    <row r="1379" spans="2:13">
      <c r="B1379" s="201"/>
      <c r="C1379" s="202"/>
      <c r="D1379" s="201"/>
      <c r="E1379" s="201"/>
      <c r="F1379" s="22"/>
      <c r="G1379" s="22"/>
      <c r="H1379" s="22"/>
      <c r="I1379" s="201"/>
      <c r="J1379" s="201"/>
      <c r="K1379" s="202"/>
      <c r="M1379" s="63"/>
    </row>
    <row r="1380" spans="2:13">
      <c r="B1380" s="201"/>
      <c r="C1380" s="202"/>
      <c r="D1380" s="201"/>
      <c r="E1380" s="201"/>
      <c r="F1380" s="22"/>
      <c r="G1380" s="22"/>
      <c r="H1380" s="22"/>
      <c r="I1380" s="201"/>
      <c r="J1380" s="201"/>
      <c r="K1380" s="202"/>
      <c r="M1380" s="63"/>
    </row>
    <row r="1381" spans="2:13">
      <c r="B1381" s="201"/>
      <c r="C1381" s="202"/>
      <c r="D1381" s="201"/>
      <c r="E1381" s="201"/>
      <c r="F1381" s="22"/>
      <c r="G1381" s="22"/>
      <c r="H1381" s="22"/>
      <c r="I1381" s="201"/>
      <c r="J1381" s="201"/>
      <c r="K1381" s="202"/>
      <c r="M1381" s="63"/>
    </row>
    <row r="1382" spans="2:13">
      <c r="B1382" s="201"/>
      <c r="C1382" s="202"/>
      <c r="D1382" s="201"/>
      <c r="E1382" s="201"/>
      <c r="F1382" s="22"/>
      <c r="G1382" s="22"/>
      <c r="H1382" s="22"/>
      <c r="I1382" s="201"/>
      <c r="J1382" s="201"/>
      <c r="K1382" s="202"/>
      <c r="M1382" s="63"/>
    </row>
    <row r="1383" spans="2:13">
      <c r="B1383" s="201"/>
      <c r="C1383" s="202"/>
      <c r="D1383" s="201"/>
      <c r="E1383" s="201"/>
      <c r="F1383" s="22"/>
      <c r="G1383" s="22"/>
      <c r="H1383" s="22"/>
      <c r="I1383" s="201"/>
      <c r="J1383" s="201"/>
      <c r="K1383" s="202"/>
      <c r="M1383" s="63"/>
    </row>
    <row r="1384" spans="2:13">
      <c r="B1384" s="201"/>
      <c r="C1384" s="202"/>
      <c r="D1384" s="201"/>
      <c r="E1384" s="201"/>
      <c r="F1384" s="22"/>
      <c r="G1384" s="22"/>
      <c r="H1384" s="22"/>
      <c r="I1384" s="201"/>
      <c r="J1384" s="201"/>
      <c r="K1384" s="202"/>
      <c r="M1384" s="63"/>
    </row>
    <row r="1385" spans="2:13">
      <c r="B1385" s="201"/>
      <c r="C1385" s="202"/>
      <c r="D1385" s="201"/>
      <c r="E1385" s="201"/>
      <c r="F1385" s="22"/>
      <c r="G1385" s="22"/>
      <c r="H1385" s="22"/>
      <c r="I1385" s="201"/>
      <c r="J1385" s="201"/>
      <c r="K1385" s="202"/>
      <c r="M1385" s="63"/>
    </row>
    <row r="1386" spans="2:13">
      <c r="B1386" s="201"/>
      <c r="C1386" s="202"/>
      <c r="D1386" s="201"/>
      <c r="E1386" s="201"/>
      <c r="F1386" s="22"/>
      <c r="G1386" s="22"/>
      <c r="H1386" s="22"/>
      <c r="I1386" s="201"/>
      <c r="J1386" s="201"/>
      <c r="K1386" s="202"/>
      <c r="M1386" s="63"/>
    </row>
    <row r="1387" spans="2:13">
      <c r="B1387" s="201"/>
      <c r="C1387" s="202"/>
      <c r="D1387" s="201"/>
      <c r="E1387" s="201"/>
      <c r="F1387" s="22"/>
      <c r="G1387" s="22"/>
      <c r="H1387" s="22"/>
      <c r="I1387" s="201"/>
      <c r="J1387" s="201"/>
      <c r="K1387" s="202"/>
      <c r="M1387" s="63"/>
    </row>
    <row r="1388" spans="2:13">
      <c r="B1388" s="201"/>
      <c r="C1388" s="202"/>
      <c r="D1388" s="201"/>
      <c r="E1388" s="201"/>
      <c r="F1388" s="22"/>
      <c r="G1388" s="22"/>
      <c r="H1388" s="22"/>
      <c r="I1388" s="201"/>
      <c r="J1388" s="201"/>
      <c r="K1388" s="202"/>
      <c r="M1388" s="63"/>
    </row>
    <row r="1389" spans="2:13">
      <c r="B1389" s="201"/>
      <c r="C1389" s="202"/>
      <c r="D1389" s="201"/>
      <c r="E1389" s="201"/>
      <c r="F1389" s="22"/>
      <c r="G1389" s="22"/>
      <c r="H1389" s="22"/>
      <c r="I1389" s="201"/>
      <c r="J1389" s="201"/>
      <c r="K1389" s="202"/>
      <c r="M1389" s="63"/>
    </row>
    <row r="1390" spans="2:13">
      <c r="B1390" s="201"/>
      <c r="C1390" s="202"/>
      <c r="D1390" s="201"/>
      <c r="E1390" s="201"/>
      <c r="F1390" s="22"/>
      <c r="G1390" s="22"/>
      <c r="H1390" s="22"/>
      <c r="I1390" s="201"/>
      <c r="J1390" s="201"/>
      <c r="K1390" s="202"/>
      <c r="M1390" s="63"/>
    </row>
    <row r="1391" spans="2:13">
      <c r="B1391" s="201"/>
      <c r="C1391" s="202"/>
      <c r="D1391" s="201"/>
      <c r="E1391" s="201"/>
      <c r="F1391" s="22"/>
      <c r="G1391" s="22"/>
      <c r="H1391" s="22"/>
      <c r="I1391" s="201"/>
      <c r="J1391" s="201"/>
      <c r="K1391" s="202"/>
      <c r="M1391" s="63"/>
    </row>
    <row r="1392" spans="2:13">
      <c r="B1392" s="201"/>
      <c r="C1392" s="202"/>
      <c r="D1392" s="201"/>
      <c r="E1392" s="201"/>
      <c r="F1392" s="22"/>
      <c r="G1392" s="22"/>
      <c r="H1392" s="22"/>
      <c r="I1392" s="201"/>
      <c r="J1392" s="201"/>
      <c r="K1392" s="202"/>
      <c r="M1392" s="63"/>
    </row>
    <row r="1393" spans="2:13">
      <c r="B1393" s="201"/>
      <c r="C1393" s="202"/>
      <c r="D1393" s="201"/>
      <c r="E1393" s="201"/>
      <c r="F1393" s="22"/>
      <c r="G1393" s="22"/>
      <c r="H1393" s="22"/>
      <c r="I1393" s="201"/>
      <c r="J1393" s="201"/>
      <c r="K1393" s="202"/>
      <c r="M1393" s="63"/>
    </row>
    <row r="1394" spans="2:13">
      <c r="B1394" s="201"/>
      <c r="C1394" s="202"/>
      <c r="D1394" s="201"/>
      <c r="E1394" s="201"/>
      <c r="F1394" s="22"/>
      <c r="G1394" s="22"/>
      <c r="H1394" s="22"/>
      <c r="I1394" s="201"/>
      <c r="J1394" s="201"/>
      <c r="K1394" s="202"/>
      <c r="M1394" s="63"/>
    </row>
    <row r="1395" spans="2:13">
      <c r="B1395" s="201"/>
      <c r="C1395" s="202"/>
      <c r="D1395" s="201"/>
      <c r="E1395" s="201"/>
      <c r="F1395" s="22"/>
      <c r="G1395" s="22"/>
      <c r="H1395" s="22"/>
      <c r="I1395" s="201"/>
      <c r="J1395" s="201"/>
      <c r="K1395" s="202"/>
      <c r="M1395" s="63"/>
    </row>
    <row r="1396" spans="2:13">
      <c r="B1396" s="201"/>
      <c r="C1396" s="202"/>
      <c r="D1396" s="201"/>
      <c r="E1396" s="201"/>
      <c r="F1396" s="22"/>
      <c r="G1396" s="22"/>
      <c r="H1396" s="22"/>
      <c r="I1396" s="201"/>
      <c r="J1396" s="201"/>
      <c r="K1396" s="202"/>
      <c r="M1396" s="63"/>
    </row>
    <row r="1397" spans="2:13">
      <c r="B1397" s="201"/>
      <c r="C1397" s="202"/>
      <c r="D1397" s="201"/>
      <c r="E1397" s="201"/>
      <c r="F1397" s="22"/>
      <c r="G1397" s="22"/>
      <c r="H1397" s="22"/>
      <c r="I1397" s="201"/>
      <c r="J1397" s="201"/>
      <c r="K1397" s="202"/>
      <c r="M1397" s="63"/>
    </row>
    <row r="1398" spans="2:13">
      <c r="B1398" s="201"/>
      <c r="C1398" s="202"/>
      <c r="D1398" s="201"/>
      <c r="E1398" s="201"/>
      <c r="F1398" s="22"/>
      <c r="G1398" s="22"/>
      <c r="H1398" s="22"/>
      <c r="I1398" s="201"/>
      <c r="J1398" s="201"/>
      <c r="K1398" s="202"/>
      <c r="M1398" s="63"/>
    </row>
    <row r="1399" spans="2:13">
      <c r="B1399" s="201"/>
      <c r="C1399" s="202"/>
      <c r="D1399" s="201"/>
      <c r="E1399" s="201"/>
      <c r="F1399" s="22"/>
      <c r="G1399" s="22"/>
      <c r="H1399" s="22"/>
      <c r="I1399" s="201"/>
      <c r="J1399" s="201"/>
      <c r="K1399" s="202"/>
      <c r="M1399" s="63"/>
    </row>
    <row r="1400" spans="2:13">
      <c r="B1400" s="201"/>
      <c r="C1400" s="202"/>
      <c r="D1400" s="201"/>
      <c r="E1400" s="201"/>
      <c r="F1400" s="22"/>
      <c r="G1400" s="22"/>
      <c r="H1400" s="22"/>
      <c r="I1400" s="201"/>
      <c r="J1400" s="201"/>
      <c r="K1400" s="202"/>
      <c r="M1400" s="63"/>
    </row>
    <row r="1401" spans="2:13">
      <c r="B1401" s="201"/>
      <c r="C1401" s="202"/>
      <c r="D1401" s="201"/>
      <c r="E1401" s="201"/>
      <c r="F1401" s="22"/>
      <c r="G1401" s="22"/>
      <c r="H1401" s="22"/>
      <c r="I1401" s="201"/>
      <c r="J1401" s="201"/>
      <c r="K1401" s="202"/>
      <c r="M1401" s="63"/>
    </row>
    <row r="1402" spans="2:13">
      <c r="B1402" s="201"/>
      <c r="C1402" s="202"/>
      <c r="D1402" s="201"/>
      <c r="E1402" s="201"/>
      <c r="F1402" s="22"/>
      <c r="G1402" s="22"/>
      <c r="H1402" s="22"/>
      <c r="I1402" s="201"/>
      <c r="J1402" s="201"/>
      <c r="K1402" s="202"/>
      <c r="M1402" s="63"/>
    </row>
    <row r="1403" spans="2:13">
      <c r="B1403" s="201"/>
      <c r="C1403" s="202"/>
      <c r="D1403" s="201"/>
      <c r="E1403" s="201"/>
      <c r="F1403" s="22"/>
      <c r="G1403" s="22"/>
      <c r="H1403" s="22"/>
      <c r="I1403" s="201"/>
      <c r="J1403" s="201"/>
      <c r="K1403" s="202"/>
      <c r="M1403" s="63"/>
    </row>
    <row r="1404" spans="2:13">
      <c r="B1404" s="201"/>
      <c r="C1404" s="202"/>
      <c r="D1404" s="201"/>
      <c r="E1404" s="201"/>
      <c r="F1404" s="22"/>
      <c r="G1404" s="22"/>
      <c r="H1404" s="22"/>
      <c r="I1404" s="201"/>
      <c r="J1404" s="201"/>
      <c r="K1404" s="202"/>
      <c r="M1404" s="63"/>
    </row>
    <row r="1405" spans="2:13">
      <c r="B1405" s="201"/>
      <c r="C1405" s="202"/>
      <c r="D1405" s="201"/>
      <c r="E1405" s="201"/>
      <c r="F1405" s="22"/>
      <c r="G1405" s="22"/>
      <c r="H1405" s="22"/>
      <c r="I1405" s="201"/>
      <c r="J1405" s="201"/>
      <c r="K1405" s="202"/>
      <c r="M1405" s="63"/>
    </row>
    <row r="1406" spans="2:13">
      <c r="B1406" s="201"/>
      <c r="C1406" s="202"/>
      <c r="D1406" s="201"/>
      <c r="E1406" s="201"/>
      <c r="F1406" s="22"/>
      <c r="G1406" s="22"/>
      <c r="H1406" s="22"/>
      <c r="I1406" s="201"/>
      <c r="J1406" s="201"/>
      <c r="K1406" s="202"/>
      <c r="M1406" s="63"/>
    </row>
    <row r="1407" spans="2:13">
      <c r="B1407" s="201"/>
      <c r="C1407" s="202"/>
      <c r="D1407" s="201"/>
      <c r="E1407" s="201"/>
      <c r="F1407" s="22"/>
      <c r="G1407" s="22"/>
      <c r="H1407" s="22"/>
      <c r="I1407" s="201"/>
      <c r="J1407" s="201"/>
      <c r="K1407" s="202"/>
      <c r="M1407" s="63"/>
    </row>
    <row r="1408" spans="2:13">
      <c r="B1408" s="201"/>
      <c r="C1408" s="202"/>
      <c r="D1408" s="201"/>
      <c r="E1408" s="201"/>
      <c r="F1408" s="22"/>
      <c r="G1408" s="22"/>
      <c r="H1408" s="22"/>
      <c r="I1408" s="201"/>
      <c r="J1408" s="201"/>
      <c r="K1408" s="202"/>
      <c r="M1408" s="63"/>
    </row>
    <row r="1409" spans="2:13">
      <c r="B1409" s="201"/>
      <c r="C1409" s="202"/>
      <c r="D1409" s="201"/>
      <c r="E1409" s="201"/>
      <c r="F1409" s="22"/>
      <c r="G1409" s="22"/>
      <c r="H1409" s="22"/>
      <c r="I1409" s="201"/>
      <c r="J1409" s="201"/>
      <c r="K1409" s="202"/>
      <c r="M1409" s="63"/>
    </row>
    <row r="1410" spans="2:13">
      <c r="B1410" s="201"/>
      <c r="C1410" s="202"/>
      <c r="D1410" s="201"/>
      <c r="E1410" s="201"/>
      <c r="F1410" s="22"/>
      <c r="G1410" s="22"/>
      <c r="H1410" s="22"/>
      <c r="I1410" s="201"/>
      <c r="J1410" s="201"/>
      <c r="K1410" s="202"/>
      <c r="M1410" s="63"/>
    </row>
    <row r="1411" spans="2:13">
      <c r="B1411" s="201"/>
      <c r="C1411" s="202"/>
      <c r="D1411" s="201"/>
      <c r="E1411" s="201"/>
      <c r="F1411" s="22"/>
      <c r="G1411" s="22"/>
      <c r="H1411" s="22"/>
      <c r="I1411" s="201"/>
      <c r="J1411" s="201"/>
      <c r="K1411" s="202"/>
      <c r="M1411" s="63"/>
    </row>
    <row r="1412" spans="2:13">
      <c r="B1412" s="201"/>
      <c r="C1412" s="202"/>
      <c r="D1412" s="201"/>
      <c r="E1412" s="201"/>
      <c r="F1412" s="22"/>
      <c r="G1412" s="22"/>
      <c r="H1412" s="22"/>
      <c r="I1412" s="201"/>
      <c r="J1412" s="201"/>
      <c r="K1412" s="202"/>
      <c r="M1412" s="63"/>
    </row>
    <row r="1413" spans="2:13">
      <c r="B1413" s="201"/>
      <c r="C1413" s="202"/>
      <c r="D1413" s="201"/>
      <c r="E1413" s="201"/>
      <c r="F1413" s="22"/>
      <c r="G1413" s="22"/>
      <c r="H1413" s="22"/>
      <c r="I1413" s="201"/>
      <c r="J1413" s="201"/>
      <c r="K1413" s="202"/>
      <c r="M1413" s="63"/>
    </row>
    <row r="1414" spans="2:13">
      <c r="B1414" s="201"/>
      <c r="C1414" s="202"/>
      <c r="D1414" s="201"/>
      <c r="E1414" s="201"/>
      <c r="F1414" s="22"/>
      <c r="G1414" s="22"/>
      <c r="H1414" s="22"/>
      <c r="I1414" s="201"/>
      <c r="J1414" s="201"/>
      <c r="K1414" s="202"/>
      <c r="M1414" s="63"/>
    </row>
    <row r="1415" spans="2:13">
      <c r="B1415" s="201"/>
      <c r="C1415" s="202"/>
      <c r="D1415" s="201"/>
      <c r="E1415" s="201"/>
      <c r="F1415" s="22"/>
      <c r="G1415" s="22"/>
      <c r="H1415" s="22"/>
      <c r="I1415" s="201"/>
      <c r="J1415" s="201"/>
      <c r="K1415" s="202"/>
      <c r="M1415" s="63"/>
    </row>
    <row r="1416" spans="2:13">
      <c r="B1416" s="201"/>
      <c r="C1416" s="202"/>
      <c r="D1416" s="201"/>
      <c r="E1416" s="201"/>
      <c r="F1416" s="22"/>
      <c r="G1416" s="22"/>
      <c r="H1416" s="22"/>
      <c r="I1416" s="201"/>
      <c r="J1416" s="201"/>
      <c r="K1416" s="202"/>
      <c r="M1416" s="63"/>
    </row>
    <row r="1417" spans="2:13">
      <c r="B1417" s="201"/>
      <c r="C1417" s="202"/>
      <c r="D1417" s="201"/>
      <c r="E1417" s="201"/>
      <c r="F1417" s="22"/>
      <c r="G1417" s="22"/>
      <c r="H1417" s="22"/>
      <c r="I1417" s="201"/>
      <c r="J1417" s="201"/>
      <c r="K1417" s="202"/>
      <c r="M1417" s="63"/>
    </row>
    <row r="1418" spans="2:13">
      <c r="B1418" s="201"/>
      <c r="C1418" s="202"/>
      <c r="D1418" s="201"/>
      <c r="E1418" s="201"/>
      <c r="F1418" s="22"/>
      <c r="G1418" s="22"/>
      <c r="H1418" s="22"/>
      <c r="I1418" s="201"/>
      <c r="J1418" s="201"/>
      <c r="K1418" s="202"/>
      <c r="M1418" s="63"/>
    </row>
    <row r="1419" spans="2:13">
      <c r="B1419" s="201"/>
      <c r="C1419" s="202"/>
      <c r="D1419" s="201"/>
      <c r="E1419" s="201"/>
      <c r="F1419" s="22"/>
      <c r="G1419" s="22"/>
      <c r="H1419" s="22"/>
      <c r="I1419" s="201"/>
      <c r="J1419" s="201"/>
      <c r="K1419" s="202"/>
      <c r="M1419" s="63"/>
    </row>
    <row r="1420" spans="2:13">
      <c r="B1420" s="201"/>
      <c r="C1420" s="202"/>
      <c r="D1420" s="201"/>
      <c r="E1420" s="201"/>
      <c r="F1420" s="22"/>
      <c r="G1420" s="22"/>
      <c r="H1420" s="22"/>
      <c r="I1420" s="201"/>
      <c r="J1420" s="201"/>
      <c r="K1420" s="202"/>
      <c r="M1420" s="63"/>
    </row>
    <row r="1421" spans="2:13">
      <c r="B1421" s="201"/>
      <c r="C1421" s="202"/>
      <c r="D1421" s="201"/>
      <c r="E1421" s="201"/>
      <c r="F1421" s="22"/>
      <c r="G1421" s="22"/>
      <c r="H1421" s="22"/>
      <c r="I1421" s="201"/>
      <c r="J1421" s="201"/>
      <c r="K1421" s="202"/>
      <c r="M1421" s="63"/>
    </row>
    <row r="1422" spans="2:13">
      <c r="B1422" s="201"/>
      <c r="C1422" s="202"/>
      <c r="D1422" s="201"/>
      <c r="E1422" s="201"/>
      <c r="F1422" s="22"/>
      <c r="G1422" s="22"/>
      <c r="H1422" s="22"/>
      <c r="I1422" s="201"/>
      <c r="J1422" s="201"/>
      <c r="K1422" s="202"/>
      <c r="M1422" s="63"/>
    </row>
    <row r="1423" spans="2:13">
      <c r="B1423" s="201"/>
      <c r="C1423" s="202"/>
      <c r="D1423" s="201"/>
      <c r="E1423" s="201"/>
      <c r="F1423" s="22"/>
      <c r="G1423" s="22"/>
      <c r="H1423" s="22"/>
      <c r="I1423" s="201"/>
      <c r="J1423" s="201"/>
      <c r="K1423" s="202"/>
      <c r="M1423" s="63"/>
    </row>
    <row r="1424" spans="2:13">
      <c r="B1424" s="201"/>
      <c r="C1424" s="202"/>
      <c r="D1424" s="201"/>
      <c r="E1424" s="201"/>
      <c r="F1424" s="22"/>
      <c r="G1424" s="22"/>
      <c r="H1424" s="22"/>
      <c r="I1424" s="201"/>
      <c r="J1424" s="201"/>
      <c r="K1424" s="202"/>
      <c r="M1424" s="63"/>
    </row>
    <row r="1425" spans="2:13">
      <c r="B1425" s="201"/>
      <c r="C1425" s="202"/>
      <c r="D1425" s="201"/>
      <c r="E1425" s="201"/>
      <c r="F1425" s="22"/>
      <c r="G1425" s="22"/>
      <c r="H1425" s="22"/>
      <c r="I1425" s="201"/>
      <c r="J1425" s="201"/>
      <c r="K1425" s="202"/>
      <c r="M1425" s="63"/>
    </row>
    <row r="1426" spans="2:13">
      <c r="B1426" s="201"/>
      <c r="C1426" s="202"/>
      <c r="D1426" s="201"/>
      <c r="E1426" s="201"/>
      <c r="F1426" s="22"/>
      <c r="G1426" s="22"/>
      <c r="H1426" s="22"/>
      <c r="I1426" s="201"/>
      <c r="J1426" s="201"/>
      <c r="K1426" s="202"/>
      <c r="M1426" s="63"/>
    </row>
    <row r="1427" spans="2:13">
      <c r="B1427" s="201"/>
      <c r="C1427" s="202"/>
      <c r="D1427" s="201"/>
      <c r="E1427" s="201"/>
      <c r="F1427" s="22"/>
      <c r="G1427" s="22"/>
      <c r="H1427" s="22"/>
      <c r="I1427" s="201"/>
      <c r="J1427" s="201"/>
      <c r="K1427" s="202"/>
      <c r="M1427" s="63"/>
    </row>
    <row r="1428" spans="2:13">
      <c r="B1428" s="201"/>
      <c r="C1428" s="202"/>
      <c r="D1428" s="201"/>
      <c r="E1428" s="201"/>
      <c r="F1428" s="22"/>
      <c r="G1428" s="22"/>
      <c r="H1428" s="22"/>
      <c r="I1428" s="201"/>
      <c r="J1428" s="201"/>
      <c r="K1428" s="202"/>
      <c r="M1428" s="63"/>
    </row>
    <row r="1429" spans="2:13">
      <c r="B1429" s="201"/>
      <c r="C1429" s="202"/>
      <c r="D1429" s="201"/>
      <c r="E1429" s="201"/>
      <c r="F1429" s="22"/>
      <c r="G1429" s="22"/>
      <c r="H1429" s="22"/>
      <c r="I1429" s="201"/>
      <c r="J1429" s="201"/>
      <c r="K1429" s="202"/>
      <c r="M1429" s="63"/>
    </row>
    <row r="1430" spans="2:13">
      <c r="B1430" s="201"/>
      <c r="C1430" s="202"/>
      <c r="D1430" s="201"/>
      <c r="E1430" s="201"/>
      <c r="F1430" s="22"/>
      <c r="G1430" s="22"/>
      <c r="H1430" s="22"/>
      <c r="I1430" s="201"/>
      <c r="J1430" s="201"/>
      <c r="K1430" s="202"/>
      <c r="M1430" s="63"/>
    </row>
    <row r="1431" spans="2:13">
      <c r="B1431" s="201"/>
      <c r="C1431" s="202"/>
      <c r="D1431" s="201"/>
      <c r="E1431" s="201"/>
      <c r="F1431" s="22"/>
      <c r="G1431" s="22"/>
      <c r="H1431" s="22"/>
      <c r="I1431" s="201"/>
      <c r="J1431" s="201"/>
      <c r="K1431" s="202"/>
      <c r="M1431" s="63"/>
    </row>
    <row r="1432" spans="2:13">
      <c r="B1432" s="201"/>
      <c r="C1432" s="202"/>
      <c r="D1432" s="201"/>
      <c r="E1432" s="201"/>
      <c r="F1432" s="22"/>
      <c r="G1432" s="22"/>
      <c r="H1432" s="22"/>
      <c r="I1432" s="201"/>
      <c r="J1432" s="201"/>
      <c r="K1432" s="202"/>
      <c r="M1432" s="63"/>
    </row>
    <row r="1433" spans="2:13">
      <c r="B1433" s="201"/>
      <c r="C1433" s="202"/>
      <c r="D1433" s="201"/>
      <c r="E1433" s="201"/>
      <c r="F1433" s="22"/>
      <c r="G1433" s="22"/>
      <c r="H1433" s="22"/>
      <c r="I1433" s="201"/>
      <c r="J1433" s="201"/>
      <c r="K1433" s="202"/>
      <c r="M1433" s="63"/>
    </row>
    <row r="1434" spans="2:13">
      <c r="B1434" s="201"/>
      <c r="C1434" s="202"/>
      <c r="D1434" s="201"/>
      <c r="E1434" s="201"/>
      <c r="F1434" s="22"/>
      <c r="G1434" s="22"/>
      <c r="H1434" s="22"/>
      <c r="I1434" s="201"/>
      <c r="J1434" s="201"/>
      <c r="K1434" s="202"/>
      <c r="M1434" s="63"/>
    </row>
    <row r="1435" spans="2:13">
      <c r="B1435" s="201"/>
      <c r="C1435" s="202"/>
      <c r="D1435" s="201"/>
      <c r="E1435" s="201"/>
      <c r="F1435" s="22"/>
      <c r="G1435" s="22"/>
      <c r="H1435" s="22"/>
      <c r="I1435" s="201"/>
      <c r="J1435" s="201"/>
      <c r="K1435" s="202"/>
      <c r="M1435" s="63"/>
    </row>
    <row r="1436" spans="2:13">
      <c r="B1436" s="201"/>
      <c r="C1436" s="202"/>
      <c r="D1436" s="201"/>
      <c r="E1436" s="201"/>
      <c r="F1436" s="22"/>
      <c r="G1436" s="22"/>
      <c r="H1436" s="22"/>
      <c r="I1436" s="201"/>
      <c r="J1436" s="201"/>
      <c r="K1436" s="202"/>
      <c r="M1436" s="63"/>
    </row>
    <row r="1437" spans="2:13">
      <c r="B1437" s="201"/>
      <c r="C1437" s="202"/>
      <c r="D1437" s="201"/>
      <c r="E1437" s="201"/>
      <c r="F1437" s="22"/>
      <c r="G1437" s="22"/>
      <c r="H1437" s="22"/>
      <c r="I1437" s="201"/>
      <c r="J1437" s="201"/>
      <c r="K1437" s="202"/>
      <c r="M1437" s="63"/>
    </row>
    <row r="1438" spans="2:13">
      <c r="B1438" s="201"/>
      <c r="C1438" s="202"/>
      <c r="D1438" s="201"/>
      <c r="E1438" s="201"/>
      <c r="F1438" s="22"/>
      <c r="G1438" s="22"/>
      <c r="H1438" s="22"/>
      <c r="I1438" s="201"/>
      <c r="J1438" s="201"/>
      <c r="K1438" s="202"/>
      <c r="M1438" s="63"/>
    </row>
    <row r="1439" spans="2:13">
      <c r="B1439" s="201"/>
      <c r="C1439" s="202"/>
      <c r="D1439" s="201"/>
      <c r="E1439" s="201"/>
      <c r="F1439" s="22"/>
      <c r="G1439" s="22"/>
      <c r="H1439" s="22"/>
      <c r="I1439" s="201"/>
      <c r="J1439" s="201"/>
      <c r="K1439" s="202"/>
      <c r="M1439" s="63"/>
    </row>
    <row r="1440" spans="2:13">
      <c r="B1440" s="201"/>
      <c r="C1440" s="202"/>
      <c r="D1440" s="201"/>
      <c r="E1440" s="201"/>
      <c r="F1440" s="22"/>
      <c r="G1440" s="22"/>
      <c r="H1440" s="22"/>
      <c r="I1440" s="201"/>
      <c r="J1440" s="201"/>
      <c r="K1440" s="202"/>
      <c r="M1440" s="63"/>
    </row>
    <row r="1441" spans="2:13">
      <c r="B1441" s="201"/>
      <c r="C1441" s="202"/>
      <c r="D1441" s="201"/>
      <c r="E1441" s="201"/>
      <c r="F1441" s="22"/>
      <c r="G1441" s="22"/>
      <c r="H1441" s="22"/>
      <c r="I1441" s="201"/>
      <c r="J1441" s="201"/>
      <c r="K1441" s="202"/>
      <c r="M1441" s="63"/>
    </row>
    <row r="1442" spans="2:13">
      <c r="B1442" s="201"/>
      <c r="C1442" s="202"/>
      <c r="D1442" s="201"/>
      <c r="E1442" s="201"/>
      <c r="F1442" s="22"/>
      <c r="G1442" s="22"/>
      <c r="H1442" s="22"/>
      <c r="I1442" s="201"/>
      <c r="J1442" s="201"/>
      <c r="K1442" s="202"/>
      <c r="M1442" s="63"/>
    </row>
    <row r="1443" spans="2:13">
      <c r="B1443" s="201"/>
      <c r="C1443" s="202"/>
      <c r="D1443" s="201"/>
      <c r="E1443" s="201"/>
      <c r="F1443" s="22"/>
      <c r="G1443" s="22"/>
      <c r="H1443" s="22"/>
      <c r="I1443" s="201"/>
      <c r="J1443" s="201"/>
      <c r="K1443" s="202"/>
      <c r="M1443" s="63"/>
    </row>
    <row r="1444" spans="2:13">
      <c r="B1444" s="201"/>
      <c r="C1444" s="202"/>
      <c r="D1444" s="201"/>
      <c r="E1444" s="201"/>
      <c r="F1444" s="22"/>
      <c r="G1444" s="22"/>
      <c r="H1444" s="22"/>
      <c r="I1444" s="201"/>
      <c r="J1444" s="201"/>
      <c r="K1444" s="202"/>
      <c r="M1444" s="63"/>
    </row>
    <row r="1445" spans="2:13">
      <c r="B1445" s="201"/>
      <c r="C1445" s="202"/>
      <c r="D1445" s="201"/>
      <c r="E1445" s="201"/>
      <c r="F1445" s="22"/>
      <c r="G1445" s="22"/>
      <c r="H1445" s="22"/>
      <c r="I1445" s="201"/>
      <c r="J1445" s="201"/>
      <c r="K1445" s="202"/>
      <c r="M1445" s="63"/>
    </row>
    <row r="1446" spans="2:13">
      <c r="B1446" s="201"/>
      <c r="C1446" s="202"/>
      <c r="D1446" s="201"/>
      <c r="E1446" s="201"/>
      <c r="F1446" s="22"/>
      <c r="G1446" s="22"/>
      <c r="H1446" s="22"/>
      <c r="I1446" s="201"/>
      <c r="J1446" s="201"/>
      <c r="K1446" s="202"/>
      <c r="M1446" s="63"/>
    </row>
    <row r="1447" spans="2:13">
      <c r="B1447" s="201"/>
      <c r="C1447" s="202"/>
      <c r="D1447" s="201"/>
      <c r="E1447" s="201"/>
      <c r="F1447" s="22"/>
      <c r="G1447" s="22"/>
      <c r="H1447" s="22"/>
      <c r="I1447" s="201"/>
      <c r="J1447" s="201"/>
      <c r="K1447" s="202"/>
      <c r="M1447" s="63"/>
    </row>
    <row r="1448" spans="2:13">
      <c r="B1448" s="201"/>
      <c r="C1448" s="202"/>
      <c r="D1448" s="201"/>
      <c r="E1448" s="201"/>
      <c r="F1448" s="22"/>
      <c r="G1448" s="22"/>
      <c r="H1448" s="22"/>
      <c r="I1448" s="201"/>
      <c r="J1448" s="201"/>
      <c r="K1448" s="202"/>
      <c r="M1448" s="63"/>
    </row>
    <row r="1449" spans="2:13">
      <c r="B1449" s="201"/>
      <c r="C1449" s="202"/>
      <c r="D1449" s="201"/>
      <c r="E1449" s="201"/>
      <c r="F1449" s="22"/>
      <c r="G1449" s="22"/>
      <c r="H1449" s="22"/>
      <c r="I1449" s="201"/>
      <c r="J1449" s="201"/>
      <c r="K1449" s="202"/>
      <c r="M1449" s="63"/>
    </row>
    <row r="1450" spans="2:13">
      <c r="B1450" s="201"/>
      <c r="C1450" s="202"/>
      <c r="D1450" s="201"/>
      <c r="E1450" s="201"/>
      <c r="F1450" s="22"/>
      <c r="G1450" s="22"/>
      <c r="H1450" s="22"/>
      <c r="I1450" s="201"/>
      <c r="J1450" s="201"/>
      <c r="K1450" s="202"/>
      <c r="M1450" s="63"/>
    </row>
    <row r="1451" spans="2:13">
      <c r="B1451" s="201"/>
      <c r="C1451" s="202"/>
      <c r="D1451" s="201"/>
      <c r="E1451" s="201"/>
      <c r="F1451" s="22"/>
      <c r="G1451" s="22"/>
      <c r="H1451" s="22"/>
      <c r="I1451" s="201"/>
      <c r="J1451" s="201"/>
      <c r="K1451" s="202"/>
      <c r="M1451" s="63"/>
    </row>
    <row r="1452" spans="2:13">
      <c r="B1452" s="201"/>
      <c r="C1452" s="202"/>
      <c r="D1452" s="201"/>
      <c r="E1452" s="201"/>
      <c r="F1452" s="22"/>
      <c r="G1452" s="22"/>
      <c r="H1452" s="22"/>
      <c r="I1452" s="201"/>
      <c r="J1452" s="201"/>
      <c r="K1452" s="202"/>
      <c r="M1452" s="63"/>
    </row>
    <row r="1453" spans="2:13">
      <c r="B1453" s="201"/>
      <c r="C1453" s="202"/>
      <c r="D1453" s="201"/>
      <c r="E1453" s="201"/>
      <c r="F1453" s="22"/>
      <c r="G1453" s="22"/>
      <c r="H1453" s="22"/>
      <c r="I1453" s="201"/>
      <c r="J1453" s="201"/>
      <c r="K1453" s="202"/>
      <c r="M1453" s="63"/>
    </row>
    <row r="1454" spans="2:13">
      <c r="B1454" s="201"/>
      <c r="C1454" s="202"/>
      <c r="D1454" s="201"/>
      <c r="E1454" s="201"/>
      <c r="F1454" s="22"/>
      <c r="G1454" s="22"/>
      <c r="H1454" s="22"/>
      <c r="I1454" s="201"/>
      <c r="J1454" s="201"/>
      <c r="K1454" s="202"/>
      <c r="M1454" s="63"/>
    </row>
    <row r="1455" spans="2:13">
      <c r="B1455" s="201"/>
      <c r="C1455" s="202"/>
      <c r="D1455" s="201"/>
      <c r="E1455" s="201"/>
      <c r="F1455" s="22"/>
      <c r="G1455" s="22"/>
      <c r="H1455" s="22"/>
      <c r="I1455" s="201"/>
      <c r="J1455" s="201"/>
      <c r="K1455" s="202"/>
      <c r="M1455" s="63"/>
    </row>
    <row r="1456" spans="2:13">
      <c r="B1456" s="201"/>
      <c r="C1456" s="202"/>
      <c r="D1456" s="201"/>
      <c r="E1456" s="201"/>
      <c r="F1456" s="22"/>
      <c r="G1456" s="22"/>
      <c r="H1456" s="22"/>
      <c r="I1456" s="201"/>
      <c r="J1456" s="201"/>
      <c r="K1456" s="202"/>
      <c r="M1456" s="63"/>
    </row>
    <row r="1457" spans="2:13">
      <c r="B1457" s="201"/>
      <c r="C1457" s="202"/>
      <c r="D1457" s="201"/>
      <c r="E1457" s="201"/>
      <c r="F1457" s="22"/>
      <c r="G1457" s="22"/>
      <c r="H1457" s="22"/>
      <c r="I1457" s="201"/>
      <c r="J1457" s="201"/>
      <c r="K1457" s="202"/>
      <c r="M1457" s="63"/>
    </row>
    <row r="1458" spans="2:13">
      <c r="B1458" s="201"/>
      <c r="C1458" s="202"/>
      <c r="D1458" s="201"/>
      <c r="E1458" s="201"/>
      <c r="F1458" s="22"/>
      <c r="G1458" s="22"/>
      <c r="H1458" s="22"/>
      <c r="I1458" s="201"/>
      <c r="J1458" s="201"/>
      <c r="K1458" s="202"/>
      <c r="M1458" s="63"/>
    </row>
    <row r="1459" spans="2:13">
      <c r="B1459" s="201"/>
      <c r="C1459" s="202"/>
      <c r="D1459" s="201"/>
      <c r="E1459" s="201"/>
      <c r="F1459" s="22"/>
      <c r="G1459" s="22"/>
      <c r="H1459" s="22"/>
      <c r="I1459" s="201"/>
      <c r="J1459" s="201"/>
      <c r="K1459" s="202"/>
      <c r="M1459" s="63"/>
    </row>
    <row r="1460" spans="2:13">
      <c r="B1460" s="201"/>
      <c r="C1460" s="202"/>
      <c r="D1460" s="201"/>
      <c r="E1460" s="201"/>
      <c r="F1460" s="22"/>
      <c r="G1460" s="22"/>
      <c r="H1460" s="22"/>
      <c r="I1460" s="201"/>
      <c r="J1460" s="201"/>
      <c r="K1460" s="202"/>
      <c r="M1460" s="63"/>
    </row>
    <row r="1461" spans="2:13">
      <c r="B1461" s="201"/>
      <c r="C1461" s="202"/>
      <c r="D1461" s="201"/>
      <c r="E1461" s="201"/>
      <c r="F1461" s="22"/>
      <c r="G1461" s="22"/>
      <c r="H1461" s="22"/>
      <c r="I1461" s="201"/>
      <c r="J1461" s="201"/>
      <c r="K1461" s="202"/>
      <c r="M1461" s="63"/>
    </row>
    <row r="1462" spans="2:13">
      <c r="B1462" s="201"/>
      <c r="C1462" s="202"/>
      <c r="D1462" s="201"/>
      <c r="E1462" s="201"/>
      <c r="F1462" s="22"/>
      <c r="G1462" s="22"/>
      <c r="H1462" s="22"/>
      <c r="I1462" s="201"/>
      <c r="J1462" s="201"/>
      <c r="K1462" s="202"/>
      <c r="M1462" s="63"/>
    </row>
    <row r="1463" spans="2:13">
      <c r="B1463" s="201"/>
      <c r="C1463" s="202"/>
      <c r="D1463" s="201"/>
      <c r="E1463" s="201"/>
      <c r="F1463" s="22"/>
      <c r="G1463" s="22"/>
      <c r="H1463" s="22"/>
      <c r="I1463" s="201"/>
      <c r="J1463" s="201"/>
      <c r="K1463" s="202"/>
      <c r="M1463" s="63"/>
    </row>
    <row r="1464" spans="2:13">
      <c r="B1464" s="201"/>
      <c r="C1464" s="202"/>
      <c r="D1464" s="201"/>
      <c r="E1464" s="201"/>
      <c r="F1464" s="22"/>
      <c r="G1464" s="22"/>
      <c r="H1464" s="22"/>
      <c r="I1464" s="201"/>
      <c r="J1464" s="201"/>
      <c r="K1464" s="202"/>
      <c r="M1464" s="63"/>
    </row>
    <row r="1465" spans="2:13">
      <c r="B1465" s="201"/>
      <c r="C1465" s="202"/>
      <c r="D1465" s="201"/>
      <c r="E1465" s="201"/>
      <c r="F1465" s="22"/>
      <c r="G1465" s="22"/>
      <c r="H1465" s="22"/>
      <c r="I1465" s="201"/>
      <c r="J1465" s="201"/>
      <c r="K1465" s="202"/>
      <c r="M1465" s="63"/>
    </row>
    <row r="1466" spans="2:13">
      <c r="B1466" s="201"/>
      <c r="C1466" s="202"/>
      <c r="D1466" s="201"/>
      <c r="E1466" s="201"/>
      <c r="F1466" s="22"/>
      <c r="G1466" s="22"/>
      <c r="H1466" s="22"/>
      <c r="I1466" s="201"/>
      <c r="J1466" s="201"/>
      <c r="K1466" s="202"/>
      <c r="M1466" s="63"/>
    </row>
    <row r="1467" spans="2:13">
      <c r="B1467" s="201"/>
      <c r="C1467" s="202"/>
      <c r="D1467" s="201"/>
      <c r="E1467" s="201"/>
      <c r="F1467" s="22"/>
      <c r="G1467" s="22"/>
      <c r="H1467" s="22"/>
      <c r="I1467" s="201"/>
      <c r="J1467" s="201"/>
      <c r="K1467" s="202"/>
      <c r="M1467" s="63"/>
    </row>
    <row r="1468" spans="2:13">
      <c r="B1468" s="201"/>
      <c r="C1468" s="202"/>
      <c r="D1468" s="201"/>
      <c r="E1468" s="201"/>
      <c r="F1468" s="22"/>
      <c r="G1468" s="22"/>
      <c r="H1468" s="22"/>
      <c r="I1468" s="201"/>
      <c r="J1468" s="201"/>
      <c r="K1468" s="202"/>
      <c r="M1468" s="63"/>
    </row>
    <row r="1469" spans="2:13">
      <c r="B1469" s="201"/>
      <c r="C1469" s="202"/>
      <c r="D1469" s="201"/>
      <c r="E1469" s="201"/>
      <c r="F1469" s="22"/>
      <c r="G1469" s="22"/>
      <c r="H1469" s="22"/>
      <c r="I1469" s="201"/>
      <c r="J1469" s="201"/>
      <c r="K1469" s="202"/>
      <c r="M1469" s="63"/>
    </row>
    <row r="1470" spans="2:13">
      <c r="B1470" s="201"/>
      <c r="C1470" s="202"/>
      <c r="D1470" s="201"/>
      <c r="E1470" s="201"/>
      <c r="F1470" s="22"/>
      <c r="G1470" s="22"/>
      <c r="H1470" s="22"/>
      <c r="I1470" s="201"/>
      <c r="J1470" s="201"/>
      <c r="K1470" s="202"/>
      <c r="M1470" s="63"/>
    </row>
    <row r="1471" spans="2:13">
      <c r="B1471" s="201"/>
      <c r="C1471" s="202"/>
      <c r="D1471" s="201"/>
      <c r="E1471" s="201"/>
      <c r="F1471" s="22"/>
      <c r="G1471" s="22"/>
      <c r="H1471" s="22"/>
      <c r="I1471" s="201"/>
      <c r="J1471" s="201"/>
      <c r="K1471" s="202"/>
      <c r="M1471" s="63"/>
    </row>
    <row r="1472" spans="2:13">
      <c r="B1472" s="201"/>
      <c r="C1472" s="202"/>
      <c r="D1472" s="201"/>
      <c r="E1472" s="201"/>
      <c r="F1472" s="22"/>
      <c r="G1472" s="22"/>
      <c r="H1472" s="22"/>
      <c r="I1472" s="201"/>
      <c r="J1472" s="201"/>
      <c r="K1472" s="202"/>
      <c r="M1472" s="63"/>
    </row>
    <row r="1473" spans="2:13">
      <c r="B1473" s="201"/>
      <c r="C1473" s="202"/>
      <c r="D1473" s="201"/>
      <c r="E1473" s="201"/>
      <c r="F1473" s="22"/>
      <c r="G1473" s="22"/>
      <c r="H1473" s="22"/>
      <c r="I1473" s="201"/>
      <c r="J1473" s="201"/>
      <c r="K1473" s="202"/>
      <c r="M1473" s="63"/>
    </row>
    <row r="1474" spans="2:13">
      <c r="B1474" s="201"/>
      <c r="C1474" s="202"/>
      <c r="D1474" s="201"/>
      <c r="E1474" s="201"/>
      <c r="F1474" s="22"/>
      <c r="G1474" s="22"/>
      <c r="H1474" s="22"/>
      <c r="I1474" s="201"/>
      <c r="J1474" s="201"/>
      <c r="K1474" s="202"/>
      <c r="M1474" s="63"/>
    </row>
    <row r="1475" spans="2:13">
      <c r="B1475" s="201"/>
      <c r="C1475" s="202"/>
      <c r="D1475" s="201"/>
      <c r="E1475" s="201"/>
      <c r="F1475" s="22"/>
      <c r="G1475" s="22"/>
      <c r="H1475" s="22"/>
      <c r="I1475" s="201"/>
      <c r="J1475" s="201"/>
      <c r="K1475" s="202"/>
      <c r="M1475" s="63"/>
    </row>
    <row r="1476" spans="2:13">
      <c r="B1476" s="201"/>
      <c r="C1476" s="202"/>
      <c r="D1476" s="201"/>
      <c r="E1476" s="201"/>
      <c r="F1476" s="22"/>
      <c r="G1476" s="22"/>
      <c r="H1476" s="22"/>
      <c r="I1476" s="201"/>
      <c r="J1476" s="201"/>
      <c r="K1476" s="202"/>
      <c r="M1476" s="63"/>
    </row>
    <row r="1477" spans="2:13">
      <c r="B1477" s="201"/>
      <c r="C1477" s="202"/>
      <c r="D1477" s="201"/>
      <c r="E1477" s="201"/>
      <c r="F1477" s="22"/>
      <c r="G1477" s="22"/>
      <c r="H1477" s="22"/>
      <c r="I1477" s="201"/>
      <c r="J1477" s="201"/>
      <c r="K1477" s="202"/>
      <c r="M1477" s="63"/>
    </row>
    <row r="1478" spans="2:13">
      <c r="B1478" s="201"/>
      <c r="C1478" s="202"/>
      <c r="D1478" s="201"/>
      <c r="E1478" s="201"/>
      <c r="F1478" s="22"/>
      <c r="G1478" s="22"/>
      <c r="H1478" s="22"/>
      <c r="I1478" s="201"/>
      <c r="J1478" s="201"/>
      <c r="K1478" s="202"/>
      <c r="M1478" s="63"/>
    </row>
    <row r="1479" spans="2:13">
      <c r="B1479" s="201"/>
      <c r="C1479" s="202"/>
      <c r="D1479" s="201"/>
      <c r="E1479" s="201"/>
      <c r="F1479" s="22"/>
      <c r="G1479" s="22"/>
      <c r="H1479" s="22"/>
      <c r="I1479" s="201"/>
      <c r="J1479" s="201"/>
      <c r="K1479" s="202"/>
      <c r="M1479" s="63"/>
    </row>
    <row r="1480" spans="2:13">
      <c r="B1480" s="201"/>
      <c r="C1480" s="202"/>
      <c r="D1480" s="201"/>
      <c r="E1480" s="201"/>
      <c r="F1480" s="22"/>
      <c r="G1480" s="22"/>
      <c r="H1480" s="22"/>
      <c r="I1480" s="201"/>
      <c r="J1480" s="201"/>
      <c r="K1480" s="202"/>
      <c r="M1480" s="63"/>
    </row>
    <row r="1481" spans="2:13">
      <c r="B1481" s="201"/>
      <c r="C1481" s="202"/>
      <c r="D1481" s="201"/>
      <c r="E1481" s="201"/>
      <c r="F1481" s="22"/>
      <c r="G1481" s="22"/>
      <c r="H1481" s="22"/>
      <c r="I1481" s="201"/>
      <c r="J1481" s="201"/>
      <c r="K1481" s="202"/>
      <c r="M1481" s="63"/>
    </row>
    <row r="1482" spans="2:13">
      <c r="B1482" s="201"/>
      <c r="C1482" s="202"/>
      <c r="D1482" s="201"/>
      <c r="E1482" s="201"/>
      <c r="F1482" s="22"/>
      <c r="G1482" s="22"/>
      <c r="H1482" s="22"/>
      <c r="I1482" s="201"/>
      <c r="J1482" s="201"/>
      <c r="K1482" s="202"/>
      <c r="M1482" s="63"/>
    </row>
    <row r="1483" spans="2:13">
      <c r="B1483" s="201"/>
      <c r="C1483" s="202"/>
      <c r="D1483" s="201"/>
      <c r="E1483" s="201"/>
      <c r="F1483" s="22"/>
      <c r="G1483" s="22"/>
      <c r="H1483" s="22"/>
      <c r="I1483" s="201"/>
      <c r="J1483" s="201"/>
      <c r="K1483" s="202"/>
      <c r="M1483" s="63"/>
    </row>
    <row r="1484" spans="2:13">
      <c r="B1484" s="201"/>
      <c r="C1484" s="202"/>
      <c r="D1484" s="201"/>
      <c r="E1484" s="201"/>
      <c r="F1484" s="22"/>
      <c r="G1484" s="22"/>
      <c r="H1484" s="22"/>
      <c r="I1484" s="201"/>
      <c r="J1484" s="201"/>
      <c r="K1484" s="202"/>
      <c r="M1484" s="63"/>
    </row>
    <row r="1485" spans="2:13">
      <c r="B1485" s="201"/>
      <c r="C1485" s="202"/>
      <c r="D1485" s="201"/>
      <c r="E1485" s="201"/>
      <c r="F1485" s="22"/>
      <c r="G1485" s="22"/>
      <c r="H1485" s="22"/>
      <c r="I1485" s="201"/>
      <c r="J1485" s="201"/>
      <c r="K1485" s="202"/>
      <c r="M1485" s="63"/>
    </row>
    <row r="1486" spans="2:13">
      <c r="B1486" s="201"/>
      <c r="C1486" s="202"/>
      <c r="D1486" s="201"/>
      <c r="E1486" s="201"/>
      <c r="F1486" s="22"/>
      <c r="G1486" s="22"/>
      <c r="H1486" s="22"/>
      <c r="I1486" s="201"/>
      <c r="J1486" s="201"/>
      <c r="K1486" s="202"/>
      <c r="M1486" s="63"/>
    </row>
    <row r="1487" spans="2:13">
      <c r="B1487" s="201"/>
      <c r="C1487" s="202"/>
      <c r="D1487" s="201"/>
      <c r="E1487" s="201"/>
      <c r="F1487" s="22"/>
      <c r="G1487" s="22"/>
      <c r="H1487" s="22"/>
      <c r="I1487" s="201"/>
      <c r="J1487" s="201"/>
      <c r="K1487" s="202"/>
      <c r="M1487" s="63"/>
    </row>
    <row r="1488" spans="2:13">
      <c r="B1488" s="201"/>
      <c r="C1488" s="202"/>
      <c r="D1488" s="201"/>
      <c r="E1488" s="201"/>
      <c r="F1488" s="22"/>
      <c r="G1488" s="22"/>
      <c r="H1488" s="22"/>
      <c r="I1488" s="201"/>
      <c r="J1488" s="201"/>
      <c r="K1488" s="202"/>
      <c r="M1488" s="63"/>
    </row>
    <row r="1489" spans="2:13">
      <c r="B1489" s="201"/>
      <c r="C1489" s="202"/>
      <c r="D1489" s="201"/>
      <c r="E1489" s="201"/>
      <c r="F1489" s="22"/>
      <c r="G1489" s="22"/>
      <c r="H1489" s="22"/>
      <c r="I1489" s="201"/>
      <c r="J1489" s="201"/>
      <c r="K1489" s="202"/>
      <c r="M1489" s="63"/>
    </row>
    <row r="1490" spans="2:13">
      <c r="B1490" s="201"/>
      <c r="C1490" s="202"/>
      <c r="D1490" s="201"/>
      <c r="E1490" s="201"/>
      <c r="F1490" s="22"/>
      <c r="G1490" s="22"/>
      <c r="H1490" s="22"/>
      <c r="I1490" s="201"/>
      <c r="J1490" s="201"/>
      <c r="K1490" s="202"/>
      <c r="M1490" s="63"/>
    </row>
    <row r="1491" spans="2:13">
      <c r="B1491" s="201"/>
      <c r="C1491" s="202"/>
      <c r="D1491" s="201"/>
      <c r="E1491" s="201"/>
      <c r="F1491" s="22"/>
      <c r="G1491" s="22"/>
      <c r="H1491" s="22"/>
      <c r="I1491" s="201"/>
      <c r="J1491" s="201"/>
      <c r="K1491" s="202"/>
      <c r="M1491" s="63"/>
    </row>
    <row r="1492" spans="2:13">
      <c r="B1492" s="201"/>
      <c r="C1492" s="202"/>
      <c r="D1492" s="201"/>
      <c r="E1492" s="201"/>
      <c r="F1492" s="22"/>
      <c r="G1492" s="22"/>
      <c r="H1492" s="22"/>
      <c r="I1492" s="201"/>
      <c r="J1492" s="201"/>
      <c r="K1492" s="202"/>
      <c r="M1492" s="63"/>
    </row>
    <row r="1493" spans="2:13">
      <c r="B1493" s="201"/>
      <c r="C1493" s="202"/>
      <c r="D1493" s="201"/>
      <c r="E1493" s="201"/>
      <c r="F1493" s="22"/>
      <c r="G1493" s="22"/>
      <c r="H1493" s="22"/>
      <c r="I1493" s="201"/>
      <c r="J1493" s="201"/>
      <c r="K1493" s="202"/>
      <c r="M1493" s="63"/>
    </row>
    <row r="1494" spans="2:13">
      <c r="B1494" s="201"/>
      <c r="C1494" s="202"/>
      <c r="D1494" s="201"/>
      <c r="E1494" s="201"/>
      <c r="F1494" s="22"/>
      <c r="G1494" s="22"/>
      <c r="H1494" s="22"/>
      <c r="I1494" s="201"/>
      <c r="J1494" s="201"/>
      <c r="K1494" s="202"/>
      <c r="M1494" s="63"/>
    </row>
    <row r="1495" spans="2:13">
      <c r="B1495" s="201"/>
      <c r="C1495" s="202"/>
      <c r="D1495" s="201"/>
      <c r="E1495" s="201"/>
      <c r="F1495" s="22"/>
      <c r="G1495" s="22"/>
      <c r="H1495" s="22"/>
      <c r="I1495" s="201"/>
      <c r="J1495" s="201"/>
      <c r="K1495" s="202"/>
      <c r="M1495" s="63"/>
    </row>
    <row r="1496" spans="2:13">
      <c r="B1496" s="201"/>
      <c r="C1496" s="202"/>
      <c r="D1496" s="201"/>
      <c r="E1496" s="201"/>
      <c r="F1496" s="22"/>
      <c r="G1496" s="22"/>
      <c r="H1496" s="22"/>
      <c r="I1496" s="201"/>
      <c r="J1496" s="201"/>
      <c r="K1496" s="202"/>
      <c r="M1496" s="63"/>
    </row>
    <row r="1497" spans="2:13">
      <c r="B1497" s="201"/>
      <c r="C1497" s="202"/>
      <c r="D1497" s="201"/>
      <c r="E1497" s="201"/>
      <c r="F1497" s="22"/>
      <c r="G1497" s="22"/>
      <c r="H1497" s="22"/>
      <c r="I1497" s="201"/>
      <c r="J1497" s="201"/>
      <c r="K1497" s="202"/>
      <c r="M1497" s="63"/>
    </row>
    <row r="1498" spans="2:13">
      <c r="B1498" s="201"/>
      <c r="C1498" s="202"/>
      <c r="D1498" s="201"/>
      <c r="E1498" s="201"/>
      <c r="F1498" s="22"/>
      <c r="G1498" s="22"/>
      <c r="H1498" s="22"/>
      <c r="I1498" s="201"/>
      <c r="J1498" s="201"/>
      <c r="K1498" s="202"/>
      <c r="M1498" s="63"/>
    </row>
    <row r="1499" spans="2:13">
      <c r="B1499" s="201"/>
      <c r="C1499" s="202"/>
      <c r="D1499" s="201"/>
      <c r="E1499" s="201"/>
      <c r="F1499" s="22"/>
      <c r="G1499" s="22"/>
      <c r="H1499" s="22"/>
      <c r="I1499" s="201"/>
      <c r="J1499" s="201"/>
      <c r="K1499" s="202"/>
      <c r="M1499" s="63"/>
    </row>
    <row r="1500" spans="2:13">
      <c r="B1500" s="201"/>
      <c r="C1500" s="202"/>
      <c r="D1500" s="201"/>
      <c r="E1500" s="201"/>
      <c r="F1500" s="22"/>
      <c r="G1500" s="22"/>
      <c r="H1500" s="22"/>
      <c r="I1500" s="201"/>
      <c r="J1500" s="201"/>
      <c r="K1500" s="202"/>
      <c r="M1500" s="63"/>
    </row>
    <row r="1501" spans="2:13">
      <c r="B1501" s="201"/>
      <c r="C1501" s="202"/>
      <c r="D1501" s="201"/>
      <c r="E1501" s="201"/>
      <c r="F1501" s="22"/>
      <c r="G1501" s="22"/>
      <c r="H1501" s="22"/>
      <c r="I1501" s="201"/>
      <c r="J1501" s="201"/>
      <c r="K1501" s="202"/>
      <c r="M1501" s="63"/>
    </row>
    <row r="1502" spans="2:13">
      <c r="B1502" s="201"/>
      <c r="C1502" s="202"/>
      <c r="D1502" s="201"/>
      <c r="E1502" s="201"/>
      <c r="F1502" s="22"/>
      <c r="G1502" s="22"/>
      <c r="H1502" s="22"/>
      <c r="I1502" s="201"/>
      <c r="J1502" s="201"/>
      <c r="K1502" s="202"/>
      <c r="M1502" s="63"/>
    </row>
    <row r="1503" spans="2:13">
      <c r="B1503" s="201"/>
      <c r="C1503" s="202"/>
      <c r="D1503" s="201"/>
      <c r="E1503" s="201"/>
      <c r="F1503" s="22"/>
      <c r="G1503" s="22"/>
      <c r="H1503" s="22"/>
      <c r="I1503" s="201"/>
      <c r="J1503" s="201"/>
      <c r="K1503" s="202"/>
      <c r="M1503" s="63"/>
    </row>
    <row r="1504" spans="2:13">
      <c r="B1504" s="201"/>
      <c r="C1504" s="202"/>
      <c r="D1504" s="201"/>
      <c r="E1504" s="201"/>
      <c r="F1504" s="22"/>
      <c r="G1504" s="22"/>
      <c r="H1504" s="22"/>
      <c r="I1504" s="201"/>
      <c r="J1504" s="201"/>
      <c r="K1504" s="202"/>
      <c r="M1504" s="63"/>
    </row>
    <row r="1505" spans="2:13">
      <c r="B1505" s="201"/>
      <c r="C1505" s="202"/>
      <c r="D1505" s="201"/>
      <c r="E1505" s="201"/>
      <c r="F1505" s="22"/>
      <c r="G1505" s="22"/>
      <c r="H1505" s="22"/>
      <c r="I1505" s="201"/>
      <c r="J1505" s="201"/>
      <c r="K1505" s="202"/>
      <c r="M1505" s="63"/>
    </row>
    <row r="1506" spans="2:13">
      <c r="B1506" s="201"/>
      <c r="C1506" s="202"/>
      <c r="D1506" s="201"/>
      <c r="E1506" s="201"/>
      <c r="F1506" s="22"/>
      <c r="G1506" s="22"/>
      <c r="H1506" s="22"/>
      <c r="I1506" s="201"/>
      <c r="J1506" s="201"/>
      <c r="K1506" s="202"/>
      <c r="M1506" s="63"/>
    </row>
    <row r="1507" spans="2:13">
      <c r="B1507" s="201"/>
      <c r="C1507" s="202"/>
      <c r="D1507" s="201"/>
      <c r="E1507" s="201"/>
      <c r="F1507" s="22"/>
      <c r="G1507" s="22"/>
      <c r="H1507" s="22"/>
      <c r="I1507" s="201"/>
      <c r="J1507" s="201"/>
      <c r="K1507" s="202"/>
      <c r="M1507" s="63"/>
    </row>
    <row r="1508" spans="2:13">
      <c r="B1508" s="201"/>
      <c r="C1508" s="202"/>
      <c r="D1508" s="201"/>
      <c r="E1508" s="201"/>
      <c r="F1508" s="22"/>
      <c r="G1508" s="22"/>
      <c r="H1508" s="22"/>
      <c r="I1508" s="201"/>
      <c r="J1508" s="201"/>
      <c r="K1508" s="202"/>
      <c r="M1508" s="63"/>
    </row>
    <row r="1509" spans="2:13">
      <c r="B1509" s="201"/>
      <c r="C1509" s="202"/>
      <c r="D1509" s="201"/>
      <c r="E1509" s="201"/>
      <c r="F1509" s="22"/>
      <c r="G1509" s="22"/>
      <c r="H1509" s="22"/>
      <c r="I1509" s="201"/>
      <c r="J1509" s="201"/>
      <c r="K1509" s="202"/>
      <c r="M1509" s="63"/>
    </row>
    <row r="1510" spans="2:13">
      <c r="B1510" s="201"/>
      <c r="C1510" s="202"/>
      <c r="D1510" s="201"/>
      <c r="E1510" s="201"/>
      <c r="F1510" s="22"/>
      <c r="G1510" s="22"/>
      <c r="H1510" s="22"/>
      <c r="I1510" s="201"/>
      <c r="J1510" s="201"/>
      <c r="K1510" s="202"/>
      <c r="M1510" s="63"/>
    </row>
    <row r="1511" spans="2:13">
      <c r="B1511" s="201"/>
      <c r="C1511" s="202"/>
      <c r="D1511" s="201"/>
      <c r="E1511" s="201"/>
      <c r="F1511" s="22"/>
      <c r="G1511" s="22"/>
      <c r="H1511" s="22"/>
      <c r="I1511" s="201"/>
      <c r="J1511" s="201"/>
      <c r="K1511" s="202"/>
      <c r="M1511" s="63"/>
    </row>
    <row r="1512" spans="2:13">
      <c r="B1512" s="201"/>
      <c r="C1512" s="202"/>
      <c r="D1512" s="201"/>
      <c r="E1512" s="201"/>
      <c r="F1512" s="22"/>
      <c r="G1512" s="22"/>
      <c r="H1512" s="22"/>
      <c r="I1512" s="201"/>
      <c r="J1512" s="201"/>
      <c r="K1512" s="202"/>
      <c r="M1512" s="63"/>
    </row>
    <row r="1513" spans="2:13">
      <c r="B1513" s="201"/>
      <c r="C1513" s="202"/>
      <c r="D1513" s="201"/>
      <c r="E1513" s="201"/>
      <c r="F1513" s="22"/>
      <c r="G1513" s="22"/>
      <c r="H1513" s="22"/>
      <c r="I1513" s="201"/>
      <c r="J1513" s="201"/>
      <c r="K1513" s="202"/>
      <c r="M1513" s="63"/>
    </row>
    <row r="1514" spans="2:13">
      <c r="B1514" s="201"/>
      <c r="C1514" s="202"/>
      <c r="D1514" s="201"/>
      <c r="E1514" s="201"/>
      <c r="F1514" s="22"/>
      <c r="G1514" s="22"/>
      <c r="H1514" s="22"/>
      <c r="I1514" s="201"/>
      <c r="J1514" s="201"/>
      <c r="K1514" s="202"/>
      <c r="M1514" s="63"/>
    </row>
    <row r="1515" spans="2:13">
      <c r="B1515" s="201"/>
      <c r="C1515" s="202"/>
      <c r="D1515" s="201"/>
      <c r="E1515" s="201"/>
      <c r="F1515" s="22"/>
      <c r="G1515" s="22"/>
      <c r="H1515" s="22"/>
      <c r="I1515" s="201"/>
      <c r="J1515" s="201"/>
      <c r="K1515" s="202"/>
      <c r="M1515" s="63"/>
    </row>
    <row r="1516" spans="2:13">
      <c r="B1516" s="201"/>
      <c r="C1516" s="202"/>
      <c r="D1516" s="201"/>
      <c r="E1516" s="201"/>
      <c r="F1516" s="22"/>
      <c r="G1516" s="22"/>
      <c r="H1516" s="22"/>
      <c r="I1516" s="201"/>
      <c r="J1516" s="201"/>
      <c r="K1516" s="202"/>
      <c r="M1516" s="63"/>
    </row>
    <row r="1517" spans="2:13">
      <c r="B1517" s="201"/>
      <c r="C1517" s="202"/>
      <c r="D1517" s="201"/>
      <c r="E1517" s="201"/>
      <c r="F1517" s="22"/>
      <c r="G1517" s="22"/>
      <c r="H1517" s="22"/>
      <c r="I1517" s="201"/>
      <c r="J1517" s="201"/>
      <c r="K1517" s="202"/>
      <c r="M1517" s="63"/>
    </row>
    <row r="1518" spans="2:13">
      <c r="B1518" s="201"/>
      <c r="C1518" s="202"/>
      <c r="D1518" s="201"/>
      <c r="E1518" s="201"/>
      <c r="F1518" s="22"/>
      <c r="G1518" s="22"/>
      <c r="H1518" s="22"/>
      <c r="I1518" s="201"/>
      <c r="J1518" s="201"/>
      <c r="K1518" s="202"/>
      <c r="M1518" s="63"/>
    </row>
    <row r="1519" spans="2:13">
      <c r="B1519" s="201"/>
      <c r="C1519" s="202"/>
      <c r="D1519" s="201"/>
      <c r="E1519" s="201"/>
      <c r="F1519" s="22"/>
      <c r="G1519" s="22"/>
      <c r="H1519" s="22"/>
      <c r="I1519" s="201"/>
      <c r="J1519" s="201"/>
      <c r="K1519" s="202"/>
      <c r="M1519" s="63"/>
    </row>
    <row r="1520" spans="2:13">
      <c r="B1520" s="201"/>
      <c r="C1520" s="202"/>
      <c r="D1520" s="201"/>
      <c r="E1520" s="201"/>
      <c r="F1520" s="22"/>
      <c r="G1520" s="22"/>
      <c r="H1520" s="22"/>
      <c r="I1520" s="201"/>
      <c r="J1520" s="201"/>
      <c r="K1520" s="202"/>
      <c r="M1520" s="63"/>
    </row>
    <row r="1521" spans="2:13">
      <c r="B1521" s="201"/>
      <c r="C1521" s="202"/>
      <c r="D1521" s="201"/>
      <c r="E1521" s="201"/>
      <c r="F1521" s="22"/>
      <c r="G1521" s="22"/>
      <c r="H1521" s="22"/>
      <c r="I1521" s="201"/>
      <c r="J1521" s="201"/>
      <c r="K1521" s="202"/>
      <c r="M1521" s="63"/>
    </row>
    <row r="1522" spans="2:13">
      <c r="B1522" s="201"/>
      <c r="C1522" s="202"/>
      <c r="D1522" s="201"/>
      <c r="E1522" s="201"/>
      <c r="F1522" s="22"/>
      <c r="G1522" s="22"/>
      <c r="H1522" s="22"/>
      <c r="I1522" s="201"/>
      <c r="J1522" s="201"/>
      <c r="K1522" s="202"/>
      <c r="M1522" s="63"/>
    </row>
    <row r="1523" spans="2:13">
      <c r="B1523" s="201"/>
      <c r="C1523" s="202"/>
      <c r="D1523" s="201"/>
      <c r="E1523" s="201"/>
      <c r="F1523" s="22"/>
      <c r="G1523" s="22"/>
      <c r="H1523" s="22"/>
      <c r="I1523" s="201"/>
      <c r="J1523" s="201"/>
      <c r="K1523" s="202"/>
      <c r="M1523" s="63"/>
    </row>
    <row r="1524" spans="2:13">
      <c r="B1524" s="201"/>
      <c r="C1524" s="202"/>
      <c r="D1524" s="201"/>
      <c r="E1524" s="201"/>
      <c r="F1524" s="22"/>
      <c r="G1524" s="22"/>
      <c r="H1524" s="22"/>
      <c r="I1524" s="201"/>
      <c r="J1524" s="201"/>
      <c r="K1524" s="202"/>
      <c r="M1524" s="63"/>
    </row>
    <row r="1525" spans="2:13">
      <c r="B1525" s="201"/>
      <c r="C1525" s="202"/>
      <c r="D1525" s="201"/>
      <c r="E1525" s="201"/>
      <c r="F1525" s="22"/>
      <c r="G1525" s="22"/>
      <c r="H1525" s="22"/>
      <c r="I1525" s="201"/>
      <c r="J1525" s="201"/>
      <c r="K1525" s="202"/>
      <c r="M1525" s="63"/>
    </row>
    <row r="1526" spans="2:13">
      <c r="B1526" s="201"/>
      <c r="C1526" s="202"/>
      <c r="D1526" s="201"/>
      <c r="E1526" s="201"/>
      <c r="F1526" s="22"/>
      <c r="G1526" s="22"/>
      <c r="H1526" s="22"/>
      <c r="I1526" s="201"/>
      <c r="J1526" s="201"/>
      <c r="K1526" s="202"/>
      <c r="M1526" s="63"/>
    </row>
    <row r="1527" spans="2:13">
      <c r="B1527" s="201"/>
      <c r="C1527" s="202"/>
      <c r="D1527" s="201"/>
      <c r="E1527" s="201"/>
      <c r="F1527" s="22"/>
      <c r="G1527" s="22"/>
      <c r="H1527" s="22"/>
      <c r="I1527" s="201"/>
      <c r="J1527" s="201"/>
      <c r="K1527" s="202"/>
      <c r="M1527" s="63"/>
    </row>
    <row r="1528" spans="2:13">
      <c r="B1528" s="201"/>
      <c r="C1528" s="202"/>
      <c r="D1528" s="201"/>
      <c r="E1528" s="201"/>
      <c r="F1528" s="22"/>
      <c r="G1528" s="22"/>
      <c r="H1528" s="22"/>
      <c r="I1528" s="201"/>
      <c r="J1528" s="201"/>
      <c r="K1528" s="202"/>
      <c r="M1528" s="63"/>
    </row>
    <row r="1529" spans="2:13">
      <c r="B1529" s="201"/>
      <c r="C1529" s="202"/>
      <c r="D1529" s="201"/>
      <c r="E1529" s="201"/>
      <c r="F1529" s="22"/>
      <c r="G1529" s="22"/>
      <c r="H1529" s="22"/>
      <c r="I1529" s="201"/>
      <c r="J1529" s="201"/>
      <c r="K1529" s="202"/>
      <c r="M1529" s="63"/>
    </row>
    <row r="1530" spans="2:13">
      <c r="B1530" s="201"/>
      <c r="C1530" s="202"/>
      <c r="D1530" s="201"/>
      <c r="E1530" s="201"/>
      <c r="F1530" s="22"/>
      <c r="G1530" s="22"/>
      <c r="H1530" s="22"/>
      <c r="I1530" s="201"/>
      <c r="J1530" s="201"/>
      <c r="K1530" s="202"/>
      <c r="M1530" s="63"/>
    </row>
    <row r="1531" spans="2:13">
      <c r="B1531" s="201"/>
      <c r="C1531" s="202"/>
      <c r="D1531" s="201"/>
      <c r="E1531" s="201"/>
      <c r="F1531" s="22"/>
      <c r="G1531" s="22"/>
      <c r="H1531" s="22"/>
      <c r="I1531" s="201"/>
      <c r="J1531" s="201"/>
      <c r="K1531" s="202"/>
      <c r="M1531" s="63"/>
    </row>
    <row r="1532" spans="2:13">
      <c r="B1532" s="201"/>
      <c r="C1532" s="202"/>
      <c r="D1532" s="201"/>
      <c r="E1532" s="201"/>
      <c r="F1532" s="22"/>
      <c r="G1532" s="22"/>
      <c r="H1532" s="22"/>
      <c r="I1532" s="201"/>
      <c r="J1532" s="201"/>
      <c r="K1532" s="202"/>
      <c r="M1532" s="63"/>
    </row>
    <row r="1533" spans="2:13">
      <c r="B1533" s="201"/>
      <c r="C1533" s="202"/>
      <c r="D1533" s="201"/>
      <c r="E1533" s="201"/>
      <c r="F1533" s="22"/>
      <c r="G1533" s="22"/>
      <c r="H1533" s="22"/>
      <c r="I1533" s="201"/>
      <c r="J1533" s="201"/>
      <c r="K1533" s="202"/>
      <c r="M1533" s="63"/>
    </row>
    <row r="1534" spans="2:13">
      <c r="B1534" s="201"/>
      <c r="C1534" s="202"/>
      <c r="D1534" s="201"/>
      <c r="E1534" s="201"/>
      <c r="F1534" s="22"/>
      <c r="G1534" s="22"/>
      <c r="H1534" s="22"/>
      <c r="I1534" s="201"/>
      <c r="J1534" s="201"/>
      <c r="K1534" s="202"/>
      <c r="M1534" s="63"/>
    </row>
    <row r="1535" spans="2:13">
      <c r="B1535" s="201"/>
      <c r="C1535" s="202"/>
      <c r="D1535" s="201"/>
      <c r="E1535" s="201"/>
      <c r="F1535" s="22"/>
      <c r="G1535" s="22"/>
      <c r="H1535" s="22"/>
      <c r="I1535" s="201"/>
      <c r="J1535" s="201"/>
      <c r="K1535" s="202"/>
      <c r="M1535" s="63"/>
    </row>
    <row r="1536" spans="2:13">
      <c r="B1536" s="201"/>
      <c r="C1536" s="202"/>
      <c r="D1536" s="201"/>
      <c r="E1536" s="201"/>
      <c r="F1536" s="22"/>
      <c r="G1536" s="22"/>
      <c r="H1536" s="22"/>
      <c r="I1536" s="201"/>
      <c r="J1536" s="201"/>
      <c r="K1536" s="202"/>
      <c r="M1536" s="63"/>
    </row>
    <row r="1537" spans="2:13">
      <c r="B1537" s="201"/>
      <c r="C1537" s="202"/>
      <c r="D1537" s="201"/>
      <c r="E1537" s="201"/>
      <c r="F1537" s="22"/>
      <c r="G1537" s="22"/>
      <c r="H1537" s="22"/>
      <c r="I1537" s="201"/>
      <c r="J1537" s="201"/>
      <c r="K1537" s="202"/>
      <c r="M1537" s="63"/>
    </row>
    <row r="1538" spans="2:13">
      <c r="B1538" s="201"/>
      <c r="C1538" s="202"/>
      <c r="D1538" s="201"/>
      <c r="E1538" s="201"/>
      <c r="F1538" s="22"/>
      <c r="G1538" s="22"/>
      <c r="H1538" s="22"/>
      <c r="I1538" s="201"/>
      <c r="J1538" s="201"/>
      <c r="K1538" s="202"/>
      <c r="M1538" s="63"/>
    </row>
    <row r="1539" spans="2:13">
      <c r="B1539" s="201"/>
      <c r="C1539" s="202"/>
      <c r="D1539" s="201"/>
      <c r="E1539" s="201"/>
      <c r="F1539" s="22"/>
      <c r="G1539" s="22"/>
      <c r="H1539" s="22"/>
      <c r="I1539" s="201"/>
      <c r="J1539" s="201"/>
      <c r="K1539" s="202"/>
      <c r="M1539" s="63"/>
    </row>
    <row r="1540" spans="2:13">
      <c r="B1540" s="201"/>
      <c r="C1540" s="202"/>
      <c r="D1540" s="201"/>
      <c r="E1540" s="201"/>
      <c r="F1540" s="22"/>
      <c r="G1540" s="22"/>
      <c r="H1540" s="22"/>
      <c r="I1540" s="201"/>
      <c r="J1540" s="201"/>
      <c r="K1540" s="202"/>
      <c r="M1540" s="63"/>
    </row>
    <row r="1541" spans="2:13">
      <c r="B1541" s="201"/>
      <c r="C1541" s="202"/>
      <c r="D1541" s="201"/>
      <c r="E1541" s="201"/>
      <c r="F1541" s="22"/>
      <c r="G1541" s="22"/>
      <c r="H1541" s="22"/>
      <c r="I1541" s="201"/>
      <c r="J1541" s="201"/>
      <c r="K1541" s="202"/>
      <c r="M1541" s="63"/>
    </row>
    <row r="1542" spans="2:13">
      <c r="B1542" s="201"/>
      <c r="C1542" s="202"/>
      <c r="D1542" s="201"/>
      <c r="E1542" s="201"/>
      <c r="F1542" s="22"/>
      <c r="G1542" s="22"/>
      <c r="H1542" s="22"/>
      <c r="I1542" s="201"/>
      <c r="J1542" s="201"/>
      <c r="K1542" s="202"/>
      <c r="M1542" s="63"/>
    </row>
    <row r="1543" spans="2:13">
      <c r="B1543" s="201"/>
      <c r="C1543" s="202"/>
      <c r="D1543" s="201"/>
      <c r="E1543" s="201"/>
      <c r="F1543" s="22"/>
      <c r="G1543" s="22"/>
      <c r="H1543" s="22"/>
      <c r="I1543" s="201"/>
      <c r="J1543" s="201"/>
      <c r="K1543" s="202"/>
      <c r="M1543" s="63"/>
    </row>
    <row r="1544" spans="2:13">
      <c r="B1544" s="201"/>
      <c r="C1544" s="202"/>
      <c r="D1544" s="201"/>
      <c r="E1544" s="201"/>
      <c r="F1544" s="22"/>
      <c r="G1544" s="22"/>
      <c r="H1544" s="22"/>
      <c r="I1544" s="201"/>
      <c r="J1544" s="201"/>
      <c r="K1544" s="202"/>
      <c r="M1544" s="63"/>
    </row>
    <row r="1545" spans="2:13">
      <c r="B1545" s="201"/>
      <c r="C1545" s="202"/>
      <c r="D1545" s="201"/>
      <c r="E1545" s="201"/>
      <c r="F1545" s="22"/>
      <c r="G1545" s="22"/>
      <c r="H1545" s="22"/>
      <c r="I1545" s="201"/>
      <c r="J1545" s="201"/>
      <c r="K1545" s="202"/>
      <c r="M1545" s="63"/>
    </row>
    <row r="1546" spans="2:13">
      <c r="B1546" s="201"/>
      <c r="C1546" s="202"/>
      <c r="D1546" s="201"/>
      <c r="E1546" s="201"/>
      <c r="F1546" s="22"/>
      <c r="G1546" s="22"/>
      <c r="H1546" s="22"/>
      <c r="I1546" s="201"/>
      <c r="J1546" s="201"/>
      <c r="K1546" s="202"/>
      <c r="M1546" s="63"/>
    </row>
    <row r="1547" spans="2:13">
      <c r="B1547" s="201"/>
      <c r="C1547" s="202"/>
      <c r="D1547" s="201"/>
      <c r="E1547" s="201"/>
      <c r="F1547" s="22"/>
      <c r="G1547" s="22"/>
      <c r="H1547" s="22"/>
      <c r="I1547" s="201"/>
      <c r="J1547" s="201"/>
      <c r="K1547" s="202"/>
      <c r="M1547" s="63"/>
    </row>
    <row r="1548" spans="2:13">
      <c r="B1548" s="201"/>
      <c r="C1548" s="202"/>
      <c r="D1548" s="201"/>
      <c r="E1548" s="201"/>
      <c r="F1548" s="22"/>
      <c r="G1548" s="22"/>
      <c r="H1548" s="22"/>
      <c r="I1548" s="201"/>
      <c r="J1548" s="201"/>
      <c r="K1548" s="202"/>
      <c r="M1548" s="63"/>
    </row>
    <row r="1549" spans="2:13">
      <c r="B1549" s="201"/>
      <c r="C1549" s="202"/>
      <c r="D1549" s="201"/>
      <c r="E1549" s="201"/>
      <c r="F1549" s="22"/>
      <c r="G1549" s="22"/>
      <c r="H1549" s="22"/>
      <c r="I1549" s="201"/>
      <c r="J1549" s="201"/>
      <c r="K1549" s="202"/>
      <c r="M1549" s="63"/>
    </row>
    <row r="1550" spans="2:13">
      <c r="B1550" s="201"/>
      <c r="C1550" s="202"/>
      <c r="D1550" s="201"/>
      <c r="E1550" s="201"/>
      <c r="F1550" s="22"/>
      <c r="G1550" s="22"/>
      <c r="H1550" s="22"/>
      <c r="I1550" s="201"/>
      <c r="J1550" s="201"/>
      <c r="K1550" s="202"/>
      <c r="M1550" s="63"/>
    </row>
    <row r="1551" spans="2:13">
      <c r="B1551" s="201"/>
      <c r="C1551" s="202"/>
      <c r="D1551" s="201"/>
      <c r="E1551" s="201"/>
      <c r="F1551" s="22"/>
      <c r="G1551" s="22"/>
      <c r="H1551" s="22"/>
      <c r="I1551" s="201"/>
      <c r="J1551" s="201"/>
      <c r="K1551" s="202"/>
      <c r="M1551" s="63"/>
    </row>
    <row r="1552" spans="2:13">
      <c r="B1552" s="201"/>
      <c r="C1552" s="202"/>
      <c r="D1552" s="201"/>
      <c r="E1552" s="201"/>
      <c r="F1552" s="22"/>
      <c r="G1552" s="22"/>
      <c r="H1552" s="22"/>
      <c r="I1552" s="201"/>
      <c r="J1552" s="201"/>
      <c r="K1552" s="202"/>
      <c r="M1552" s="63"/>
    </row>
    <row r="1553" spans="2:13">
      <c r="B1553" s="201"/>
      <c r="C1553" s="202"/>
      <c r="D1553" s="201"/>
      <c r="E1553" s="201"/>
      <c r="F1553" s="22"/>
      <c r="G1553" s="22"/>
      <c r="H1553" s="22"/>
      <c r="I1553" s="201"/>
      <c r="J1553" s="201"/>
      <c r="K1553" s="202"/>
      <c r="M1553" s="63"/>
    </row>
    <row r="1554" spans="2:13">
      <c r="B1554" s="201"/>
      <c r="C1554" s="202"/>
      <c r="D1554" s="201"/>
      <c r="E1554" s="201"/>
      <c r="F1554" s="22"/>
      <c r="G1554" s="22"/>
      <c r="H1554" s="22"/>
      <c r="I1554" s="201"/>
      <c r="J1554" s="201"/>
      <c r="K1554" s="202"/>
      <c r="M1554" s="63"/>
    </row>
    <row r="1555" spans="2:13">
      <c r="B1555" s="201"/>
      <c r="C1555" s="202"/>
      <c r="D1555" s="201"/>
      <c r="E1555" s="201"/>
      <c r="F1555" s="22"/>
      <c r="G1555" s="22"/>
      <c r="H1555" s="22"/>
      <c r="I1555" s="201"/>
      <c r="J1555" s="201"/>
      <c r="K1555" s="202"/>
      <c r="M1555" s="63"/>
    </row>
    <row r="1556" spans="2:13">
      <c r="B1556" s="201"/>
      <c r="C1556" s="202"/>
      <c r="D1556" s="201"/>
      <c r="E1556" s="201"/>
      <c r="F1556" s="22"/>
      <c r="G1556" s="22"/>
      <c r="H1556" s="22"/>
      <c r="I1556" s="201"/>
      <c r="J1556" s="201"/>
      <c r="K1556" s="202"/>
      <c r="M1556" s="63"/>
    </row>
    <row r="1557" spans="2:13">
      <c r="B1557" s="201"/>
      <c r="C1557" s="202"/>
      <c r="D1557" s="201"/>
      <c r="E1557" s="201"/>
      <c r="F1557" s="22"/>
      <c r="G1557" s="22"/>
      <c r="H1557" s="22"/>
      <c r="I1557" s="201"/>
      <c r="J1557" s="201"/>
      <c r="K1557" s="202"/>
      <c r="M1557" s="63"/>
    </row>
    <row r="1558" spans="2:13">
      <c r="B1558" s="201"/>
      <c r="C1558" s="202"/>
      <c r="D1558" s="201"/>
      <c r="E1558" s="201"/>
      <c r="F1558" s="22"/>
      <c r="G1558" s="22"/>
      <c r="H1558" s="22"/>
      <c r="I1558" s="201"/>
      <c r="J1558" s="201"/>
      <c r="K1558" s="202"/>
      <c r="M1558" s="63"/>
    </row>
    <row r="1559" spans="2:13">
      <c r="B1559" s="201"/>
      <c r="C1559" s="202"/>
      <c r="D1559" s="201"/>
      <c r="E1559" s="201"/>
      <c r="F1559" s="22"/>
      <c r="G1559" s="22"/>
      <c r="H1559" s="22"/>
      <c r="I1559" s="201"/>
      <c r="J1559" s="201"/>
      <c r="K1559" s="202"/>
      <c r="M1559" s="63"/>
    </row>
    <row r="1560" spans="2:13">
      <c r="B1560" s="201"/>
      <c r="C1560" s="202"/>
      <c r="D1560" s="201"/>
      <c r="E1560" s="201"/>
      <c r="F1560" s="22"/>
      <c r="G1560" s="22"/>
      <c r="H1560" s="22"/>
      <c r="I1560" s="201"/>
      <c r="J1560" s="201"/>
      <c r="K1560" s="202"/>
      <c r="M1560" s="63"/>
    </row>
    <row r="1561" spans="2:13">
      <c r="B1561" s="201"/>
      <c r="C1561" s="202"/>
      <c r="D1561" s="201"/>
      <c r="E1561" s="201"/>
      <c r="F1561" s="22"/>
      <c r="G1561" s="22"/>
      <c r="H1561" s="22"/>
      <c r="I1561" s="201"/>
      <c r="J1561" s="201"/>
      <c r="K1561" s="202"/>
      <c r="M1561" s="63"/>
    </row>
    <row r="1562" spans="2:13">
      <c r="B1562" s="201"/>
      <c r="C1562" s="202"/>
      <c r="D1562" s="201"/>
      <c r="E1562" s="201"/>
      <c r="F1562" s="22"/>
      <c r="G1562" s="22"/>
      <c r="H1562" s="22"/>
      <c r="I1562" s="201"/>
      <c r="J1562" s="201"/>
      <c r="K1562" s="202"/>
      <c r="M1562" s="63"/>
    </row>
    <row r="1563" spans="2:13">
      <c r="B1563" s="201"/>
      <c r="C1563" s="202"/>
      <c r="D1563" s="201"/>
      <c r="E1563" s="201"/>
      <c r="F1563" s="22"/>
      <c r="G1563" s="22"/>
      <c r="H1563" s="22"/>
      <c r="I1563" s="201"/>
      <c r="J1563" s="201"/>
      <c r="K1563" s="202"/>
      <c r="M1563" s="63"/>
    </row>
    <row r="1564" spans="2:13">
      <c r="B1564" s="201"/>
      <c r="C1564" s="202"/>
      <c r="D1564" s="201"/>
      <c r="E1564" s="201"/>
      <c r="F1564" s="22"/>
      <c r="G1564" s="22"/>
      <c r="H1564" s="22"/>
      <c r="I1564" s="201"/>
      <c r="J1564" s="201"/>
      <c r="K1564" s="202"/>
      <c r="M1564" s="63"/>
    </row>
    <row r="1565" spans="2:13">
      <c r="B1565" s="201"/>
      <c r="C1565" s="202"/>
      <c r="D1565" s="201"/>
      <c r="E1565" s="201"/>
      <c r="F1565" s="22"/>
      <c r="G1565" s="22"/>
      <c r="H1565" s="22"/>
      <c r="I1565" s="201"/>
      <c r="J1565" s="201"/>
      <c r="K1565" s="202"/>
      <c r="M1565" s="63"/>
    </row>
    <row r="1566" spans="2:13">
      <c r="B1566" s="201"/>
      <c r="C1566" s="202"/>
      <c r="D1566" s="201"/>
      <c r="E1566" s="201"/>
      <c r="F1566" s="22"/>
      <c r="G1566" s="22"/>
      <c r="H1566" s="22"/>
      <c r="I1566" s="201"/>
      <c r="J1566" s="201"/>
      <c r="K1566" s="202"/>
      <c r="M1566" s="63"/>
    </row>
    <row r="1567" spans="2:13">
      <c r="B1567" s="201"/>
      <c r="C1567" s="202"/>
      <c r="D1567" s="201"/>
      <c r="E1567" s="201"/>
      <c r="F1567" s="22"/>
      <c r="G1567" s="22"/>
      <c r="H1567" s="22"/>
      <c r="I1567" s="201"/>
      <c r="J1567" s="201"/>
      <c r="K1567" s="202"/>
      <c r="M1567" s="63"/>
    </row>
    <row r="1568" spans="2:13">
      <c r="B1568" s="201"/>
      <c r="C1568" s="202"/>
      <c r="D1568" s="201"/>
      <c r="E1568" s="201"/>
      <c r="F1568" s="22"/>
      <c r="G1568" s="22"/>
      <c r="H1568" s="22"/>
      <c r="I1568" s="201"/>
      <c r="J1568" s="201"/>
      <c r="K1568" s="202"/>
      <c r="M1568" s="63"/>
    </row>
    <row r="1569" spans="2:13">
      <c r="B1569" s="201"/>
      <c r="C1569" s="202"/>
      <c r="D1569" s="201"/>
      <c r="E1569" s="201"/>
      <c r="F1569" s="22"/>
      <c r="G1569" s="22"/>
      <c r="H1569" s="22"/>
      <c r="I1569" s="201"/>
      <c r="J1569" s="201"/>
      <c r="K1569" s="202"/>
      <c r="M1569" s="63"/>
    </row>
    <row r="1570" spans="2:13">
      <c r="B1570" s="201"/>
      <c r="C1570" s="202"/>
      <c r="D1570" s="201"/>
      <c r="E1570" s="201"/>
      <c r="F1570" s="22"/>
      <c r="G1570" s="22"/>
      <c r="H1570" s="22"/>
      <c r="I1570" s="201"/>
      <c r="J1570" s="201"/>
      <c r="K1570" s="202"/>
      <c r="M1570" s="63"/>
    </row>
    <row r="1571" spans="2:13">
      <c r="B1571" s="201"/>
      <c r="C1571" s="202"/>
      <c r="D1571" s="201"/>
      <c r="E1571" s="201"/>
      <c r="F1571" s="22"/>
      <c r="G1571" s="22"/>
      <c r="H1571" s="22"/>
      <c r="I1571" s="201"/>
      <c r="J1571" s="201"/>
      <c r="K1571" s="202"/>
      <c r="M1571" s="63"/>
    </row>
    <row r="1572" spans="2:13">
      <c r="B1572" s="201"/>
      <c r="C1572" s="202"/>
      <c r="D1572" s="201"/>
      <c r="E1572" s="201"/>
      <c r="F1572" s="22"/>
      <c r="G1572" s="22"/>
      <c r="H1572" s="22"/>
      <c r="I1572" s="201"/>
      <c r="J1572" s="201"/>
      <c r="K1572" s="202"/>
      <c r="M1572" s="63"/>
    </row>
    <row r="1573" spans="2:13">
      <c r="B1573" s="201"/>
      <c r="C1573" s="202"/>
      <c r="D1573" s="201"/>
      <c r="E1573" s="201"/>
      <c r="F1573" s="22"/>
      <c r="G1573" s="22"/>
      <c r="H1573" s="22"/>
      <c r="I1573" s="201"/>
      <c r="J1573" s="201"/>
      <c r="K1573" s="202"/>
      <c r="M1573" s="63"/>
    </row>
    <row r="1574" spans="2:13">
      <c r="B1574" s="201"/>
      <c r="C1574" s="202"/>
      <c r="D1574" s="201"/>
      <c r="E1574" s="201"/>
      <c r="F1574" s="22"/>
      <c r="G1574" s="22"/>
      <c r="H1574" s="22"/>
      <c r="I1574" s="201"/>
      <c r="J1574" s="201"/>
      <c r="K1574" s="202"/>
      <c r="M1574" s="63"/>
    </row>
    <row r="1575" spans="2:13">
      <c r="B1575" s="201"/>
      <c r="C1575" s="202"/>
      <c r="D1575" s="201"/>
      <c r="E1575" s="201"/>
      <c r="F1575" s="22"/>
      <c r="G1575" s="22"/>
      <c r="H1575" s="22"/>
      <c r="I1575" s="201"/>
      <c r="J1575" s="201"/>
      <c r="K1575" s="202"/>
      <c r="M1575" s="63"/>
    </row>
    <row r="1576" spans="2:13">
      <c r="B1576" s="201"/>
      <c r="C1576" s="202"/>
      <c r="D1576" s="201"/>
      <c r="E1576" s="201"/>
      <c r="F1576" s="22"/>
      <c r="G1576" s="22"/>
      <c r="H1576" s="22"/>
      <c r="I1576" s="201"/>
      <c r="J1576" s="201"/>
      <c r="K1576" s="202"/>
      <c r="M1576" s="63"/>
    </row>
    <row r="1577" spans="2:13">
      <c r="B1577" s="201"/>
      <c r="C1577" s="202"/>
      <c r="D1577" s="201"/>
      <c r="E1577" s="201"/>
      <c r="F1577" s="22"/>
      <c r="G1577" s="22"/>
      <c r="H1577" s="22"/>
      <c r="I1577" s="201"/>
      <c r="J1577" s="201"/>
      <c r="K1577" s="202"/>
      <c r="M1577" s="63"/>
    </row>
    <row r="1578" spans="2:13">
      <c r="B1578" s="201"/>
      <c r="C1578" s="202"/>
      <c r="D1578" s="201"/>
      <c r="E1578" s="201"/>
      <c r="F1578" s="22"/>
      <c r="G1578" s="22"/>
      <c r="H1578" s="22"/>
      <c r="I1578" s="201"/>
      <c r="J1578" s="201"/>
      <c r="K1578" s="202"/>
      <c r="M1578" s="63"/>
    </row>
    <row r="1579" spans="2:13">
      <c r="B1579" s="201"/>
      <c r="C1579" s="202"/>
      <c r="D1579" s="201"/>
      <c r="E1579" s="201"/>
      <c r="F1579" s="22"/>
      <c r="G1579" s="22"/>
      <c r="H1579" s="22"/>
      <c r="I1579" s="201"/>
      <c r="J1579" s="201"/>
      <c r="K1579" s="202"/>
      <c r="M1579" s="63"/>
    </row>
    <row r="1580" spans="2:13">
      <c r="B1580" s="201"/>
      <c r="C1580" s="202"/>
      <c r="D1580" s="201"/>
      <c r="E1580" s="201"/>
      <c r="F1580" s="22"/>
      <c r="G1580" s="22"/>
      <c r="H1580" s="22"/>
      <c r="I1580" s="201"/>
      <c r="J1580" s="201"/>
      <c r="K1580" s="202"/>
      <c r="M1580" s="63"/>
    </row>
    <row r="1581" spans="2:13">
      <c r="B1581" s="201"/>
      <c r="C1581" s="202"/>
      <c r="D1581" s="201"/>
      <c r="E1581" s="201"/>
      <c r="F1581" s="22"/>
      <c r="G1581" s="22"/>
      <c r="H1581" s="22"/>
      <c r="I1581" s="201"/>
      <c r="J1581" s="201"/>
      <c r="K1581" s="202"/>
      <c r="M1581" s="63"/>
    </row>
    <row r="1582" spans="2:13">
      <c r="B1582" s="201"/>
      <c r="C1582" s="202"/>
      <c r="D1582" s="201"/>
      <c r="E1582" s="201"/>
      <c r="F1582" s="22"/>
      <c r="G1582" s="22"/>
      <c r="H1582" s="22"/>
      <c r="I1582" s="201"/>
      <c r="J1582" s="201"/>
      <c r="K1582" s="202"/>
      <c r="M1582" s="63"/>
    </row>
    <row r="1583" spans="2:13">
      <c r="B1583" s="201"/>
      <c r="C1583" s="202"/>
      <c r="D1583" s="201"/>
      <c r="E1583" s="201"/>
      <c r="F1583" s="22"/>
      <c r="G1583" s="22"/>
      <c r="H1583" s="22"/>
      <c r="I1583" s="201"/>
      <c r="J1583" s="201"/>
      <c r="K1583" s="202"/>
      <c r="M1583" s="63"/>
    </row>
    <row r="1584" spans="2:13">
      <c r="B1584" s="201"/>
      <c r="C1584" s="202"/>
      <c r="D1584" s="201"/>
      <c r="E1584" s="201"/>
      <c r="F1584" s="22"/>
      <c r="G1584" s="22"/>
      <c r="H1584" s="22"/>
      <c r="I1584" s="201"/>
      <c r="J1584" s="201"/>
      <c r="K1584" s="202"/>
      <c r="M1584" s="63"/>
    </row>
    <row r="1585" spans="2:13">
      <c r="B1585" s="201"/>
      <c r="C1585" s="202"/>
      <c r="D1585" s="201"/>
      <c r="E1585" s="201"/>
      <c r="F1585" s="22"/>
      <c r="G1585" s="22"/>
      <c r="H1585" s="22"/>
      <c r="I1585" s="201"/>
      <c r="J1585" s="201"/>
      <c r="K1585" s="202"/>
      <c r="M1585" s="63"/>
    </row>
    <row r="1586" spans="2:13">
      <c r="B1586" s="201"/>
      <c r="C1586" s="202"/>
      <c r="D1586" s="201"/>
      <c r="E1586" s="201"/>
      <c r="F1586" s="22"/>
      <c r="G1586" s="22"/>
      <c r="H1586" s="22"/>
      <c r="I1586" s="201"/>
      <c r="J1586" s="201"/>
      <c r="K1586" s="202"/>
      <c r="M1586" s="63"/>
    </row>
    <row r="1587" spans="2:13">
      <c r="B1587" s="201"/>
      <c r="C1587" s="202"/>
      <c r="D1587" s="201"/>
      <c r="E1587" s="201"/>
      <c r="F1587" s="22"/>
      <c r="G1587" s="22"/>
      <c r="H1587" s="22"/>
      <c r="I1587" s="201"/>
      <c r="J1587" s="201"/>
      <c r="K1587" s="202"/>
      <c r="M1587" s="63"/>
    </row>
    <row r="1588" spans="2:13">
      <c r="B1588" s="201"/>
      <c r="C1588" s="202"/>
      <c r="D1588" s="201"/>
      <c r="E1588" s="201"/>
      <c r="F1588" s="22"/>
      <c r="G1588" s="22"/>
      <c r="H1588" s="22"/>
      <c r="I1588" s="201"/>
      <c r="J1588" s="201"/>
      <c r="K1588" s="202"/>
      <c r="M1588" s="63"/>
    </row>
    <row r="1589" spans="2:13">
      <c r="B1589" s="201"/>
      <c r="C1589" s="202"/>
      <c r="D1589" s="201"/>
      <c r="E1589" s="201"/>
      <c r="F1589" s="22"/>
      <c r="G1589" s="22"/>
      <c r="H1589" s="22"/>
      <c r="I1589" s="201"/>
      <c r="J1589" s="201"/>
      <c r="K1589" s="202"/>
      <c r="M1589" s="63"/>
    </row>
    <row r="1590" spans="2:13">
      <c r="B1590" s="201"/>
      <c r="C1590" s="202"/>
      <c r="D1590" s="201"/>
      <c r="E1590" s="201"/>
      <c r="F1590" s="22"/>
      <c r="G1590" s="22"/>
      <c r="H1590" s="22"/>
      <c r="I1590" s="201"/>
      <c r="J1590" s="201"/>
      <c r="K1590" s="202"/>
      <c r="M1590" s="63"/>
    </row>
    <row r="1591" spans="2:13">
      <c r="B1591" s="201"/>
      <c r="C1591" s="202"/>
      <c r="D1591" s="201"/>
      <c r="E1591" s="201"/>
      <c r="F1591" s="22"/>
      <c r="G1591" s="22"/>
      <c r="H1591" s="22"/>
      <c r="I1591" s="201"/>
      <c r="J1591" s="201"/>
      <c r="K1591" s="202"/>
      <c r="M1591" s="63"/>
    </row>
    <row r="1592" spans="2:13">
      <c r="B1592" s="201"/>
      <c r="C1592" s="202"/>
      <c r="D1592" s="201"/>
      <c r="E1592" s="201"/>
      <c r="F1592" s="22"/>
      <c r="G1592" s="22"/>
      <c r="H1592" s="22"/>
      <c r="I1592" s="201"/>
      <c r="J1592" s="201"/>
      <c r="K1592" s="202"/>
      <c r="M1592" s="63"/>
    </row>
    <row r="1593" spans="2:13">
      <c r="B1593" s="201"/>
      <c r="C1593" s="202"/>
      <c r="D1593" s="201"/>
      <c r="E1593" s="201"/>
      <c r="F1593" s="22"/>
      <c r="G1593" s="22"/>
      <c r="H1593" s="22"/>
      <c r="I1593" s="201"/>
      <c r="J1593" s="201"/>
      <c r="K1593" s="202"/>
      <c r="M1593" s="63"/>
    </row>
    <row r="1594" spans="2:13">
      <c r="B1594" s="201"/>
      <c r="C1594" s="202"/>
      <c r="D1594" s="201"/>
      <c r="E1594" s="201"/>
      <c r="F1594" s="22"/>
      <c r="G1594" s="22"/>
      <c r="H1594" s="22"/>
      <c r="I1594" s="201"/>
      <c r="J1594" s="201"/>
      <c r="K1594" s="202"/>
      <c r="M1594" s="63"/>
    </row>
    <row r="1595" spans="2:13">
      <c r="B1595" s="201"/>
      <c r="C1595" s="202"/>
      <c r="D1595" s="201"/>
      <c r="E1595" s="201"/>
      <c r="F1595" s="22"/>
      <c r="G1595" s="22"/>
      <c r="H1595" s="22"/>
      <c r="I1595" s="201"/>
      <c r="J1595" s="201"/>
      <c r="K1595" s="202"/>
      <c r="M1595" s="63"/>
    </row>
    <row r="1596" spans="2:13">
      <c r="B1596" s="201"/>
      <c r="C1596" s="202"/>
      <c r="D1596" s="201"/>
      <c r="E1596" s="201"/>
      <c r="F1596" s="22"/>
      <c r="G1596" s="22"/>
      <c r="H1596" s="22"/>
      <c r="I1596" s="201"/>
      <c r="J1596" s="201"/>
      <c r="K1596" s="202"/>
      <c r="M1596" s="63"/>
    </row>
    <row r="1597" spans="2:13">
      <c r="B1597" s="201"/>
      <c r="C1597" s="202"/>
      <c r="D1597" s="201"/>
      <c r="E1597" s="201"/>
      <c r="F1597" s="22"/>
      <c r="G1597" s="22"/>
      <c r="H1597" s="22"/>
      <c r="I1597" s="201"/>
      <c r="J1597" s="201"/>
      <c r="K1597" s="202"/>
      <c r="M1597" s="63"/>
    </row>
    <row r="1598" spans="2:13">
      <c r="B1598" s="201"/>
      <c r="C1598" s="202"/>
      <c r="D1598" s="201"/>
      <c r="E1598" s="201"/>
      <c r="F1598" s="22"/>
      <c r="G1598" s="22"/>
      <c r="H1598" s="22"/>
      <c r="I1598" s="201"/>
      <c r="J1598" s="201"/>
      <c r="K1598" s="202"/>
      <c r="M1598" s="63"/>
    </row>
    <row r="1599" spans="2:13">
      <c r="B1599" s="201"/>
      <c r="C1599" s="202"/>
      <c r="D1599" s="201"/>
      <c r="E1599" s="201"/>
      <c r="F1599" s="22"/>
      <c r="G1599" s="22"/>
      <c r="H1599" s="22"/>
      <c r="I1599" s="201"/>
      <c r="J1599" s="201"/>
      <c r="K1599" s="202"/>
      <c r="M1599" s="63"/>
    </row>
    <row r="1600" spans="2:13">
      <c r="B1600" s="201"/>
      <c r="C1600" s="202"/>
      <c r="D1600" s="201"/>
      <c r="E1600" s="201"/>
      <c r="F1600" s="22"/>
      <c r="G1600" s="22"/>
      <c r="H1600" s="22"/>
      <c r="I1600" s="201"/>
      <c r="J1600" s="201"/>
      <c r="K1600" s="202"/>
      <c r="M1600" s="63"/>
    </row>
    <row r="1601" spans="2:13">
      <c r="B1601" s="201"/>
      <c r="C1601" s="202"/>
      <c r="D1601" s="201"/>
      <c r="E1601" s="201"/>
      <c r="F1601" s="22"/>
      <c r="G1601" s="22"/>
      <c r="H1601" s="22"/>
      <c r="I1601" s="201"/>
      <c r="J1601" s="201"/>
      <c r="K1601" s="202"/>
      <c r="M1601" s="63"/>
    </row>
    <row r="1602" spans="2:13">
      <c r="B1602" s="201"/>
      <c r="C1602" s="202"/>
      <c r="D1602" s="201"/>
      <c r="E1602" s="201"/>
      <c r="F1602" s="22"/>
      <c r="G1602" s="22"/>
      <c r="H1602" s="22"/>
      <c r="I1602" s="201"/>
      <c r="J1602" s="201"/>
      <c r="K1602" s="202"/>
      <c r="M1602" s="63"/>
    </row>
    <row r="1603" spans="2:13">
      <c r="B1603" s="201"/>
      <c r="C1603" s="202"/>
      <c r="D1603" s="201"/>
      <c r="E1603" s="201"/>
      <c r="F1603" s="22"/>
      <c r="G1603" s="22"/>
      <c r="H1603" s="22"/>
      <c r="I1603" s="201"/>
      <c r="J1603" s="201"/>
      <c r="K1603" s="202"/>
      <c r="M1603" s="63"/>
    </row>
    <row r="1604" spans="2:13">
      <c r="B1604" s="201"/>
      <c r="C1604" s="202"/>
      <c r="D1604" s="201"/>
      <c r="E1604" s="201"/>
      <c r="F1604" s="22"/>
      <c r="G1604" s="22"/>
      <c r="H1604" s="22"/>
      <c r="I1604" s="201"/>
      <c r="J1604" s="201"/>
      <c r="K1604" s="202"/>
      <c r="M1604" s="63"/>
    </row>
    <row r="1605" spans="2:13">
      <c r="B1605" s="201"/>
      <c r="C1605" s="202"/>
      <c r="D1605" s="201"/>
      <c r="E1605" s="201"/>
      <c r="F1605" s="22"/>
      <c r="G1605" s="22"/>
      <c r="H1605" s="22"/>
      <c r="I1605" s="201"/>
      <c r="J1605" s="201"/>
      <c r="K1605" s="202"/>
      <c r="M1605" s="63"/>
    </row>
    <row r="1606" spans="2:13">
      <c r="B1606" s="201"/>
      <c r="C1606" s="202"/>
      <c r="D1606" s="201"/>
      <c r="E1606" s="201"/>
      <c r="F1606" s="22"/>
      <c r="G1606" s="22"/>
      <c r="H1606" s="22"/>
      <c r="I1606" s="201"/>
      <c r="J1606" s="201"/>
      <c r="K1606" s="202"/>
      <c r="M1606" s="63"/>
    </row>
    <row r="1607" spans="2:13">
      <c r="B1607" s="201"/>
      <c r="C1607" s="202"/>
      <c r="D1607" s="201"/>
      <c r="E1607" s="201"/>
      <c r="F1607" s="22"/>
      <c r="G1607" s="22"/>
      <c r="H1607" s="22"/>
      <c r="I1607" s="201"/>
      <c r="J1607" s="201"/>
      <c r="K1607" s="202"/>
      <c r="M1607" s="63"/>
    </row>
    <row r="1608" spans="2:13">
      <c r="B1608" s="201"/>
      <c r="C1608" s="202"/>
      <c r="D1608" s="201"/>
      <c r="E1608" s="201"/>
      <c r="F1608" s="22"/>
      <c r="G1608" s="22"/>
      <c r="H1608" s="22"/>
      <c r="I1608" s="201"/>
      <c r="J1608" s="201"/>
      <c r="K1608" s="202"/>
      <c r="M1608" s="63"/>
    </row>
    <row r="1609" spans="2:13">
      <c r="B1609" s="201"/>
      <c r="C1609" s="202"/>
      <c r="D1609" s="201"/>
      <c r="E1609" s="201"/>
      <c r="F1609" s="22"/>
      <c r="G1609" s="22"/>
      <c r="H1609" s="22"/>
      <c r="I1609" s="201"/>
      <c r="J1609" s="201"/>
      <c r="K1609" s="202"/>
      <c r="M1609" s="63"/>
    </row>
    <row r="1610" spans="2:13">
      <c r="B1610" s="201"/>
      <c r="C1610" s="202"/>
      <c r="D1610" s="201"/>
      <c r="E1610" s="201"/>
      <c r="F1610" s="22"/>
      <c r="G1610" s="22"/>
      <c r="H1610" s="22"/>
      <c r="I1610" s="201"/>
      <c r="J1610" s="201"/>
      <c r="K1610" s="202"/>
      <c r="M1610" s="63"/>
    </row>
    <row r="1611" spans="2:13">
      <c r="B1611" s="201"/>
      <c r="C1611" s="202"/>
      <c r="D1611" s="201"/>
      <c r="E1611" s="201"/>
      <c r="F1611" s="22"/>
      <c r="G1611" s="22"/>
      <c r="H1611" s="22"/>
      <c r="I1611" s="201"/>
      <c r="J1611" s="201"/>
      <c r="K1611" s="202"/>
      <c r="M1611" s="63"/>
    </row>
    <row r="1612" spans="2:13">
      <c r="B1612" s="201"/>
      <c r="C1612" s="202"/>
      <c r="D1612" s="201"/>
      <c r="E1612" s="201"/>
      <c r="F1612" s="22"/>
      <c r="G1612" s="22"/>
      <c r="H1612" s="22"/>
      <c r="I1612" s="201"/>
      <c r="J1612" s="201"/>
      <c r="K1612" s="202"/>
      <c r="M1612" s="63"/>
    </row>
    <row r="1613" spans="2:13">
      <c r="B1613" s="201"/>
      <c r="C1613" s="202"/>
      <c r="D1613" s="201"/>
      <c r="E1613" s="201"/>
      <c r="F1613" s="22"/>
      <c r="G1613" s="22"/>
      <c r="H1613" s="22"/>
      <c r="I1613" s="201"/>
      <c r="J1613" s="201"/>
      <c r="K1613" s="202"/>
      <c r="M1613" s="63"/>
    </row>
    <row r="1614" spans="2:13">
      <c r="B1614" s="201"/>
      <c r="C1614" s="202"/>
      <c r="D1614" s="201"/>
      <c r="E1614" s="201"/>
      <c r="F1614" s="22"/>
      <c r="G1614" s="22"/>
      <c r="H1614" s="22"/>
      <c r="I1614" s="201"/>
      <c r="J1614" s="201"/>
      <c r="K1614" s="202"/>
      <c r="M1614" s="63"/>
    </row>
    <row r="1615" spans="2:13">
      <c r="B1615" s="201"/>
      <c r="C1615" s="202"/>
      <c r="D1615" s="201"/>
      <c r="E1615" s="201"/>
      <c r="F1615" s="22"/>
      <c r="G1615" s="22"/>
      <c r="H1615" s="22"/>
      <c r="I1615" s="201"/>
      <c r="J1615" s="201"/>
      <c r="K1615" s="202"/>
      <c r="M1615" s="63"/>
    </row>
  </sheetData>
  <autoFilter ref="B1:M1615" xr:uid="{7FCEBB5B-69B1-48B1-B17C-014E61E5D9B0}"/>
  <mergeCells count="14">
    <mergeCell ref="C517:E517"/>
    <mergeCell ref="B4:B5"/>
    <mergeCell ref="C4:C5"/>
    <mergeCell ref="D4:D5"/>
    <mergeCell ref="E4:E5"/>
    <mergeCell ref="C21:L21"/>
    <mergeCell ref="I4:J4"/>
    <mergeCell ref="K4:K5"/>
    <mergeCell ref="L4:L5"/>
    <mergeCell ref="B6:C6"/>
    <mergeCell ref="C516:E516"/>
    <mergeCell ref="F4:F5"/>
    <mergeCell ref="G4:H4"/>
    <mergeCell ref="B514:L514"/>
  </mergeCells>
  <pageMargins left="0.34" right="0.25" top="0.4" bottom="0.53" header="0.3" footer="0.22"/>
  <pageSetup paperSize="9" scale="66" fitToHeight="0" orientation="landscape" r:id="rId1"/>
  <headerFooter>
    <oddFooter>&amp;C&amp;"Times New Roman,Regular"&amp;P/&amp;N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86490-03C5-4E92-8135-D0C16D7C570C}">
  <sheetPr filterMode="1">
    <tabColor rgb="FFFF0000"/>
    <pageSetUpPr fitToPage="1"/>
  </sheetPr>
  <dimension ref="A1:L1515"/>
  <sheetViews>
    <sheetView tabSelected="1" view="pageBreakPreview" topLeftCell="B1" zoomScale="85" zoomScaleNormal="70" zoomScaleSheetLayoutView="85" workbookViewId="0">
      <pane ySplit="5" topLeftCell="A315" activePane="bottomLeft" state="frozen"/>
      <selection activeCell="B1" sqref="B1"/>
      <selection pane="bottomLeft" activeCell="E367" sqref="E367"/>
    </sheetView>
  </sheetViews>
  <sheetFormatPr defaultColWidth="9.140625" defaultRowHeight="15.75"/>
  <cols>
    <col min="1" max="1" width="5.42578125" style="1" hidden="1" customWidth="1"/>
    <col min="2" max="2" width="4.85546875" style="19" customWidth="1"/>
    <col min="3" max="3" width="30.5703125" style="7" customWidth="1"/>
    <col min="4" max="4" width="10.42578125" style="6" customWidth="1"/>
    <col min="5" max="5" width="17.85546875" style="6" customWidth="1"/>
    <col min="6" max="6" width="12" style="12" customWidth="1"/>
    <col min="7" max="7" width="13.140625" style="12" customWidth="1"/>
    <col min="8" max="9" width="12.5703125" style="6" customWidth="1"/>
    <col min="10" max="10" width="69.5703125" style="7" customWidth="1"/>
    <col min="11" max="11" width="16.7109375" style="20" customWidth="1"/>
    <col min="12" max="12" width="9.140625" style="201"/>
    <col min="13" max="16384" width="9.140625" style="1"/>
  </cols>
  <sheetData>
    <row r="1" spans="1:12" ht="24" customHeight="1">
      <c r="A1" s="16"/>
      <c r="B1" s="419" t="s">
        <v>834</v>
      </c>
      <c r="C1" s="420"/>
      <c r="D1" s="420"/>
      <c r="E1" s="420"/>
      <c r="F1" s="420"/>
      <c r="G1" s="420"/>
      <c r="H1" s="420"/>
      <c r="I1" s="420"/>
      <c r="J1" s="420"/>
      <c r="K1" s="421"/>
    </row>
    <row r="2" spans="1:12" ht="15.75" customHeight="1">
      <c r="A2" s="16"/>
      <c r="B2" s="422" t="str">
        <f>Sheet1!A8</f>
        <v>(Kèm theo Nghị quyết số       /NQ-HĐND ngày     /      /2025 của HĐND Thành phố)</v>
      </c>
      <c r="C2" s="423"/>
      <c r="D2" s="423"/>
      <c r="E2" s="423"/>
      <c r="F2" s="423"/>
      <c r="G2" s="423"/>
      <c r="H2" s="423"/>
      <c r="I2" s="423"/>
      <c r="J2" s="423"/>
      <c r="K2" s="421"/>
      <c r="L2" s="34">
        <v>0</v>
      </c>
    </row>
    <row r="3" spans="1:12" ht="15" customHeight="1">
      <c r="A3" s="16"/>
      <c r="B3" s="27"/>
      <c r="C3" s="17"/>
      <c r="D3" s="18"/>
      <c r="E3" s="18"/>
      <c r="F3" s="17"/>
      <c r="G3" s="17"/>
      <c r="H3" s="18"/>
      <c r="I3" s="18"/>
      <c r="J3" s="17"/>
      <c r="L3" s="166">
        <v>0</v>
      </c>
    </row>
    <row r="4" spans="1:12" ht="24.75" customHeight="1">
      <c r="A4" s="6"/>
      <c r="B4" s="490" t="s">
        <v>1</v>
      </c>
      <c r="C4" s="489" t="s">
        <v>2</v>
      </c>
      <c r="D4" s="489" t="s">
        <v>3</v>
      </c>
      <c r="E4" s="489" t="s">
        <v>4</v>
      </c>
      <c r="F4" s="489" t="s">
        <v>5</v>
      </c>
      <c r="G4" s="418" t="s">
        <v>6</v>
      </c>
      <c r="H4" s="489" t="s">
        <v>7</v>
      </c>
      <c r="I4" s="489"/>
      <c r="J4" s="489" t="s">
        <v>8</v>
      </c>
      <c r="K4" s="489" t="s">
        <v>9</v>
      </c>
      <c r="L4" s="250">
        <v>0</v>
      </c>
    </row>
    <row r="5" spans="1:12" ht="49.5" customHeight="1">
      <c r="A5" s="6"/>
      <c r="B5" s="490"/>
      <c r="C5" s="489"/>
      <c r="D5" s="489"/>
      <c r="E5" s="489"/>
      <c r="F5" s="489"/>
      <c r="G5" s="32" t="s">
        <v>10</v>
      </c>
      <c r="H5" s="32" t="s">
        <v>12</v>
      </c>
      <c r="I5" s="32" t="s">
        <v>13</v>
      </c>
      <c r="J5" s="489"/>
      <c r="K5" s="489"/>
      <c r="L5" s="166" t="s">
        <v>14</v>
      </c>
    </row>
    <row r="6" spans="1:12" s="5" customFormat="1" hidden="1">
      <c r="A6" s="3"/>
      <c r="B6" s="500" t="s">
        <v>15</v>
      </c>
      <c r="C6" s="500"/>
      <c r="D6" s="3"/>
      <c r="E6" s="3"/>
      <c r="F6" s="142"/>
      <c r="G6" s="142"/>
      <c r="H6" s="3"/>
      <c r="I6" s="3"/>
      <c r="J6" s="137"/>
      <c r="K6" s="137"/>
      <c r="L6" s="383"/>
    </row>
    <row r="7" spans="1:12" s="181" customFormat="1" hidden="1">
      <c r="A7" s="3"/>
      <c r="B7" s="3"/>
      <c r="C7" s="137"/>
      <c r="D7" s="3"/>
      <c r="E7" s="3"/>
      <c r="F7" s="142"/>
      <c r="G7" s="142"/>
      <c r="H7" s="3"/>
      <c r="I7" s="3"/>
      <c r="J7" s="137"/>
      <c r="K7" s="137"/>
      <c r="L7" s="198"/>
    </row>
    <row r="8" spans="1:12" s="181" customFormat="1" hidden="1">
      <c r="A8" s="3"/>
      <c r="B8" s="3"/>
      <c r="C8" s="137"/>
      <c r="D8" s="3"/>
      <c r="E8" s="3"/>
      <c r="F8" s="142"/>
      <c r="G8" s="142"/>
      <c r="H8" s="3"/>
      <c r="I8" s="3"/>
      <c r="J8" s="137"/>
      <c r="K8" s="137"/>
      <c r="L8" s="198"/>
    </row>
    <row r="9" spans="1:12" s="181" customFormat="1" hidden="1">
      <c r="A9" s="3"/>
      <c r="B9" s="3"/>
      <c r="C9" s="137"/>
      <c r="D9" s="3"/>
      <c r="E9" s="3"/>
      <c r="F9" s="142"/>
      <c r="G9" s="142"/>
      <c r="H9" s="3"/>
      <c r="I9" s="3"/>
      <c r="J9" s="137"/>
      <c r="K9" s="137"/>
      <c r="L9" s="198"/>
    </row>
    <row r="10" spans="1:12" s="181" customFormat="1" hidden="1">
      <c r="A10" s="3"/>
      <c r="B10" s="3"/>
      <c r="C10" s="137"/>
      <c r="D10" s="3"/>
      <c r="E10" s="3"/>
      <c r="F10" s="142"/>
      <c r="G10" s="142"/>
      <c r="H10" s="3"/>
      <c r="I10" s="3"/>
      <c r="J10" s="137"/>
      <c r="K10" s="137"/>
      <c r="L10" s="198"/>
    </row>
    <row r="11" spans="1:12" s="181" customFormat="1" hidden="1">
      <c r="A11" s="3"/>
      <c r="B11" s="3"/>
      <c r="C11" s="137"/>
      <c r="D11" s="3"/>
      <c r="E11" s="3"/>
      <c r="F11" s="142"/>
      <c r="G11" s="142"/>
      <c r="H11" s="3"/>
      <c r="I11" s="3"/>
      <c r="J11" s="137"/>
      <c r="K11" s="137"/>
      <c r="L11" s="198"/>
    </row>
    <row r="12" spans="1:12" s="181" customFormat="1" hidden="1">
      <c r="A12" s="3"/>
      <c r="B12" s="137"/>
      <c r="C12" s="137"/>
      <c r="D12" s="3"/>
      <c r="E12" s="3"/>
      <c r="F12" s="142"/>
      <c r="G12" s="142"/>
      <c r="H12" s="3"/>
      <c r="I12" s="3"/>
      <c r="J12" s="137"/>
      <c r="K12" s="137"/>
      <c r="L12" s="198"/>
    </row>
    <row r="13" spans="1:12" s="181" customFormat="1" hidden="1">
      <c r="A13" s="3"/>
      <c r="B13" s="137"/>
      <c r="C13" s="137"/>
      <c r="D13" s="3"/>
      <c r="E13" s="3"/>
      <c r="F13" s="142"/>
      <c r="G13" s="142"/>
      <c r="H13" s="3"/>
      <c r="I13" s="3"/>
      <c r="J13" s="137"/>
      <c r="K13" s="137"/>
      <c r="L13" s="198"/>
    </row>
    <row r="14" spans="1:12" s="181" customFormat="1" hidden="1">
      <c r="A14" s="3"/>
      <c r="B14" s="137"/>
      <c r="C14" s="137"/>
      <c r="D14" s="3"/>
      <c r="E14" s="3"/>
      <c r="F14" s="142"/>
      <c r="G14" s="142"/>
      <c r="H14" s="3"/>
      <c r="I14" s="3"/>
      <c r="J14" s="137"/>
      <c r="K14" s="137"/>
      <c r="L14" s="198"/>
    </row>
    <row r="15" spans="1:12" s="181" customFormat="1" hidden="1">
      <c r="A15" s="3"/>
      <c r="B15" s="137"/>
      <c r="C15" s="137"/>
      <c r="D15" s="3"/>
      <c r="E15" s="3"/>
      <c r="F15" s="142"/>
      <c r="G15" s="142"/>
      <c r="H15" s="3"/>
      <c r="I15" s="3"/>
      <c r="J15" s="137"/>
      <c r="K15" s="137"/>
      <c r="L15" s="198"/>
    </row>
    <row r="16" spans="1:12" s="181" customFormat="1" hidden="1">
      <c r="A16" s="3"/>
      <c r="B16" s="137"/>
      <c r="C16" s="137"/>
      <c r="D16" s="3"/>
      <c r="E16" s="3"/>
      <c r="F16" s="142"/>
      <c r="G16" s="142"/>
      <c r="H16" s="3"/>
      <c r="I16" s="3"/>
      <c r="J16" s="137"/>
      <c r="K16" s="137"/>
      <c r="L16" s="198"/>
    </row>
    <row r="17" spans="1:12" s="181" customFormat="1" hidden="1">
      <c r="A17" s="3"/>
      <c r="B17" s="137"/>
      <c r="C17" s="137"/>
      <c r="D17" s="3"/>
      <c r="E17" s="3"/>
      <c r="F17" s="142"/>
      <c r="G17" s="142"/>
      <c r="H17" s="3"/>
      <c r="I17" s="3"/>
      <c r="J17" s="137"/>
      <c r="K17" s="137"/>
      <c r="L17" s="198"/>
    </row>
    <row r="18" spans="1:12" s="181" customFormat="1" hidden="1">
      <c r="A18" s="31"/>
      <c r="B18" s="3"/>
      <c r="C18" s="137"/>
      <c r="D18" s="3"/>
      <c r="E18" s="137"/>
      <c r="F18" s="143"/>
      <c r="G18" s="142"/>
      <c r="H18" s="3"/>
      <c r="I18" s="3"/>
      <c r="J18" s="185"/>
      <c r="K18" s="137"/>
      <c r="L18" s="198"/>
    </row>
    <row r="19" spans="1:12" s="181" customFormat="1" hidden="1">
      <c r="A19" s="31"/>
      <c r="B19" s="3"/>
      <c r="C19" s="137"/>
      <c r="D19" s="3"/>
      <c r="E19" s="137"/>
      <c r="F19" s="143"/>
      <c r="G19" s="142"/>
      <c r="H19" s="3"/>
      <c r="I19" s="3"/>
      <c r="J19" s="185"/>
      <c r="K19" s="137"/>
      <c r="L19" s="198"/>
    </row>
    <row r="20" spans="1:12" s="181" customFormat="1" hidden="1">
      <c r="A20" s="5"/>
      <c r="B20" s="3"/>
      <c r="C20" s="137"/>
      <c r="D20" s="3"/>
      <c r="E20" s="3"/>
      <c r="F20" s="142"/>
      <c r="G20" s="142"/>
      <c r="H20" s="3"/>
      <c r="I20" s="3"/>
      <c r="J20" s="137"/>
      <c r="K20" s="137"/>
      <c r="L20" s="198"/>
    </row>
    <row r="21" spans="1:12" s="5" customFormat="1" hidden="1">
      <c r="B21" s="163" t="s">
        <v>45</v>
      </c>
      <c r="C21" s="186"/>
      <c r="D21" s="3"/>
      <c r="E21" s="3"/>
      <c r="F21" s="187"/>
      <c r="G21" s="142"/>
      <c r="H21" s="3"/>
      <c r="I21" s="3"/>
      <c r="J21" s="137"/>
      <c r="K21" s="137"/>
      <c r="L21" s="230"/>
    </row>
    <row r="22" spans="1:12" s="5" customFormat="1" hidden="1">
      <c r="B22" s="130"/>
      <c r="C22" s="131"/>
      <c r="D22" s="3"/>
      <c r="E22" s="137"/>
      <c r="F22" s="143"/>
      <c r="G22" s="142"/>
      <c r="H22" s="3"/>
      <c r="I22" s="3"/>
      <c r="J22" s="137"/>
      <c r="K22" s="137"/>
      <c r="L22" s="230"/>
    </row>
    <row r="23" spans="1:12" s="5" customFormat="1" hidden="1">
      <c r="B23" s="130"/>
      <c r="C23" s="131"/>
      <c r="D23" s="3"/>
      <c r="E23" s="137"/>
      <c r="F23" s="143"/>
      <c r="G23" s="142"/>
      <c r="H23" s="3"/>
      <c r="I23" s="3"/>
      <c r="J23" s="137"/>
      <c r="K23" s="137"/>
      <c r="L23" s="230"/>
    </row>
    <row r="24" spans="1:12" s="5" customFormat="1" hidden="1">
      <c r="B24" s="130"/>
      <c r="C24" s="131"/>
      <c r="D24" s="3"/>
      <c r="E24" s="137"/>
      <c r="F24" s="143"/>
      <c r="G24" s="142"/>
      <c r="H24" s="3"/>
      <c r="I24" s="3"/>
      <c r="J24" s="137"/>
      <c r="K24" s="137"/>
      <c r="L24" s="230"/>
    </row>
    <row r="25" spans="1:12" s="5" customFormat="1" hidden="1">
      <c r="B25" s="130"/>
      <c r="C25" s="131"/>
      <c r="D25" s="3"/>
      <c r="E25" s="137"/>
      <c r="F25" s="143"/>
      <c r="G25" s="142"/>
      <c r="H25" s="3"/>
      <c r="I25" s="3"/>
      <c r="J25" s="137"/>
      <c r="K25" s="137"/>
      <c r="L25" s="230"/>
    </row>
    <row r="26" spans="1:12" s="5" customFormat="1" hidden="1">
      <c r="B26" s="130"/>
      <c r="C26" s="131"/>
      <c r="D26" s="3"/>
      <c r="E26" s="137"/>
      <c r="F26" s="143"/>
      <c r="G26" s="142"/>
      <c r="H26" s="3"/>
      <c r="I26" s="3"/>
      <c r="J26" s="137"/>
      <c r="K26" s="137"/>
      <c r="L26" s="230"/>
    </row>
    <row r="27" spans="1:12" s="5" customFormat="1" hidden="1">
      <c r="B27" s="137"/>
      <c r="C27" s="137"/>
      <c r="D27" s="3"/>
      <c r="E27" s="137"/>
      <c r="F27" s="143"/>
      <c r="G27" s="142"/>
      <c r="H27" s="3"/>
      <c r="I27" s="3"/>
      <c r="J27" s="137"/>
      <c r="K27" s="137"/>
      <c r="L27" s="230"/>
    </row>
    <row r="28" spans="1:12" s="5" customFormat="1" hidden="1">
      <c r="B28" s="137"/>
      <c r="C28" s="137"/>
      <c r="D28" s="3"/>
      <c r="E28" s="3"/>
      <c r="F28" s="142"/>
      <c r="G28" s="142"/>
      <c r="H28" s="3"/>
      <c r="I28" s="3"/>
      <c r="J28" s="132"/>
      <c r="K28" s="137"/>
      <c r="L28" s="230"/>
    </row>
    <row r="29" spans="1:12" s="5" customFormat="1" hidden="1">
      <c r="B29" s="3"/>
      <c r="C29" s="132"/>
      <c r="D29" s="3"/>
      <c r="E29" s="3"/>
      <c r="F29" s="142"/>
      <c r="G29" s="142"/>
      <c r="H29" s="3"/>
      <c r="I29" s="3"/>
      <c r="J29" s="132"/>
      <c r="K29" s="137"/>
      <c r="L29" s="230"/>
    </row>
    <row r="30" spans="1:12" s="2" customFormat="1">
      <c r="B30" s="42" t="s">
        <v>750</v>
      </c>
      <c r="C30" s="40"/>
      <c r="D30" s="11"/>
      <c r="E30" s="11"/>
      <c r="F30" s="37"/>
      <c r="G30" s="38"/>
      <c r="H30" s="11"/>
      <c r="I30" s="11"/>
      <c r="J30" s="36"/>
      <c r="K30" s="36"/>
      <c r="L30" s="255">
        <v>0</v>
      </c>
    </row>
    <row r="31" spans="1:12" s="180" customFormat="1" ht="94.5">
      <c r="A31" s="5"/>
      <c r="B31" s="6">
        <v>1</v>
      </c>
      <c r="C31" s="7" t="s">
        <v>654</v>
      </c>
      <c r="D31" s="6" t="s">
        <v>144</v>
      </c>
      <c r="E31" s="6" t="s">
        <v>591</v>
      </c>
      <c r="F31" s="12">
        <v>48.563000000000002</v>
      </c>
      <c r="G31" s="12">
        <v>48.563000000000002</v>
      </c>
      <c r="H31" s="6" t="s">
        <v>473</v>
      </c>
      <c r="I31" s="6" t="s">
        <v>655</v>
      </c>
      <c r="J31" s="7" t="s">
        <v>894</v>
      </c>
      <c r="K31" s="7"/>
      <c r="L31" s="16">
        <v>1</v>
      </c>
    </row>
    <row r="32" spans="1:12" s="181" customFormat="1" hidden="1">
      <c r="A32" s="5"/>
      <c r="B32" s="3"/>
      <c r="C32" s="137"/>
      <c r="D32" s="3"/>
      <c r="E32" s="3"/>
      <c r="F32" s="142"/>
      <c r="G32" s="142"/>
      <c r="H32" s="3"/>
      <c r="I32" s="3"/>
      <c r="J32" s="137"/>
      <c r="K32" s="137"/>
      <c r="L32" s="198"/>
    </row>
    <row r="33" spans="1:12" s="181" customFormat="1" hidden="1">
      <c r="A33" s="5"/>
      <c r="B33" s="3"/>
      <c r="C33" s="132"/>
      <c r="D33" s="3"/>
      <c r="E33" s="3"/>
      <c r="F33" s="142"/>
      <c r="G33" s="142"/>
      <c r="H33" s="3"/>
      <c r="I33" s="3"/>
      <c r="J33" s="137"/>
      <c r="K33" s="137"/>
      <c r="L33" s="31"/>
    </row>
    <row r="34" spans="1:12" s="181" customFormat="1" hidden="1">
      <c r="A34" s="5"/>
      <c r="B34" s="3"/>
      <c r="C34" s="132"/>
      <c r="D34" s="3"/>
      <c r="E34" s="3"/>
      <c r="F34" s="142"/>
      <c r="G34" s="142"/>
      <c r="H34" s="3"/>
      <c r="I34" s="3"/>
      <c r="J34" s="137"/>
      <c r="K34" s="137"/>
      <c r="L34" s="198"/>
    </row>
    <row r="35" spans="1:12" s="393" customFormat="1" hidden="1">
      <c r="A35" s="398"/>
    </row>
    <row r="36" spans="1:12" s="393" customFormat="1" hidden="1">
      <c r="A36" s="398"/>
    </row>
    <row r="37" spans="1:12" s="393" customFormat="1" hidden="1">
      <c r="A37" s="398"/>
    </row>
    <row r="38" spans="1:12" s="393" customFormat="1" hidden="1">
      <c r="A38" s="398"/>
    </row>
    <row r="39" spans="1:12" s="393" customFormat="1" hidden="1">
      <c r="A39" s="398"/>
    </row>
    <row r="40" spans="1:12" s="5" customFormat="1" hidden="1">
      <c r="B40" s="397"/>
      <c r="C40" s="390"/>
      <c r="D40" s="389"/>
      <c r="E40" s="389"/>
      <c r="F40" s="392"/>
      <c r="G40" s="392"/>
      <c r="H40" s="389"/>
      <c r="I40" s="389"/>
      <c r="J40" s="390"/>
      <c r="K40" s="381"/>
      <c r="L40" s="376"/>
    </row>
    <row r="41" spans="1:12" s="5" customFormat="1" hidden="1">
      <c r="B41" s="130"/>
      <c r="C41" s="137"/>
      <c r="D41" s="3"/>
      <c r="E41" s="3"/>
      <c r="F41" s="142"/>
      <c r="G41" s="142"/>
      <c r="H41" s="3"/>
      <c r="I41" s="3"/>
      <c r="J41" s="137"/>
      <c r="K41" s="381"/>
      <c r="L41" s="376"/>
    </row>
    <row r="42" spans="1:12" s="5" customFormat="1" hidden="1">
      <c r="B42" s="130"/>
      <c r="C42" s="137"/>
      <c r="D42" s="3"/>
      <c r="E42" s="3"/>
      <c r="F42" s="142"/>
      <c r="G42" s="142"/>
      <c r="H42" s="3"/>
      <c r="I42" s="3"/>
      <c r="J42" s="137"/>
      <c r="K42" s="381"/>
      <c r="L42" s="376"/>
    </row>
    <row r="43" spans="1:12" s="181" customFormat="1" hidden="1">
      <c r="A43" s="5"/>
      <c r="B43" s="3"/>
      <c r="C43" s="132"/>
      <c r="D43" s="3"/>
      <c r="E43" s="3"/>
      <c r="F43" s="142"/>
      <c r="G43" s="142"/>
      <c r="H43" s="3"/>
      <c r="I43" s="3"/>
      <c r="J43" s="132"/>
      <c r="K43" s="137"/>
      <c r="L43" s="198"/>
    </row>
    <row r="44" spans="1:12" s="5" customFormat="1" hidden="1">
      <c r="B44" s="163" t="s">
        <v>52</v>
      </c>
      <c r="C44" s="186"/>
      <c r="D44" s="3"/>
      <c r="E44" s="3"/>
      <c r="F44" s="187"/>
      <c r="G44" s="142"/>
      <c r="H44" s="3"/>
      <c r="I44" s="3"/>
      <c r="J44" s="137"/>
      <c r="K44" s="137"/>
      <c r="L44" s="230"/>
    </row>
    <row r="45" spans="1:12" s="181" customFormat="1" hidden="1">
      <c r="A45" s="5"/>
      <c r="B45" s="3"/>
      <c r="C45" s="137"/>
      <c r="D45" s="3"/>
      <c r="E45" s="3"/>
      <c r="F45" s="187"/>
      <c r="G45" s="142"/>
      <c r="H45" s="3"/>
      <c r="I45" s="3"/>
      <c r="J45" s="137"/>
      <c r="K45" s="137"/>
      <c r="L45" s="198"/>
    </row>
    <row r="46" spans="1:12" s="181" customFormat="1" hidden="1">
      <c r="A46" s="5"/>
      <c r="B46" s="3"/>
      <c r="C46" s="137"/>
      <c r="D46" s="3"/>
      <c r="E46" s="3"/>
      <c r="F46" s="187"/>
      <c r="G46" s="142"/>
      <c r="H46" s="3"/>
      <c r="I46" s="3"/>
      <c r="J46" s="137"/>
      <c r="K46" s="137"/>
      <c r="L46" s="198"/>
    </row>
    <row r="47" spans="1:12" s="181" customFormat="1" hidden="1">
      <c r="A47" s="5"/>
      <c r="B47" s="3"/>
      <c r="C47" s="137"/>
      <c r="D47" s="3"/>
      <c r="E47" s="3"/>
      <c r="F47" s="187"/>
      <c r="G47" s="142"/>
      <c r="H47" s="3"/>
      <c r="I47" s="3"/>
      <c r="J47" s="137"/>
      <c r="K47" s="137"/>
      <c r="L47" s="198"/>
    </row>
    <row r="48" spans="1:12" s="181" customFormat="1" hidden="1">
      <c r="A48" s="5"/>
      <c r="B48" s="3"/>
      <c r="C48" s="137"/>
      <c r="D48" s="3"/>
      <c r="E48" s="3"/>
      <c r="F48" s="187"/>
      <c r="G48" s="142"/>
      <c r="H48" s="3"/>
      <c r="I48" s="3"/>
      <c r="J48" s="137"/>
      <c r="K48" s="137"/>
      <c r="L48" s="198"/>
    </row>
    <row r="49" spans="1:12" s="181" customFormat="1" hidden="1">
      <c r="A49" s="5"/>
      <c r="B49" s="3"/>
      <c r="C49" s="137"/>
      <c r="D49" s="3"/>
      <c r="E49" s="3"/>
      <c r="F49" s="187"/>
      <c r="G49" s="142"/>
      <c r="H49" s="3"/>
      <c r="I49" s="3"/>
      <c r="J49" s="137"/>
      <c r="K49" s="137"/>
      <c r="L49" s="198"/>
    </row>
    <row r="50" spans="1:12" s="181" customFormat="1" hidden="1">
      <c r="A50" s="5"/>
      <c r="B50" s="186"/>
      <c r="C50" s="186"/>
      <c r="D50" s="3"/>
      <c r="E50" s="3"/>
      <c r="F50" s="187"/>
      <c r="G50" s="142"/>
      <c r="H50" s="3"/>
      <c r="I50" s="3"/>
      <c r="J50" s="137"/>
      <c r="K50" s="137"/>
      <c r="L50" s="198"/>
    </row>
    <row r="51" spans="1:12" s="181" customFormat="1" hidden="1">
      <c r="A51" s="5"/>
      <c r="B51" s="186"/>
      <c r="C51" s="186"/>
      <c r="D51" s="3"/>
      <c r="E51" s="3"/>
      <c r="F51" s="187"/>
      <c r="G51" s="142"/>
      <c r="H51" s="3"/>
      <c r="I51" s="3"/>
      <c r="J51" s="137"/>
      <c r="K51" s="137"/>
      <c r="L51" s="198"/>
    </row>
    <row r="52" spans="1:12" s="181" customFormat="1" hidden="1">
      <c r="A52" s="5"/>
      <c r="B52" s="3"/>
      <c r="C52" s="137"/>
      <c r="D52" s="3"/>
      <c r="E52" s="137"/>
      <c r="F52" s="143"/>
      <c r="G52" s="142"/>
      <c r="H52" s="3"/>
      <c r="I52" s="3"/>
      <c r="J52" s="137"/>
      <c r="K52" s="137"/>
      <c r="L52" s="198"/>
    </row>
    <row r="53" spans="1:12" s="181" customFormat="1" hidden="1">
      <c r="A53" s="5"/>
      <c r="B53" s="3"/>
      <c r="C53" s="137"/>
      <c r="D53" s="3"/>
      <c r="E53" s="137"/>
      <c r="F53" s="143"/>
      <c r="G53" s="142"/>
      <c r="H53" s="3"/>
      <c r="I53" s="3"/>
      <c r="J53" s="185"/>
      <c r="K53" s="137"/>
      <c r="L53" s="198"/>
    </row>
    <row r="54" spans="1:12" s="181" customFormat="1" hidden="1">
      <c r="A54" s="5"/>
      <c r="B54" s="3"/>
      <c r="C54" s="132"/>
      <c r="D54" s="3"/>
      <c r="E54" s="3"/>
      <c r="F54" s="142"/>
      <c r="G54" s="142"/>
      <c r="H54" s="3"/>
      <c r="I54" s="3"/>
      <c r="J54" s="132"/>
      <c r="K54" s="137"/>
      <c r="L54" s="198"/>
    </row>
    <row r="55" spans="1:12" s="5" customFormat="1" hidden="1">
      <c r="B55" s="163" t="s">
        <v>55</v>
      </c>
      <c r="C55" s="186"/>
      <c r="D55" s="3"/>
      <c r="E55" s="3"/>
      <c r="F55" s="187"/>
      <c r="G55" s="142"/>
      <c r="H55" s="3"/>
      <c r="I55" s="3"/>
      <c r="J55" s="137"/>
      <c r="K55" s="137"/>
      <c r="L55" s="230"/>
    </row>
    <row r="56" spans="1:12" s="181" customFormat="1" hidden="1">
      <c r="A56" s="5"/>
      <c r="B56" s="3"/>
      <c r="C56" s="137"/>
      <c r="D56" s="3"/>
      <c r="E56" s="3"/>
      <c r="F56" s="187"/>
      <c r="G56" s="142"/>
      <c r="H56" s="3"/>
      <c r="I56" s="3"/>
      <c r="J56" s="137"/>
      <c r="K56" s="137"/>
      <c r="L56" s="198"/>
    </row>
    <row r="57" spans="1:12" s="181" customFormat="1" hidden="1">
      <c r="A57" s="5"/>
      <c r="B57" s="3"/>
      <c r="C57" s="137"/>
      <c r="D57" s="3"/>
      <c r="E57" s="3"/>
      <c r="F57" s="187"/>
      <c r="G57" s="142"/>
      <c r="H57" s="3"/>
      <c r="I57" s="3"/>
      <c r="J57" s="137"/>
      <c r="K57" s="137"/>
      <c r="L57" s="198"/>
    </row>
    <row r="58" spans="1:12" s="181" customFormat="1" hidden="1">
      <c r="A58" s="5"/>
      <c r="B58" s="3"/>
      <c r="C58" s="137"/>
      <c r="D58" s="3"/>
      <c r="E58" s="3"/>
      <c r="F58" s="187"/>
      <c r="G58" s="142"/>
      <c r="H58" s="3"/>
      <c r="I58" s="3"/>
      <c r="J58" s="137"/>
      <c r="K58" s="137"/>
      <c r="L58" s="198"/>
    </row>
    <row r="59" spans="1:12" s="181" customFormat="1" hidden="1">
      <c r="A59" s="5"/>
      <c r="B59" s="3"/>
      <c r="C59" s="137"/>
      <c r="D59" s="3"/>
      <c r="E59" s="3"/>
      <c r="F59" s="187"/>
      <c r="G59" s="142"/>
      <c r="H59" s="3"/>
      <c r="I59" s="3"/>
      <c r="J59" s="137"/>
      <c r="K59" s="137"/>
      <c r="L59" s="198"/>
    </row>
    <row r="60" spans="1:12" s="181" customFormat="1" hidden="1">
      <c r="A60" s="5"/>
      <c r="B60" s="3"/>
      <c r="C60" s="137"/>
      <c r="D60" s="3"/>
      <c r="E60" s="3"/>
      <c r="F60" s="187"/>
      <c r="G60" s="142"/>
      <c r="H60" s="3"/>
      <c r="I60" s="3"/>
      <c r="J60" s="137"/>
      <c r="K60" s="137"/>
      <c r="L60" s="198"/>
    </row>
    <row r="61" spans="1:12" s="181" customFormat="1" hidden="1">
      <c r="A61" s="5"/>
      <c r="B61" s="3"/>
      <c r="C61" s="132"/>
      <c r="D61" s="3"/>
      <c r="E61" s="3"/>
      <c r="F61" s="187"/>
      <c r="G61" s="142"/>
      <c r="H61" s="3"/>
      <c r="I61" s="3"/>
      <c r="J61" s="137"/>
      <c r="K61" s="137"/>
      <c r="L61" s="198"/>
    </row>
    <row r="62" spans="1:12" s="181" customFormat="1" hidden="1">
      <c r="A62" s="5"/>
      <c r="B62" s="3"/>
      <c r="C62" s="132"/>
      <c r="D62" s="3"/>
      <c r="E62" s="3"/>
      <c r="F62" s="187"/>
      <c r="G62" s="142"/>
      <c r="H62" s="3"/>
      <c r="I62" s="3"/>
      <c r="J62" s="137"/>
      <c r="K62" s="137"/>
      <c r="L62" s="198"/>
    </row>
    <row r="63" spans="1:12" s="181" customFormat="1" hidden="1">
      <c r="A63" s="5"/>
      <c r="B63" s="186"/>
      <c r="C63" s="186"/>
      <c r="D63" s="3"/>
      <c r="E63" s="3"/>
      <c r="F63" s="187"/>
      <c r="G63" s="142"/>
      <c r="H63" s="3"/>
      <c r="I63" s="3"/>
      <c r="J63" s="137"/>
      <c r="K63" s="137"/>
      <c r="L63" s="198"/>
    </row>
    <row r="64" spans="1:12" s="181" customFormat="1" hidden="1">
      <c r="A64" s="5"/>
      <c r="B64" s="3"/>
      <c r="C64" s="137"/>
      <c r="D64" s="3"/>
      <c r="E64" s="137"/>
      <c r="F64" s="143"/>
      <c r="G64" s="142"/>
      <c r="H64" s="3"/>
      <c r="I64" s="3"/>
      <c r="J64" s="137"/>
      <c r="K64" s="137"/>
      <c r="L64" s="198"/>
    </row>
    <row r="65" spans="1:12" s="181" customFormat="1" hidden="1">
      <c r="A65" s="5"/>
      <c r="B65" s="3"/>
      <c r="C65" s="137"/>
      <c r="D65" s="3"/>
      <c r="E65" s="137"/>
      <c r="F65" s="143"/>
      <c r="G65" s="142"/>
      <c r="H65" s="3"/>
      <c r="I65" s="3"/>
      <c r="J65" s="137"/>
      <c r="K65" s="137"/>
      <c r="L65" s="198"/>
    </row>
    <row r="66" spans="1:12" s="181" customFormat="1" hidden="1">
      <c r="A66" s="5"/>
      <c r="B66" s="3"/>
      <c r="C66" s="132"/>
      <c r="D66" s="3"/>
      <c r="E66" s="3"/>
      <c r="F66" s="142"/>
      <c r="G66" s="142"/>
      <c r="H66" s="3"/>
      <c r="I66" s="3"/>
      <c r="J66" s="132"/>
      <c r="K66" s="137"/>
      <c r="L66" s="198"/>
    </row>
    <row r="67" spans="1:12" s="5" customFormat="1" hidden="1">
      <c r="B67" s="163" t="s">
        <v>56</v>
      </c>
      <c r="C67" s="186"/>
      <c r="D67" s="3"/>
      <c r="E67" s="3"/>
      <c r="F67" s="187"/>
      <c r="G67" s="142"/>
      <c r="H67" s="3"/>
      <c r="I67" s="3"/>
      <c r="J67" s="137"/>
      <c r="K67" s="137"/>
      <c r="L67" s="230"/>
    </row>
    <row r="68" spans="1:12" s="181" customFormat="1" hidden="1">
      <c r="A68" s="5"/>
      <c r="B68" s="3"/>
      <c r="C68" s="137"/>
      <c r="D68" s="3"/>
      <c r="E68" s="3"/>
      <c r="F68" s="143"/>
      <c r="G68" s="142"/>
      <c r="H68" s="3"/>
      <c r="I68" s="3"/>
      <c r="J68" s="137"/>
      <c r="K68" s="137"/>
      <c r="L68" s="198"/>
    </row>
    <row r="69" spans="1:12" s="181" customFormat="1" hidden="1">
      <c r="A69" s="5"/>
      <c r="B69" s="3"/>
      <c r="C69" s="137"/>
      <c r="D69" s="3"/>
      <c r="E69" s="3"/>
      <c r="F69" s="143"/>
      <c r="G69" s="142"/>
      <c r="H69" s="3"/>
      <c r="I69" s="3"/>
      <c r="J69" s="137"/>
      <c r="K69" s="137"/>
      <c r="L69" s="198"/>
    </row>
    <row r="70" spans="1:12" s="181" customFormat="1" hidden="1">
      <c r="A70" s="5"/>
      <c r="B70" s="3"/>
      <c r="C70" s="137"/>
      <c r="D70" s="3"/>
      <c r="E70" s="3"/>
      <c r="F70" s="143"/>
      <c r="G70" s="142"/>
      <c r="H70" s="3"/>
      <c r="I70" s="3"/>
      <c r="J70" s="137"/>
      <c r="K70" s="137"/>
      <c r="L70" s="198"/>
    </row>
    <row r="71" spans="1:12" s="181" customFormat="1" hidden="1">
      <c r="A71" s="5"/>
      <c r="B71" s="3"/>
      <c r="C71" s="137"/>
      <c r="D71" s="3"/>
      <c r="E71" s="3"/>
      <c r="F71" s="143"/>
      <c r="G71" s="142"/>
      <c r="H71" s="3"/>
      <c r="I71" s="3"/>
      <c r="J71" s="137"/>
      <c r="K71" s="137"/>
      <c r="L71" s="198"/>
    </row>
    <row r="72" spans="1:12" s="181" customFormat="1" hidden="1">
      <c r="A72" s="5"/>
      <c r="B72" s="3"/>
      <c r="C72" s="137"/>
      <c r="D72" s="3"/>
      <c r="E72" s="3"/>
      <c r="F72" s="143"/>
      <c r="G72" s="142"/>
      <c r="H72" s="3"/>
      <c r="I72" s="3"/>
      <c r="J72" s="137"/>
      <c r="K72" s="137"/>
      <c r="L72" s="198"/>
    </row>
    <row r="73" spans="1:12" s="181" customFormat="1" hidden="1">
      <c r="A73" s="5"/>
      <c r="B73" s="3"/>
      <c r="C73" s="137"/>
      <c r="D73" s="3"/>
      <c r="E73" s="3"/>
      <c r="F73" s="143"/>
      <c r="G73" s="142"/>
      <c r="H73" s="3"/>
      <c r="I73" s="3"/>
      <c r="J73" s="137"/>
      <c r="K73" s="137"/>
      <c r="L73" s="198"/>
    </row>
    <row r="74" spans="1:12" s="181" customFormat="1" hidden="1">
      <c r="A74" s="5"/>
      <c r="B74" s="3"/>
      <c r="C74" s="137"/>
      <c r="D74" s="3"/>
      <c r="E74" s="3"/>
      <c r="F74" s="143"/>
      <c r="G74" s="142"/>
      <c r="H74" s="3"/>
      <c r="I74" s="3"/>
      <c r="J74" s="137"/>
      <c r="K74" s="137"/>
      <c r="L74" s="198"/>
    </row>
    <row r="75" spans="1:12" s="181" customFormat="1" hidden="1">
      <c r="A75" s="5"/>
      <c r="B75" s="3"/>
      <c r="C75" s="137"/>
      <c r="D75" s="3"/>
      <c r="E75" s="3"/>
      <c r="F75" s="143"/>
      <c r="G75" s="142"/>
      <c r="H75" s="3"/>
      <c r="I75" s="3"/>
      <c r="J75" s="137"/>
      <c r="K75" s="137"/>
      <c r="L75" s="198"/>
    </row>
    <row r="76" spans="1:12" s="181" customFormat="1" hidden="1">
      <c r="A76" s="5"/>
      <c r="B76" s="3"/>
      <c r="C76" s="137"/>
      <c r="D76" s="3"/>
      <c r="E76" s="3"/>
      <c r="F76" s="143"/>
      <c r="G76" s="142"/>
      <c r="H76" s="3"/>
      <c r="I76" s="3"/>
      <c r="J76" s="137"/>
      <c r="K76" s="137"/>
      <c r="L76" s="198"/>
    </row>
    <row r="77" spans="1:12" s="181" customFormat="1" hidden="1">
      <c r="A77" s="5"/>
      <c r="B77" s="3"/>
      <c r="C77" s="137"/>
      <c r="D77" s="3"/>
      <c r="E77" s="3"/>
      <c r="F77" s="143"/>
      <c r="G77" s="142"/>
      <c r="H77" s="3"/>
      <c r="I77" s="3"/>
      <c r="J77" s="137"/>
      <c r="K77" s="137"/>
      <c r="L77" s="198"/>
    </row>
    <row r="78" spans="1:12" s="181" customFormat="1" hidden="1">
      <c r="A78" s="5"/>
      <c r="B78" s="3"/>
      <c r="C78" s="137"/>
      <c r="D78" s="3"/>
      <c r="E78" s="3"/>
      <c r="F78" s="143"/>
      <c r="G78" s="142"/>
      <c r="H78" s="3"/>
      <c r="I78" s="3"/>
      <c r="J78" s="137"/>
      <c r="K78" s="137"/>
      <c r="L78" s="198"/>
    </row>
    <row r="79" spans="1:12" s="181" customFormat="1" hidden="1">
      <c r="A79" s="5"/>
      <c r="B79" s="3"/>
      <c r="C79" s="137"/>
      <c r="D79" s="3"/>
      <c r="E79" s="3"/>
      <c r="F79" s="143"/>
      <c r="G79" s="142"/>
      <c r="H79" s="3"/>
      <c r="I79" s="3"/>
      <c r="J79" s="137"/>
      <c r="K79" s="137"/>
      <c r="L79" s="198"/>
    </row>
    <row r="80" spans="1:12" s="2" customFormat="1">
      <c r="B80" s="42" t="s">
        <v>751</v>
      </c>
      <c r="C80" s="40"/>
      <c r="D80" s="11"/>
      <c r="E80" s="11"/>
      <c r="F80" s="37"/>
      <c r="G80" s="38"/>
      <c r="H80" s="11"/>
      <c r="I80" s="11"/>
      <c r="J80" s="36"/>
      <c r="K80" s="36"/>
      <c r="L80" s="255">
        <v>0</v>
      </c>
    </row>
    <row r="81" spans="1:12" ht="126">
      <c r="A81" s="5"/>
      <c r="B81" s="19">
        <v>1</v>
      </c>
      <c r="C81" s="7" t="s">
        <v>391</v>
      </c>
      <c r="D81" s="6" t="s">
        <v>131</v>
      </c>
      <c r="E81" s="6" t="s">
        <v>58</v>
      </c>
      <c r="F81" s="12">
        <v>23.45</v>
      </c>
      <c r="G81" s="12">
        <v>23.45</v>
      </c>
      <c r="H81" s="6" t="s">
        <v>59</v>
      </c>
      <c r="I81" s="6" t="s">
        <v>62</v>
      </c>
      <c r="J81" s="7" t="s">
        <v>836</v>
      </c>
      <c r="L81" s="201">
        <v>1</v>
      </c>
    </row>
    <row r="82" spans="1:12" ht="94.5">
      <c r="A82" s="5"/>
      <c r="B82" s="19">
        <v>2</v>
      </c>
      <c r="C82" s="7" t="s">
        <v>412</v>
      </c>
      <c r="D82" s="6" t="s">
        <v>131</v>
      </c>
      <c r="E82" s="6" t="s">
        <v>58</v>
      </c>
      <c r="F82" s="12">
        <v>62.44</v>
      </c>
      <c r="G82" s="12">
        <v>62.44</v>
      </c>
      <c r="H82" s="6" t="s">
        <v>59</v>
      </c>
      <c r="I82" s="6" t="s">
        <v>105</v>
      </c>
      <c r="J82" s="7" t="s">
        <v>413</v>
      </c>
      <c r="L82" s="201">
        <v>1</v>
      </c>
    </row>
    <row r="83" spans="1:12" ht="31.5">
      <c r="B83" s="19">
        <v>3</v>
      </c>
      <c r="C83" s="33" t="s">
        <v>401</v>
      </c>
      <c r="D83" s="6" t="s">
        <v>131</v>
      </c>
      <c r="E83" s="6" t="s">
        <v>58</v>
      </c>
      <c r="F83" s="12">
        <v>44.72</v>
      </c>
      <c r="G83" s="12">
        <v>44.72</v>
      </c>
      <c r="H83" s="6" t="s">
        <v>59</v>
      </c>
      <c r="I83" s="6" t="s">
        <v>66</v>
      </c>
      <c r="J83" s="33" t="s">
        <v>862</v>
      </c>
      <c r="K83" s="7"/>
      <c r="L83" s="34">
        <v>1</v>
      </c>
    </row>
    <row r="84" spans="1:12" ht="47.25">
      <c r="B84" s="19">
        <v>4</v>
      </c>
      <c r="C84" s="33" t="s">
        <v>403</v>
      </c>
      <c r="D84" s="6" t="s">
        <v>131</v>
      </c>
      <c r="E84" s="6" t="s">
        <v>58</v>
      </c>
      <c r="F84" s="12">
        <v>39.5</v>
      </c>
      <c r="G84" s="12">
        <v>39.5</v>
      </c>
      <c r="H84" s="6" t="s">
        <v>59</v>
      </c>
      <c r="I84" s="6" t="s">
        <v>66</v>
      </c>
      <c r="J84" s="33" t="s">
        <v>863</v>
      </c>
      <c r="K84" s="7"/>
      <c r="L84" s="34">
        <v>1</v>
      </c>
    </row>
    <row r="85" spans="1:12" s="5" customFormat="1" hidden="1">
      <c r="B85" s="130"/>
      <c r="C85" s="137"/>
      <c r="D85" s="3"/>
      <c r="E85" s="3"/>
      <c r="F85" s="142"/>
      <c r="G85" s="142"/>
      <c r="H85" s="3"/>
      <c r="I85" s="3"/>
      <c r="J85" s="137"/>
      <c r="K85" s="381"/>
      <c r="L85" s="376"/>
    </row>
    <row r="86" spans="1:12" s="5" customFormat="1" hidden="1">
      <c r="B86" s="130"/>
      <c r="C86" s="137"/>
      <c r="D86" s="3"/>
      <c r="E86" s="3"/>
      <c r="F86" s="142"/>
      <c r="G86" s="142"/>
      <c r="H86" s="3"/>
      <c r="I86" s="3"/>
      <c r="J86" s="137"/>
      <c r="K86" s="381"/>
      <c r="L86" s="376"/>
    </row>
    <row r="87" spans="1:12" s="5" customFormat="1" hidden="1">
      <c r="B87" s="130"/>
      <c r="C87" s="137"/>
      <c r="D87" s="3"/>
      <c r="E87" s="3"/>
      <c r="F87" s="142"/>
      <c r="G87" s="142"/>
      <c r="H87" s="3"/>
      <c r="I87" s="3"/>
      <c r="J87" s="137"/>
      <c r="K87" s="381"/>
      <c r="L87" s="376"/>
    </row>
    <row r="88" spans="1:12" s="5" customFormat="1" hidden="1">
      <c r="B88" s="130"/>
      <c r="C88" s="137"/>
      <c r="D88" s="3"/>
      <c r="E88" s="3"/>
      <c r="F88" s="142"/>
      <c r="G88" s="142"/>
      <c r="H88" s="3"/>
      <c r="I88" s="3"/>
      <c r="J88" s="137"/>
      <c r="K88" s="381"/>
      <c r="L88" s="376"/>
    </row>
    <row r="89" spans="1:12" s="5" customFormat="1" hidden="1">
      <c r="B89" s="3"/>
      <c r="C89" s="132"/>
      <c r="D89" s="3"/>
      <c r="E89" s="3"/>
      <c r="F89" s="142"/>
      <c r="G89" s="142"/>
      <c r="H89" s="3"/>
      <c r="I89" s="3"/>
      <c r="J89" s="132"/>
      <c r="K89" s="137"/>
      <c r="L89" s="230"/>
    </row>
    <row r="90" spans="1:12" s="5" customFormat="1" hidden="1">
      <c r="B90" s="163" t="s">
        <v>136</v>
      </c>
      <c r="C90" s="186"/>
      <c r="D90" s="3"/>
      <c r="E90" s="3"/>
      <c r="F90" s="187"/>
      <c r="G90" s="142"/>
      <c r="H90" s="3"/>
      <c r="I90" s="3"/>
      <c r="J90" s="137"/>
      <c r="K90" s="137"/>
      <c r="L90" s="230"/>
    </row>
    <row r="91" spans="1:12" s="181" customFormat="1" hidden="1">
      <c r="A91" s="5"/>
      <c r="B91" s="3"/>
      <c r="C91" s="137"/>
      <c r="D91" s="3"/>
      <c r="E91" s="3"/>
      <c r="F91" s="142"/>
      <c r="G91" s="142"/>
      <c r="H91" s="3"/>
      <c r="I91" s="3"/>
      <c r="J91" s="137"/>
      <c r="K91" s="137"/>
      <c r="L91" s="198"/>
    </row>
    <row r="92" spans="1:12" s="181" customFormat="1" hidden="1">
      <c r="A92" s="5"/>
      <c r="B92" s="3"/>
      <c r="C92" s="137"/>
      <c r="D92" s="3"/>
      <c r="E92" s="3"/>
      <c r="F92" s="142"/>
      <c r="G92" s="142"/>
      <c r="H92" s="3"/>
      <c r="I92" s="3"/>
      <c r="J92" s="137"/>
      <c r="K92" s="137"/>
      <c r="L92" s="198"/>
    </row>
    <row r="93" spans="1:12" s="181" customFormat="1" hidden="1">
      <c r="A93" s="5"/>
      <c r="B93" s="3"/>
      <c r="C93" s="137"/>
      <c r="D93" s="3"/>
      <c r="E93" s="3"/>
      <c r="F93" s="142"/>
      <c r="G93" s="142"/>
      <c r="H93" s="3"/>
      <c r="I93" s="3"/>
      <c r="J93" s="137"/>
      <c r="K93" s="137"/>
      <c r="L93" s="198"/>
    </row>
    <row r="94" spans="1:12" s="181" customFormat="1" hidden="1">
      <c r="A94" s="5"/>
      <c r="B94" s="3"/>
      <c r="C94" s="137"/>
      <c r="D94" s="3"/>
      <c r="E94" s="3"/>
      <c r="F94" s="142"/>
      <c r="G94" s="142"/>
      <c r="H94" s="3"/>
      <c r="I94" s="3"/>
      <c r="J94" s="137"/>
      <c r="K94" s="137"/>
      <c r="L94" s="198"/>
    </row>
    <row r="95" spans="1:12" s="181" customFormat="1" hidden="1">
      <c r="A95" s="5"/>
      <c r="B95" s="3"/>
      <c r="C95" s="137"/>
      <c r="D95" s="3"/>
      <c r="E95" s="3"/>
      <c r="F95" s="142"/>
      <c r="G95" s="142"/>
      <c r="H95" s="3"/>
      <c r="I95" s="3"/>
      <c r="J95" s="137"/>
      <c r="K95" s="137"/>
      <c r="L95" s="198"/>
    </row>
    <row r="96" spans="1:12" s="181" customFormat="1" hidden="1">
      <c r="A96" s="5"/>
      <c r="B96" s="132"/>
      <c r="C96" s="132"/>
      <c r="D96" s="3"/>
      <c r="E96" s="3"/>
      <c r="F96" s="142"/>
      <c r="G96" s="142"/>
      <c r="H96" s="3"/>
      <c r="I96" s="3"/>
      <c r="J96" s="137"/>
      <c r="K96" s="137"/>
      <c r="L96" s="198"/>
    </row>
    <row r="97" spans="1:12" s="181" customFormat="1" hidden="1">
      <c r="A97" s="5"/>
      <c r="B97" s="132"/>
      <c r="C97" s="132"/>
      <c r="D97" s="3"/>
      <c r="E97" s="3"/>
      <c r="F97" s="142"/>
      <c r="G97" s="142"/>
      <c r="H97" s="3"/>
      <c r="I97" s="3"/>
      <c r="J97" s="137"/>
      <c r="K97" s="137"/>
      <c r="L97" s="198"/>
    </row>
    <row r="98" spans="1:12" s="181" customFormat="1" hidden="1">
      <c r="A98" s="5"/>
      <c r="B98" s="132"/>
      <c r="C98" s="132"/>
      <c r="D98" s="3"/>
      <c r="E98" s="3"/>
      <c r="F98" s="142"/>
      <c r="G98" s="142"/>
      <c r="H98" s="3"/>
      <c r="I98" s="3"/>
      <c r="J98" s="137"/>
      <c r="K98" s="137"/>
      <c r="L98" s="198"/>
    </row>
    <row r="99" spans="1:12" s="181" customFormat="1" hidden="1">
      <c r="A99" s="5"/>
      <c r="B99" s="132"/>
      <c r="C99" s="132"/>
      <c r="D99" s="3"/>
      <c r="E99" s="3"/>
      <c r="F99" s="142"/>
      <c r="G99" s="142"/>
      <c r="H99" s="3"/>
      <c r="I99" s="3"/>
      <c r="J99" s="137"/>
      <c r="K99" s="137"/>
      <c r="L99" s="198"/>
    </row>
    <row r="100" spans="1:12" s="181" customFormat="1" hidden="1">
      <c r="A100" s="5"/>
      <c r="B100" s="132"/>
      <c r="C100" s="132"/>
      <c r="D100" s="3"/>
      <c r="E100" s="3"/>
      <c r="F100" s="142"/>
      <c r="G100" s="142"/>
      <c r="H100" s="3"/>
      <c r="I100" s="3"/>
      <c r="J100" s="137"/>
      <c r="K100" s="137"/>
      <c r="L100" s="198"/>
    </row>
    <row r="101" spans="1:12" s="181" customFormat="1" hidden="1">
      <c r="A101" s="5"/>
      <c r="B101" s="132"/>
      <c r="C101" s="132"/>
      <c r="D101" s="3"/>
      <c r="E101" s="3"/>
      <c r="F101" s="142"/>
      <c r="G101" s="142"/>
      <c r="H101" s="3"/>
      <c r="I101" s="3"/>
      <c r="J101" s="137"/>
      <c r="K101" s="137"/>
      <c r="L101" s="198"/>
    </row>
    <row r="102" spans="1:12" s="181" customFormat="1" hidden="1">
      <c r="A102" s="5"/>
      <c r="B102" s="195"/>
      <c r="C102" s="194"/>
      <c r="D102" s="195"/>
      <c r="E102" s="194"/>
      <c r="F102" s="143"/>
      <c r="G102" s="142"/>
      <c r="H102" s="3"/>
      <c r="I102" s="3"/>
      <c r="J102" s="137"/>
      <c r="K102" s="137"/>
      <c r="L102" s="198"/>
    </row>
    <row r="103" spans="1:12" s="181" customFormat="1" hidden="1">
      <c r="A103" s="5"/>
      <c r="B103" s="195"/>
      <c r="C103" s="194"/>
      <c r="D103" s="195"/>
      <c r="E103" s="194"/>
      <c r="F103" s="143"/>
      <c r="G103" s="142"/>
      <c r="H103" s="3"/>
      <c r="I103" s="3"/>
      <c r="J103" s="137"/>
      <c r="K103" s="137"/>
      <c r="L103" s="198"/>
    </row>
    <row r="104" spans="1:12" s="181" customFormat="1" hidden="1">
      <c r="A104" s="5"/>
      <c r="B104" s="195"/>
      <c r="C104" s="194"/>
      <c r="D104" s="195"/>
      <c r="E104" s="194"/>
      <c r="F104" s="143"/>
      <c r="G104" s="142"/>
      <c r="H104" s="3"/>
      <c r="I104" s="3"/>
      <c r="J104" s="137"/>
      <c r="K104" s="137"/>
      <c r="L104" s="198"/>
    </row>
    <row r="105" spans="1:12" s="181" customFormat="1" hidden="1">
      <c r="A105" s="5"/>
      <c r="B105" s="195"/>
      <c r="C105" s="194"/>
      <c r="D105" s="195"/>
      <c r="E105" s="194"/>
      <c r="F105" s="143"/>
      <c r="G105" s="142"/>
      <c r="H105" s="3"/>
      <c r="I105" s="3"/>
      <c r="J105" s="137"/>
      <c r="K105" s="137"/>
      <c r="L105" s="198"/>
    </row>
    <row r="106" spans="1:12" s="181" customFormat="1" hidden="1">
      <c r="A106" s="5"/>
      <c r="B106" s="3"/>
      <c r="C106" s="132"/>
      <c r="D106" s="3"/>
      <c r="E106" s="3"/>
      <c r="F106" s="142"/>
      <c r="G106" s="142"/>
      <c r="H106" s="3"/>
      <c r="I106" s="3"/>
      <c r="J106" s="132"/>
      <c r="K106" s="137"/>
      <c r="L106" s="198"/>
    </row>
    <row r="107" spans="1:12" s="5" customFormat="1" hidden="1">
      <c r="B107" s="163" t="s">
        <v>752</v>
      </c>
      <c r="C107" s="186"/>
      <c r="D107" s="3"/>
      <c r="E107" s="3"/>
      <c r="F107" s="187"/>
      <c r="G107" s="142"/>
      <c r="H107" s="3"/>
      <c r="I107" s="3"/>
      <c r="J107" s="137"/>
      <c r="K107" s="137"/>
      <c r="L107" s="376"/>
    </row>
    <row r="108" spans="1:12" s="393" customFormat="1" hidden="1"/>
    <row r="109" spans="1:12" s="393" customFormat="1" hidden="1"/>
    <row r="110" spans="1:12" s="393" customFormat="1" hidden="1"/>
    <row r="111" spans="1:12" s="393" customFormat="1" hidden="1"/>
    <row r="112" spans="1:12" s="181" customFormat="1" hidden="1">
      <c r="B112" s="389"/>
      <c r="C112" s="390"/>
      <c r="D112" s="389"/>
      <c r="E112" s="389"/>
      <c r="F112" s="391"/>
      <c r="G112" s="391"/>
      <c r="H112" s="389"/>
      <c r="I112" s="389"/>
      <c r="J112" s="390"/>
      <c r="K112" s="389"/>
      <c r="L112" s="198"/>
    </row>
    <row r="113" spans="1:12" s="5" customFormat="1" hidden="1">
      <c r="B113" s="130"/>
      <c r="C113" s="137"/>
      <c r="D113" s="3"/>
      <c r="E113" s="3"/>
      <c r="F113" s="142"/>
      <c r="G113" s="142"/>
      <c r="H113" s="3"/>
      <c r="I113" s="3"/>
      <c r="J113" s="137"/>
      <c r="K113" s="381"/>
      <c r="L113" s="376"/>
    </row>
    <row r="114" spans="1:12" s="5" customFormat="1" hidden="1">
      <c r="B114" s="130"/>
      <c r="C114" s="137"/>
      <c r="D114" s="3"/>
      <c r="E114" s="3"/>
      <c r="F114" s="142"/>
      <c r="G114" s="142"/>
      <c r="H114" s="3"/>
      <c r="I114" s="3"/>
      <c r="J114" s="137"/>
      <c r="K114" s="381"/>
      <c r="L114" s="376"/>
    </row>
    <row r="115" spans="1:12" s="5" customFormat="1" hidden="1">
      <c r="B115" s="130"/>
      <c r="C115" s="137"/>
      <c r="D115" s="3"/>
      <c r="E115" s="3"/>
      <c r="F115" s="142"/>
      <c r="G115" s="142"/>
      <c r="H115" s="3"/>
      <c r="I115" s="3"/>
      <c r="J115" s="137"/>
      <c r="K115" s="381"/>
      <c r="L115" s="376"/>
    </row>
    <row r="116" spans="1:12" s="5" customFormat="1" hidden="1">
      <c r="B116" s="130"/>
      <c r="C116" s="137"/>
      <c r="D116" s="3"/>
      <c r="E116" s="3"/>
      <c r="F116" s="142"/>
      <c r="G116" s="142"/>
      <c r="H116" s="3"/>
      <c r="I116" s="3"/>
      <c r="J116" s="137"/>
      <c r="K116" s="381"/>
      <c r="L116" s="376"/>
    </row>
    <row r="117" spans="1:12" s="5" customFormat="1" hidden="1">
      <c r="B117" s="130"/>
      <c r="C117" s="137"/>
      <c r="D117" s="3"/>
      <c r="E117" s="3"/>
      <c r="F117" s="142"/>
      <c r="G117" s="142"/>
      <c r="H117" s="3"/>
      <c r="I117" s="3"/>
      <c r="J117" s="137"/>
      <c r="K117" s="381"/>
      <c r="L117" s="376"/>
    </row>
    <row r="118" spans="1:12" s="5" customFormat="1" hidden="1">
      <c r="B118" s="214"/>
      <c r="C118" s="137"/>
      <c r="D118" s="3"/>
      <c r="E118" s="3"/>
      <c r="F118" s="133"/>
      <c r="G118" s="133"/>
      <c r="H118" s="3"/>
      <c r="I118" s="3"/>
      <c r="J118" s="137"/>
      <c r="K118" s="215"/>
      <c r="L118" s="230"/>
    </row>
    <row r="119" spans="1:12" s="5" customFormat="1" hidden="1">
      <c r="B119" s="3"/>
      <c r="C119" s="132"/>
      <c r="D119" s="3"/>
      <c r="E119" s="3"/>
      <c r="F119" s="133"/>
      <c r="G119" s="133"/>
      <c r="H119" s="3"/>
      <c r="I119" s="3"/>
      <c r="J119" s="137"/>
      <c r="K119" s="137"/>
      <c r="L119" s="230"/>
    </row>
    <row r="120" spans="1:12" s="5" customFormat="1" hidden="1">
      <c r="B120" s="3"/>
      <c r="C120" s="132"/>
      <c r="D120" s="3"/>
      <c r="E120" s="3"/>
      <c r="F120" s="133"/>
      <c r="G120" s="133"/>
      <c r="H120" s="3"/>
      <c r="I120" s="3"/>
      <c r="J120" s="137"/>
      <c r="K120" s="137"/>
      <c r="L120" s="230"/>
    </row>
    <row r="121" spans="1:12" s="5" customFormat="1" hidden="1">
      <c r="B121" s="3"/>
      <c r="C121" s="132"/>
      <c r="D121" s="3"/>
      <c r="E121" s="3"/>
      <c r="F121" s="133"/>
      <c r="G121" s="133"/>
      <c r="H121" s="3"/>
      <c r="I121" s="3"/>
      <c r="J121" s="137"/>
      <c r="K121" s="137"/>
      <c r="L121" s="230"/>
    </row>
    <row r="122" spans="1:12" s="5" customFormat="1" hidden="1">
      <c r="B122" s="3"/>
      <c r="C122" s="132"/>
      <c r="D122" s="3"/>
      <c r="E122" s="3"/>
      <c r="F122" s="133"/>
      <c r="G122" s="133"/>
      <c r="H122" s="3"/>
      <c r="I122" s="3"/>
      <c r="J122" s="137"/>
      <c r="K122" s="137"/>
      <c r="L122" s="230"/>
    </row>
    <row r="123" spans="1:12" s="5" customFormat="1" hidden="1">
      <c r="B123" s="3"/>
      <c r="C123" s="132"/>
      <c r="D123" s="3"/>
      <c r="E123" s="3"/>
      <c r="F123" s="133"/>
      <c r="G123" s="133"/>
      <c r="H123" s="3"/>
      <c r="I123" s="3"/>
      <c r="J123" s="137"/>
      <c r="K123" s="137"/>
      <c r="L123" s="230"/>
    </row>
    <row r="124" spans="1:12" s="5" customFormat="1" hidden="1">
      <c r="B124" s="3"/>
      <c r="C124" s="132"/>
      <c r="D124" s="3"/>
      <c r="E124" s="132"/>
      <c r="F124" s="216"/>
      <c r="G124" s="216"/>
      <c r="H124" s="130"/>
      <c r="I124" s="130"/>
      <c r="J124" s="137"/>
      <c r="K124" s="137"/>
      <c r="L124" s="230"/>
    </row>
    <row r="125" spans="1:12" s="5" customFormat="1" hidden="1">
      <c r="B125" s="163" t="s">
        <v>155</v>
      </c>
      <c r="C125" s="186"/>
      <c r="D125" s="3"/>
      <c r="E125" s="3"/>
      <c r="F125" s="187"/>
      <c r="G125" s="142"/>
      <c r="H125" s="3"/>
      <c r="I125" s="3"/>
      <c r="J125" s="137"/>
      <c r="K125" s="137"/>
      <c r="L125" s="230"/>
    </row>
    <row r="126" spans="1:12" s="181" customFormat="1" hidden="1">
      <c r="A126" s="5"/>
      <c r="B126" s="3"/>
      <c r="C126" s="137"/>
      <c r="D126" s="3"/>
      <c r="E126" s="3"/>
      <c r="F126" s="142"/>
      <c r="G126" s="142"/>
      <c r="H126" s="3"/>
      <c r="I126" s="3"/>
      <c r="J126" s="137"/>
      <c r="K126" s="137"/>
      <c r="L126" s="198"/>
    </row>
    <row r="127" spans="1:12" s="181" customFormat="1" hidden="1">
      <c r="A127" s="5"/>
      <c r="B127" s="3"/>
      <c r="C127" s="137"/>
      <c r="D127" s="3"/>
      <c r="E127" s="3"/>
      <c r="F127" s="142"/>
      <c r="G127" s="142"/>
      <c r="H127" s="3"/>
      <c r="I127" s="3"/>
      <c r="J127" s="137"/>
      <c r="K127" s="137"/>
      <c r="L127" s="198"/>
    </row>
    <row r="128" spans="1:12" s="181" customFormat="1" hidden="1">
      <c r="A128" s="5"/>
      <c r="B128" s="3"/>
      <c r="C128" s="137"/>
      <c r="D128" s="3"/>
      <c r="E128" s="3"/>
      <c r="F128" s="142"/>
      <c r="G128" s="142"/>
      <c r="H128" s="3"/>
      <c r="I128" s="3"/>
      <c r="J128" s="137"/>
      <c r="K128" s="137"/>
      <c r="L128" s="198"/>
    </row>
    <row r="129" spans="1:12" s="181" customFormat="1" hidden="1">
      <c r="A129" s="5"/>
      <c r="B129" s="3"/>
      <c r="C129" s="137"/>
      <c r="D129" s="3"/>
      <c r="E129" s="3"/>
      <c r="F129" s="142"/>
      <c r="G129" s="142"/>
      <c r="H129" s="3"/>
      <c r="I129" s="3"/>
      <c r="J129" s="137"/>
      <c r="K129" s="137"/>
      <c r="L129" s="198"/>
    </row>
    <row r="130" spans="1:12" s="181" customFormat="1" hidden="1">
      <c r="A130" s="5"/>
      <c r="B130" s="3"/>
      <c r="C130" s="137"/>
      <c r="D130" s="3"/>
      <c r="E130" s="3"/>
      <c r="F130" s="142"/>
      <c r="G130" s="142"/>
      <c r="H130" s="3"/>
      <c r="I130" s="3"/>
      <c r="J130" s="137"/>
      <c r="K130" s="137"/>
      <c r="L130" s="198"/>
    </row>
    <row r="131" spans="1:12" s="181" customFormat="1" hidden="1">
      <c r="A131" s="5"/>
      <c r="B131" s="3"/>
      <c r="C131" s="132"/>
      <c r="D131" s="3"/>
      <c r="E131" s="3"/>
      <c r="F131" s="142"/>
      <c r="G131" s="142"/>
      <c r="H131" s="3"/>
      <c r="I131" s="3"/>
      <c r="J131" s="137"/>
      <c r="K131" s="137"/>
      <c r="L131" s="198"/>
    </row>
    <row r="132" spans="1:12" s="181" customFormat="1" hidden="1">
      <c r="A132" s="5"/>
      <c r="B132" s="3"/>
      <c r="C132" s="132"/>
      <c r="D132" s="3"/>
      <c r="E132" s="3"/>
      <c r="F132" s="142"/>
      <c r="G132" s="142"/>
      <c r="H132" s="3"/>
      <c r="I132" s="3"/>
      <c r="J132" s="137"/>
      <c r="K132" s="137"/>
      <c r="L132" s="198"/>
    </row>
    <row r="133" spans="1:12" s="181" customFormat="1" hidden="1">
      <c r="A133" s="5"/>
      <c r="B133" s="3"/>
      <c r="C133" s="132"/>
      <c r="D133" s="3"/>
      <c r="E133" s="3"/>
      <c r="F133" s="142"/>
      <c r="G133" s="142"/>
      <c r="H133" s="3"/>
      <c r="I133" s="3"/>
      <c r="J133" s="137"/>
      <c r="K133" s="137"/>
      <c r="L133" s="198"/>
    </row>
    <row r="134" spans="1:12" s="181" customFormat="1" hidden="1">
      <c r="A134" s="5"/>
      <c r="B134" s="3"/>
      <c r="C134" s="132"/>
      <c r="D134" s="3"/>
      <c r="E134" s="3"/>
      <c r="F134" s="142"/>
      <c r="G134" s="142"/>
      <c r="H134" s="3"/>
      <c r="I134" s="3"/>
      <c r="J134" s="137"/>
      <c r="K134" s="137"/>
      <c r="L134" s="198"/>
    </row>
    <row r="135" spans="1:12" s="181" customFormat="1" hidden="1">
      <c r="A135" s="5"/>
      <c r="B135" s="3"/>
      <c r="C135" s="132"/>
      <c r="D135" s="3"/>
      <c r="E135" s="3"/>
      <c r="F135" s="142"/>
      <c r="G135" s="142"/>
      <c r="H135" s="3"/>
      <c r="I135" s="3"/>
      <c r="J135" s="137"/>
      <c r="K135" s="137"/>
      <c r="L135" s="198"/>
    </row>
    <row r="136" spans="1:12" s="181" customFormat="1" hidden="1">
      <c r="A136" s="5"/>
      <c r="B136" s="132"/>
      <c r="C136" s="132"/>
      <c r="D136" s="3"/>
      <c r="E136" s="3"/>
      <c r="F136" s="142"/>
      <c r="G136" s="142"/>
      <c r="H136" s="3"/>
      <c r="I136" s="3"/>
      <c r="J136" s="137"/>
      <c r="K136" s="137"/>
      <c r="L136" s="198"/>
    </row>
    <row r="137" spans="1:12" s="181" customFormat="1" hidden="1">
      <c r="A137" s="5"/>
      <c r="B137" s="3"/>
      <c r="C137" s="137"/>
      <c r="D137" s="3"/>
      <c r="E137" s="3"/>
      <c r="F137" s="143"/>
      <c r="G137" s="142"/>
      <c r="H137" s="3"/>
      <c r="I137" s="3"/>
      <c r="J137" s="185"/>
      <c r="K137" s="137"/>
      <c r="L137" s="198"/>
    </row>
    <row r="138" spans="1:12" s="181" customFormat="1" hidden="1">
      <c r="A138" s="5"/>
      <c r="B138" s="3"/>
      <c r="C138" s="137"/>
      <c r="D138" s="3"/>
      <c r="E138" s="3"/>
      <c r="F138" s="143"/>
      <c r="G138" s="142"/>
      <c r="H138" s="3"/>
      <c r="I138" s="3"/>
      <c r="J138" s="185"/>
      <c r="K138" s="137"/>
      <c r="L138" s="198"/>
    </row>
    <row r="139" spans="1:12" s="181" customFormat="1" hidden="1">
      <c r="A139" s="5"/>
      <c r="B139" s="3"/>
      <c r="C139" s="137"/>
      <c r="D139" s="3"/>
      <c r="E139" s="3"/>
      <c r="F139" s="143"/>
      <c r="G139" s="142"/>
      <c r="H139" s="3"/>
      <c r="I139" s="3"/>
      <c r="J139" s="185"/>
      <c r="K139" s="137"/>
      <c r="L139" s="198"/>
    </row>
    <row r="140" spans="1:12" s="181" customFormat="1" hidden="1">
      <c r="A140" s="5"/>
      <c r="B140" s="3"/>
      <c r="C140" s="137"/>
      <c r="D140" s="3"/>
      <c r="E140" s="3"/>
      <c r="F140" s="143"/>
      <c r="G140" s="142"/>
      <c r="H140" s="3"/>
      <c r="I140" s="3"/>
      <c r="J140" s="185"/>
      <c r="K140" s="137"/>
      <c r="L140" s="198"/>
    </row>
    <row r="141" spans="1:12" s="181" customFormat="1" hidden="1">
      <c r="A141" s="5"/>
      <c r="B141" s="3"/>
      <c r="C141" s="132"/>
      <c r="D141" s="3"/>
      <c r="E141" s="3"/>
      <c r="F141" s="142"/>
      <c r="G141" s="142"/>
      <c r="H141" s="3"/>
      <c r="I141" s="3"/>
      <c r="J141" s="132"/>
      <c r="K141" s="137"/>
      <c r="L141" s="198"/>
    </row>
    <row r="142" spans="1:12" s="5" customFormat="1" hidden="1">
      <c r="B142" s="163" t="s">
        <v>156</v>
      </c>
      <c r="C142" s="186"/>
      <c r="D142" s="3"/>
      <c r="E142" s="3"/>
      <c r="F142" s="187"/>
      <c r="G142" s="142"/>
      <c r="H142" s="3"/>
      <c r="I142" s="3"/>
      <c r="J142" s="137"/>
      <c r="K142" s="137"/>
      <c r="L142" s="230"/>
    </row>
    <row r="143" spans="1:12" s="181" customFormat="1" hidden="1">
      <c r="A143" s="5"/>
      <c r="B143" s="3"/>
      <c r="C143" s="137"/>
      <c r="D143" s="3"/>
      <c r="E143" s="137"/>
      <c r="F143" s="143"/>
      <c r="G143" s="142"/>
      <c r="H143" s="3"/>
      <c r="I143" s="3"/>
      <c r="J143" s="185"/>
      <c r="K143" s="137"/>
      <c r="L143" s="198"/>
    </row>
    <row r="144" spans="1:12" s="181" customFormat="1" hidden="1">
      <c r="A144" s="5"/>
      <c r="B144" s="3"/>
      <c r="C144" s="137"/>
      <c r="D144" s="3"/>
      <c r="E144" s="137"/>
      <c r="F144" s="143"/>
      <c r="G144" s="142"/>
      <c r="H144" s="3"/>
      <c r="I144" s="3"/>
      <c r="J144" s="185"/>
      <c r="K144" s="137"/>
      <c r="L144" s="198"/>
    </row>
    <row r="145" spans="1:12" s="181" customFormat="1" hidden="1">
      <c r="A145" s="5"/>
      <c r="B145" s="3"/>
      <c r="C145" s="137"/>
      <c r="D145" s="3"/>
      <c r="E145" s="137"/>
      <c r="F145" s="143"/>
      <c r="G145" s="142"/>
      <c r="H145" s="3"/>
      <c r="I145" s="3"/>
      <c r="J145" s="185"/>
      <c r="K145" s="137"/>
      <c r="L145" s="198"/>
    </row>
    <row r="146" spans="1:12" s="181" customFormat="1" hidden="1">
      <c r="A146" s="5"/>
      <c r="B146" s="3"/>
      <c r="C146" s="137"/>
      <c r="D146" s="3"/>
      <c r="E146" s="137"/>
      <c r="F146" s="143"/>
      <c r="G146" s="142"/>
      <c r="H146" s="3"/>
      <c r="I146" s="3"/>
      <c r="J146" s="185"/>
      <c r="K146" s="137"/>
      <c r="L146" s="198"/>
    </row>
    <row r="147" spans="1:12" s="181" customFormat="1" hidden="1">
      <c r="A147" s="5"/>
      <c r="B147" s="3"/>
      <c r="C147" s="137"/>
      <c r="D147" s="3"/>
      <c r="E147" s="137"/>
      <c r="F147" s="143"/>
      <c r="G147" s="142"/>
      <c r="H147" s="3"/>
      <c r="I147" s="3"/>
      <c r="J147" s="185"/>
      <c r="K147" s="137"/>
      <c r="L147" s="198"/>
    </row>
    <row r="148" spans="1:12" s="181" customFormat="1" hidden="1">
      <c r="A148" s="5"/>
      <c r="B148" s="3"/>
      <c r="C148" s="132"/>
      <c r="D148" s="3"/>
      <c r="E148" s="137"/>
      <c r="F148" s="143"/>
      <c r="G148" s="142"/>
      <c r="H148" s="3"/>
      <c r="I148" s="3"/>
      <c r="J148" s="185"/>
      <c r="K148" s="137"/>
      <c r="L148" s="198"/>
    </row>
    <row r="149" spans="1:12" s="181" customFormat="1" hidden="1">
      <c r="A149" s="5"/>
      <c r="B149" s="3"/>
      <c r="C149" s="132"/>
      <c r="D149" s="3"/>
      <c r="E149" s="137"/>
      <c r="F149" s="143"/>
      <c r="G149" s="142"/>
      <c r="H149" s="3"/>
      <c r="I149" s="3"/>
      <c r="J149" s="185"/>
      <c r="K149" s="137"/>
      <c r="L149" s="198"/>
    </row>
    <row r="150" spans="1:12" s="181" customFormat="1" hidden="1">
      <c r="A150" s="5"/>
      <c r="B150" s="3"/>
      <c r="C150" s="132"/>
      <c r="D150" s="3"/>
      <c r="E150" s="137"/>
      <c r="F150" s="143"/>
      <c r="G150" s="142"/>
      <c r="H150" s="3"/>
      <c r="I150" s="3"/>
      <c r="J150" s="185"/>
      <c r="K150" s="137"/>
      <c r="L150" s="198"/>
    </row>
    <row r="151" spans="1:12" s="181" customFormat="1" hidden="1">
      <c r="A151" s="5"/>
      <c r="B151" s="3"/>
      <c r="C151" s="132"/>
      <c r="D151" s="3"/>
      <c r="E151" s="137"/>
      <c r="F151" s="143"/>
      <c r="G151" s="142"/>
      <c r="H151" s="3"/>
      <c r="I151" s="3"/>
      <c r="J151" s="185"/>
      <c r="K151" s="137"/>
      <c r="L151" s="198"/>
    </row>
    <row r="152" spans="1:12" s="181" customFormat="1" hidden="1">
      <c r="A152" s="5"/>
      <c r="B152" s="3"/>
      <c r="C152" s="132"/>
      <c r="D152" s="3"/>
      <c r="E152" s="137"/>
      <c r="F152" s="143"/>
      <c r="G152" s="142"/>
      <c r="H152" s="3"/>
      <c r="I152" s="3"/>
      <c r="J152" s="185"/>
      <c r="K152" s="137"/>
      <c r="L152" s="198"/>
    </row>
    <row r="153" spans="1:12" s="181" customFormat="1" hidden="1">
      <c r="A153" s="5"/>
      <c r="B153" s="132"/>
      <c r="C153" s="132"/>
      <c r="D153" s="3"/>
      <c r="E153" s="137"/>
      <c r="F153" s="143"/>
      <c r="G153" s="142"/>
      <c r="H153" s="3"/>
      <c r="I153" s="3"/>
      <c r="J153" s="185"/>
      <c r="K153" s="137"/>
      <c r="L153" s="198"/>
    </row>
    <row r="154" spans="1:12" s="181" customFormat="1" hidden="1">
      <c r="A154" s="5"/>
      <c r="B154" s="3"/>
      <c r="C154" s="137"/>
      <c r="D154" s="3"/>
      <c r="E154" s="137"/>
      <c r="F154" s="143"/>
      <c r="G154" s="142"/>
      <c r="H154" s="3"/>
      <c r="I154" s="3"/>
      <c r="J154" s="185"/>
      <c r="K154" s="137"/>
      <c r="L154" s="198"/>
    </row>
    <row r="155" spans="1:12" s="181" customFormat="1" hidden="1">
      <c r="A155" s="5"/>
      <c r="B155" s="3"/>
      <c r="C155" s="137"/>
      <c r="D155" s="3"/>
      <c r="E155" s="137"/>
      <c r="F155" s="143"/>
      <c r="G155" s="142"/>
      <c r="H155" s="3"/>
      <c r="I155" s="3"/>
      <c r="J155" s="185"/>
      <c r="K155" s="137"/>
      <c r="L155" s="198"/>
    </row>
    <row r="156" spans="1:12" s="181" customFormat="1" hidden="1">
      <c r="A156" s="5"/>
      <c r="B156" s="3"/>
      <c r="C156" s="132"/>
      <c r="D156" s="3"/>
      <c r="E156" s="3"/>
      <c r="F156" s="142"/>
      <c r="G156" s="142"/>
      <c r="H156" s="3"/>
      <c r="I156" s="3"/>
      <c r="J156" s="132"/>
      <c r="K156" s="137"/>
      <c r="L156" s="198"/>
    </row>
    <row r="157" spans="1:12" s="5" customFormat="1" hidden="1">
      <c r="B157" s="163" t="s">
        <v>753</v>
      </c>
      <c r="C157" s="186"/>
      <c r="D157" s="3"/>
      <c r="E157" s="3"/>
      <c r="F157" s="187"/>
      <c r="G157" s="142"/>
      <c r="H157" s="3"/>
      <c r="I157" s="3"/>
      <c r="J157" s="137"/>
      <c r="K157" s="137"/>
      <c r="L157" s="376"/>
    </row>
    <row r="158" spans="1:12" s="181" customFormat="1" hidden="1">
      <c r="A158" s="5"/>
      <c r="B158" s="3"/>
      <c r="C158" s="137"/>
      <c r="D158" s="3"/>
      <c r="E158" s="132"/>
      <c r="F158" s="143"/>
      <c r="G158" s="142"/>
      <c r="H158" s="3"/>
      <c r="I158" s="3"/>
      <c r="J158" s="137"/>
      <c r="K158" s="137"/>
      <c r="L158" s="198"/>
    </row>
    <row r="159" spans="1:12" s="181" customFormat="1" hidden="1">
      <c r="A159" s="5"/>
      <c r="B159" s="3"/>
      <c r="C159" s="137"/>
      <c r="D159" s="3"/>
      <c r="E159" s="132"/>
      <c r="F159" s="143"/>
      <c r="G159" s="142"/>
      <c r="H159" s="3"/>
      <c r="I159" s="3"/>
      <c r="J159" s="137"/>
      <c r="K159" s="137"/>
      <c r="L159" s="198"/>
    </row>
    <row r="160" spans="1:12" s="181" customFormat="1" hidden="1">
      <c r="A160" s="5"/>
      <c r="B160" s="3"/>
      <c r="C160" s="137"/>
      <c r="D160" s="3"/>
      <c r="E160" s="132"/>
      <c r="F160" s="143"/>
      <c r="G160" s="142"/>
      <c r="H160" s="3"/>
      <c r="I160" s="3"/>
      <c r="J160" s="137"/>
      <c r="K160" s="137"/>
      <c r="L160" s="198"/>
    </row>
    <row r="161" spans="1:12" s="181" customFormat="1" hidden="1">
      <c r="A161" s="5"/>
      <c r="B161" s="3"/>
      <c r="C161" s="137"/>
      <c r="D161" s="3"/>
      <c r="E161" s="132"/>
      <c r="F161" s="143"/>
      <c r="G161" s="142"/>
      <c r="H161" s="3"/>
      <c r="I161" s="3"/>
      <c r="J161" s="137"/>
      <c r="K161" s="137"/>
      <c r="L161" s="198"/>
    </row>
    <row r="162" spans="1:12" s="181" customFormat="1" hidden="1">
      <c r="A162" s="5"/>
      <c r="B162" s="3"/>
      <c r="C162" s="137"/>
      <c r="D162" s="3"/>
      <c r="E162" s="132"/>
      <c r="F162" s="143"/>
      <c r="G162" s="142"/>
      <c r="H162" s="3"/>
      <c r="I162" s="3"/>
      <c r="J162" s="137"/>
      <c r="K162" s="137"/>
      <c r="L162" s="198"/>
    </row>
    <row r="163" spans="1:12" s="181" customFormat="1" hidden="1">
      <c r="A163" s="5"/>
      <c r="B163" s="3"/>
      <c r="C163" s="132"/>
      <c r="D163" s="3"/>
      <c r="E163" s="132"/>
      <c r="F163" s="143"/>
      <c r="G163" s="142"/>
      <c r="H163" s="3"/>
      <c r="I163" s="3"/>
      <c r="J163" s="137"/>
      <c r="K163" s="137"/>
      <c r="L163" s="198"/>
    </row>
    <row r="164" spans="1:12" s="181" customFormat="1" hidden="1">
      <c r="A164" s="5"/>
      <c r="B164" s="3"/>
      <c r="C164" s="137"/>
      <c r="D164" s="3"/>
      <c r="E164" s="132"/>
      <c r="F164" s="143"/>
      <c r="G164" s="142"/>
      <c r="H164" s="3"/>
      <c r="I164" s="3"/>
      <c r="J164" s="137"/>
      <c r="K164" s="137"/>
      <c r="L164" s="198"/>
    </row>
    <row r="165" spans="1:12" s="181" customFormat="1" hidden="1">
      <c r="A165" s="5"/>
      <c r="B165" s="3"/>
      <c r="C165" s="137"/>
      <c r="D165" s="3"/>
      <c r="E165" s="132"/>
      <c r="F165" s="143"/>
      <c r="G165" s="142"/>
      <c r="H165" s="3"/>
      <c r="I165" s="3"/>
      <c r="J165" s="137"/>
      <c r="K165" s="137"/>
      <c r="L165" s="198"/>
    </row>
    <row r="166" spans="1:12" s="181" customFormat="1" hidden="1">
      <c r="A166" s="5"/>
      <c r="B166" s="3"/>
      <c r="C166" s="137"/>
      <c r="D166" s="3"/>
      <c r="E166" s="3"/>
      <c r="F166" s="261"/>
      <c r="G166" s="262"/>
      <c r="H166" s="3"/>
      <c r="I166" s="3"/>
      <c r="J166" s="137"/>
      <c r="K166" s="137"/>
      <c r="L166" s="198"/>
    </row>
    <row r="167" spans="1:12" s="181" customFormat="1" hidden="1">
      <c r="A167" s="5"/>
      <c r="B167" s="3"/>
      <c r="C167" s="137"/>
      <c r="D167" s="3"/>
      <c r="E167" s="3"/>
      <c r="F167" s="143"/>
      <c r="G167" s="142"/>
      <c r="H167" s="3"/>
      <c r="I167" s="3"/>
      <c r="J167" s="137"/>
      <c r="K167" s="137"/>
      <c r="L167" s="198"/>
    </row>
    <row r="168" spans="1:12" s="181" customFormat="1" hidden="1">
      <c r="A168" s="5"/>
      <c r="B168" s="3"/>
      <c r="C168" s="137"/>
      <c r="D168" s="3"/>
      <c r="E168" s="3"/>
      <c r="F168" s="143"/>
      <c r="G168" s="142"/>
      <c r="H168" s="3"/>
      <c r="I168" s="3"/>
      <c r="J168" s="137"/>
      <c r="K168" s="137"/>
      <c r="L168" s="198"/>
    </row>
    <row r="169" spans="1:12" s="181" customFormat="1" hidden="1">
      <c r="A169" s="5"/>
      <c r="B169" s="3"/>
      <c r="C169" s="132"/>
      <c r="D169" s="3"/>
      <c r="E169" s="3"/>
      <c r="F169" s="142"/>
      <c r="G169" s="142"/>
      <c r="H169" s="3"/>
      <c r="I169" s="3"/>
      <c r="J169" s="132"/>
      <c r="K169" s="137"/>
      <c r="L169" s="198"/>
    </row>
    <row r="170" spans="1:12" s="5" customFormat="1" hidden="1">
      <c r="B170" s="163" t="s">
        <v>157</v>
      </c>
      <c r="C170" s="186"/>
      <c r="D170" s="3"/>
      <c r="E170" s="3"/>
      <c r="F170" s="187"/>
      <c r="G170" s="142"/>
      <c r="H170" s="3"/>
      <c r="I170" s="3"/>
      <c r="J170" s="137"/>
      <c r="K170" s="137"/>
      <c r="L170" s="230"/>
    </row>
    <row r="171" spans="1:12" s="5" customFormat="1" hidden="1">
      <c r="B171" s="130"/>
      <c r="C171" s="131"/>
      <c r="D171" s="3"/>
      <c r="E171" s="3"/>
      <c r="F171" s="3"/>
      <c r="G171" s="3"/>
      <c r="H171" s="3"/>
      <c r="I171" s="3"/>
      <c r="J171" s="137"/>
      <c r="K171" s="137"/>
      <c r="L171" s="230"/>
    </row>
    <row r="172" spans="1:12" s="5" customFormat="1" hidden="1">
      <c r="B172" s="130"/>
      <c r="C172" s="131"/>
      <c r="D172" s="3"/>
      <c r="E172" s="3"/>
      <c r="F172" s="3"/>
      <c r="G172" s="3"/>
      <c r="H172" s="3"/>
      <c r="I172" s="3"/>
      <c r="J172" s="137"/>
      <c r="K172" s="137"/>
      <c r="L172" s="230"/>
    </row>
    <row r="173" spans="1:12" s="5" customFormat="1" hidden="1">
      <c r="B173" s="130"/>
      <c r="C173" s="131"/>
      <c r="D173" s="3"/>
      <c r="E173" s="3"/>
      <c r="F173" s="3"/>
      <c r="G173" s="3"/>
      <c r="H173" s="3"/>
      <c r="I173" s="3"/>
      <c r="J173" s="137"/>
      <c r="K173" s="137"/>
      <c r="L173" s="230"/>
    </row>
    <row r="174" spans="1:12" s="5" customFormat="1" hidden="1">
      <c r="B174" s="130"/>
      <c r="C174" s="131"/>
      <c r="D174" s="3"/>
      <c r="E174" s="3"/>
      <c r="F174" s="3"/>
      <c r="G174" s="3"/>
      <c r="H174" s="3"/>
      <c r="I174" s="3"/>
      <c r="J174" s="137"/>
      <c r="K174" s="137"/>
      <c r="L174" s="230"/>
    </row>
    <row r="175" spans="1:12" s="5" customFormat="1" hidden="1">
      <c r="B175" s="130"/>
      <c r="C175" s="131"/>
      <c r="D175" s="3"/>
      <c r="E175" s="3"/>
      <c r="F175" s="3"/>
      <c r="G175" s="3"/>
      <c r="H175" s="3"/>
      <c r="I175" s="3"/>
      <c r="J175" s="137"/>
      <c r="K175" s="137"/>
      <c r="L175" s="230"/>
    </row>
    <row r="176" spans="1:12" s="5" customFormat="1" hidden="1">
      <c r="B176" s="130"/>
      <c r="C176" s="191"/>
      <c r="D176" s="3"/>
      <c r="E176" s="3"/>
      <c r="F176" s="3"/>
      <c r="G176" s="3"/>
      <c r="H176" s="3"/>
      <c r="I176" s="3"/>
      <c r="J176" s="137"/>
      <c r="K176" s="137"/>
      <c r="L176" s="230"/>
    </row>
    <row r="177" spans="2:12" s="5" customFormat="1" hidden="1">
      <c r="B177" s="162"/>
      <c r="C177" s="188"/>
      <c r="D177" s="3"/>
      <c r="E177" s="3"/>
      <c r="F177" s="3"/>
      <c r="G177" s="3"/>
      <c r="H177" s="3"/>
      <c r="I177" s="3"/>
      <c r="J177" s="137"/>
      <c r="K177" s="137"/>
      <c r="L177" s="230"/>
    </row>
    <row r="178" spans="2:12" s="5" customFormat="1" hidden="1">
      <c r="B178" s="162"/>
      <c r="C178" s="188"/>
      <c r="D178" s="3"/>
      <c r="E178" s="3"/>
      <c r="F178" s="3"/>
      <c r="G178" s="3"/>
      <c r="H178" s="3"/>
      <c r="I178" s="3"/>
      <c r="J178" s="137"/>
      <c r="K178" s="137"/>
      <c r="L178" s="230"/>
    </row>
    <row r="179" spans="2:12" s="5" customFormat="1" hidden="1">
      <c r="B179" s="3"/>
      <c r="C179" s="137"/>
      <c r="D179" s="3"/>
      <c r="E179" s="3"/>
      <c r="F179" s="3"/>
      <c r="G179" s="3"/>
      <c r="H179" s="3"/>
      <c r="I179" s="3"/>
      <c r="J179" s="137"/>
      <c r="K179" s="137"/>
      <c r="L179" s="230"/>
    </row>
    <row r="180" spans="2:12" s="5" customFormat="1" hidden="1">
      <c r="B180" s="3"/>
      <c r="C180" s="137"/>
      <c r="D180" s="3"/>
      <c r="E180" s="3"/>
      <c r="F180" s="3"/>
      <c r="G180" s="3"/>
      <c r="H180" s="3"/>
      <c r="I180" s="3"/>
      <c r="J180" s="137"/>
      <c r="K180" s="137"/>
      <c r="L180" s="230"/>
    </row>
    <row r="181" spans="2:12" s="5" customFormat="1" hidden="1">
      <c r="B181" s="184"/>
      <c r="C181" s="137"/>
      <c r="D181" s="3"/>
      <c r="E181" s="3"/>
      <c r="F181" s="3"/>
      <c r="G181" s="3"/>
      <c r="H181" s="3"/>
      <c r="I181" s="3"/>
      <c r="J181" s="137"/>
      <c r="K181" s="137"/>
      <c r="L181" s="230"/>
    </row>
    <row r="182" spans="2:12" s="5" customFormat="1" hidden="1">
      <c r="B182" s="184"/>
      <c r="C182" s="137"/>
      <c r="D182" s="3"/>
      <c r="E182" s="3"/>
      <c r="F182" s="3"/>
      <c r="G182" s="3"/>
      <c r="H182" s="3"/>
      <c r="I182" s="3"/>
      <c r="J182" s="137"/>
      <c r="K182" s="137"/>
      <c r="L182" s="230"/>
    </row>
    <row r="183" spans="2:12" s="5" customFormat="1" hidden="1">
      <c r="B183" s="130"/>
      <c r="C183" s="132"/>
      <c r="D183" s="3"/>
      <c r="E183" s="3"/>
      <c r="F183" s="142"/>
      <c r="G183" s="142"/>
      <c r="H183" s="3"/>
      <c r="I183" s="3"/>
      <c r="J183" s="132"/>
      <c r="K183" s="137"/>
      <c r="L183" s="230"/>
    </row>
    <row r="184" spans="2:12" s="5" customFormat="1" hidden="1">
      <c r="B184" s="163" t="s">
        <v>165</v>
      </c>
      <c r="C184" s="186"/>
      <c r="D184" s="3"/>
      <c r="E184" s="3"/>
      <c r="F184" s="187"/>
      <c r="G184" s="142"/>
      <c r="H184" s="3"/>
      <c r="I184" s="3"/>
      <c r="J184" s="137"/>
      <c r="K184" s="137"/>
      <c r="L184" s="230"/>
    </row>
    <row r="185" spans="2:12" s="5" customFormat="1" hidden="1">
      <c r="B185" s="130"/>
      <c r="C185" s="131"/>
      <c r="D185" s="3"/>
      <c r="E185" s="3"/>
      <c r="F185" s="142"/>
      <c r="G185" s="142"/>
      <c r="H185" s="3"/>
      <c r="I185" s="3"/>
      <c r="J185" s="137"/>
      <c r="K185" s="137"/>
      <c r="L185" s="230"/>
    </row>
    <row r="186" spans="2:12" s="5" customFormat="1" hidden="1">
      <c r="B186" s="130"/>
      <c r="C186" s="131"/>
      <c r="D186" s="3"/>
      <c r="E186" s="3"/>
      <c r="F186" s="142"/>
      <c r="G186" s="142"/>
      <c r="H186" s="3"/>
      <c r="I186" s="3"/>
      <c r="J186" s="137"/>
      <c r="K186" s="137"/>
      <c r="L186" s="230"/>
    </row>
    <row r="187" spans="2:12" s="5" customFormat="1" hidden="1">
      <c r="B187" s="130"/>
      <c r="C187" s="131"/>
      <c r="D187" s="3"/>
      <c r="E187" s="3"/>
      <c r="F187" s="142"/>
      <c r="G187" s="142"/>
      <c r="H187" s="3"/>
      <c r="I187" s="3"/>
      <c r="J187" s="137"/>
      <c r="K187" s="137"/>
      <c r="L187" s="230"/>
    </row>
    <row r="188" spans="2:12" s="5" customFormat="1" hidden="1">
      <c r="B188" s="130"/>
      <c r="C188" s="131"/>
      <c r="D188" s="3"/>
      <c r="E188" s="3"/>
      <c r="F188" s="142"/>
      <c r="G188" s="142"/>
      <c r="H188" s="3"/>
      <c r="I188" s="3"/>
      <c r="J188" s="137"/>
      <c r="K188" s="137"/>
      <c r="L188" s="230"/>
    </row>
    <row r="189" spans="2:12" s="5" customFormat="1" hidden="1">
      <c r="B189" s="130"/>
      <c r="C189" s="131"/>
      <c r="D189" s="3"/>
      <c r="E189" s="3"/>
      <c r="F189" s="142"/>
      <c r="G189" s="142"/>
      <c r="H189" s="3"/>
      <c r="I189" s="3"/>
      <c r="J189" s="137"/>
      <c r="K189" s="137"/>
      <c r="L189" s="230"/>
    </row>
    <row r="190" spans="2:12" s="5" customFormat="1" hidden="1">
      <c r="B190" s="130"/>
      <c r="C190" s="191"/>
      <c r="D190" s="3"/>
      <c r="E190" s="3"/>
      <c r="F190" s="142"/>
      <c r="G190" s="142"/>
      <c r="H190" s="3"/>
      <c r="I190" s="3"/>
      <c r="J190" s="137"/>
      <c r="K190" s="137"/>
      <c r="L190" s="230"/>
    </row>
    <row r="191" spans="2:12" s="5" customFormat="1" hidden="1">
      <c r="B191" s="130"/>
      <c r="C191" s="132"/>
      <c r="D191" s="3"/>
      <c r="E191" s="3"/>
      <c r="F191" s="142"/>
      <c r="G191" s="142"/>
      <c r="H191" s="3"/>
      <c r="I191" s="3"/>
      <c r="J191" s="137"/>
      <c r="K191" s="137"/>
      <c r="L191" s="230"/>
    </row>
    <row r="192" spans="2:12" s="5" customFormat="1" hidden="1">
      <c r="B192" s="130"/>
      <c r="C192" s="132"/>
      <c r="D192" s="3"/>
      <c r="E192" s="3"/>
      <c r="F192" s="142"/>
      <c r="G192" s="142"/>
      <c r="H192" s="3"/>
      <c r="I192" s="3"/>
      <c r="J192" s="137"/>
      <c r="K192" s="137"/>
      <c r="L192" s="230"/>
    </row>
    <row r="193" spans="2:12" s="5" customFormat="1" hidden="1">
      <c r="B193" s="130"/>
      <c r="C193" s="132"/>
      <c r="D193" s="3"/>
      <c r="E193" s="3"/>
      <c r="F193" s="142"/>
      <c r="G193" s="142"/>
      <c r="H193" s="3"/>
      <c r="I193" s="3"/>
      <c r="J193" s="137"/>
      <c r="K193" s="137"/>
      <c r="L193" s="230"/>
    </row>
    <row r="194" spans="2:12" s="5" customFormat="1" hidden="1">
      <c r="B194" s="3"/>
      <c r="C194" s="137"/>
      <c r="D194" s="3"/>
      <c r="E194" s="137"/>
      <c r="F194" s="143"/>
      <c r="G194" s="142"/>
      <c r="H194" s="3"/>
      <c r="I194" s="3"/>
      <c r="J194" s="137"/>
      <c r="K194" s="137"/>
      <c r="L194" s="230"/>
    </row>
    <row r="195" spans="2:12" s="5" customFormat="1" hidden="1">
      <c r="B195" s="3"/>
      <c r="C195" s="137"/>
      <c r="D195" s="3"/>
      <c r="E195" s="137"/>
      <c r="F195" s="143"/>
      <c r="G195" s="142"/>
      <c r="H195" s="3"/>
      <c r="I195" s="3"/>
      <c r="J195" s="137"/>
      <c r="K195" s="137"/>
      <c r="L195" s="230"/>
    </row>
    <row r="196" spans="2:12" s="5" customFormat="1" hidden="1">
      <c r="B196" s="3"/>
      <c r="C196" s="137"/>
      <c r="D196" s="3"/>
      <c r="E196" s="137"/>
      <c r="F196" s="143"/>
      <c r="G196" s="142"/>
      <c r="H196" s="3"/>
      <c r="I196" s="3"/>
      <c r="J196" s="137"/>
      <c r="K196" s="137"/>
      <c r="L196" s="230"/>
    </row>
    <row r="197" spans="2:12" s="5" customFormat="1" hidden="1">
      <c r="B197" s="3"/>
      <c r="C197" s="137"/>
      <c r="D197" s="3"/>
      <c r="E197" s="137"/>
      <c r="F197" s="143"/>
      <c r="G197" s="142"/>
      <c r="H197" s="3"/>
      <c r="I197" s="3"/>
      <c r="J197" s="137"/>
      <c r="K197" s="137"/>
      <c r="L197" s="230"/>
    </row>
    <row r="198" spans="2:12" s="5" customFormat="1" hidden="1">
      <c r="B198" s="3"/>
      <c r="C198" s="137"/>
      <c r="D198" s="3"/>
      <c r="E198" s="137"/>
      <c r="F198" s="143"/>
      <c r="G198" s="142"/>
      <c r="H198" s="3"/>
      <c r="I198" s="3"/>
      <c r="J198" s="185"/>
      <c r="K198" s="137"/>
      <c r="L198" s="230"/>
    </row>
    <row r="199" spans="2:12" s="2" customFormat="1">
      <c r="B199" s="42" t="s">
        <v>821</v>
      </c>
      <c r="C199" s="40"/>
      <c r="D199" s="11"/>
      <c r="E199" s="11"/>
      <c r="F199" s="37"/>
      <c r="G199" s="38"/>
      <c r="H199" s="11"/>
      <c r="I199" s="11"/>
      <c r="J199" s="36"/>
      <c r="K199" s="36"/>
      <c r="L199" s="255">
        <v>0</v>
      </c>
    </row>
    <row r="200" spans="2:12" s="5" customFormat="1" hidden="1">
      <c r="B200" s="130"/>
      <c r="C200" s="131"/>
      <c r="D200" s="3"/>
      <c r="E200" s="3"/>
      <c r="F200" s="142"/>
      <c r="G200" s="142"/>
      <c r="H200" s="3"/>
      <c r="I200" s="3"/>
      <c r="J200" s="137"/>
      <c r="K200" s="137"/>
      <c r="L200" s="230"/>
    </row>
    <row r="201" spans="2:12" s="5" customFormat="1" hidden="1">
      <c r="B201" s="130"/>
      <c r="C201" s="131"/>
      <c r="D201" s="3"/>
      <c r="E201" s="3"/>
      <c r="F201" s="142"/>
      <c r="G201" s="142"/>
      <c r="H201" s="3"/>
      <c r="I201" s="3"/>
      <c r="J201" s="137"/>
      <c r="K201" s="137"/>
      <c r="L201" s="230"/>
    </row>
    <row r="202" spans="2:12" s="5" customFormat="1" hidden="1">
      <c r="B202" s="130"/>
      <c r="C202" s="131"/>
      <c r="D202" s="3"/>
      <c r="E202" s="3"/>
      <c r="F202" s="142"/>
      <c r="G202" s="142"/>
      <c r="H202" s="3"/>
      <c r="I202" s="3"/>
      <c r="J202" s="137"/>
      <c r="K202" s="137"/>
      <c r="L202" s="230"/>
    </row>
    <row r="203" spans="2:12" s="5" customFormat="1" hidden="1">
      <c r="B203" s="130"/>
      <c r="C203" s="131"/>
      <c r="D203" s="3"/>
      <c r="E203" s="3"/>
      <c r="F203" s="142"/>
      <c r="G203" s="142"/>
      <c r="H203" s="3"/>
      <c r="I203" s="3"/>
      <c r="J203" s="137"/>
      <c r="K203" s="137"/>
      <c r="L203" s="230"/>
    </row>
    <row r="204" spans="2:12" s="5" customFormat="1" hidden="1">
      <c r="B204" s="130"/>
      <c r="C204" s="131"/>
      <c r="D204" s="3"/>
      <c r="E204" s="3"/>
      <c r="F204" s="142"/>
      <c r="G204" s="142"/>
      <c r="H204" s="3"/>
      <c r="I204" s="3"/>
      <c r="J204" s="137"/>
      <c r="K204" s="137"/>
      <c r="L204" s="230"/>
    </row>
    <row r="205" spans="2:12" s="181" customFormat="1" hidden="1">
      <c r="B205" s="3"/>
      <c r="C205" s="132"/>
      <c r="D205" s="3"/>
      <c r="E205" s="3"/>
      <c r="F205" s="142"/>
      <c r="G205" s="142"/>
      <c r="H205" s="3"/>
      <c r="I205" s="3"/>
      <c r="J205" s="137"/>
      <c r="K205" s="137"/>
      <c r="L205" s="31"/>
    </row>
    <row r="206" spans="2:12" s="5" customFormat="1" hidden="1">
      <c r="B206" s="3"/>
      <c r="C206" s="132"/>
      <c r="D206" s="3"/>
      <c r="E206" s="3"/>
      <c r="F206" s="142"/>
      <c r="G206" s="142"/>
      <c r="H206" s="3"/>
      <c r="I206" s="3"/>
      <c r="J206" s="137"/>
      <c r="K206" s="137"/>
      <c r="L206" s="230"/>
    </row>
    <row r="207" spans="2:12" ht="78.75">
      <c r="B207" s="6">
        <v>1</v>
      </c>
      <c r="C207" s="33" t="s">
        <v>843</v>
      </c>
      <c r="D207" s="6" t="s">
        <v>144</v>
      </c>
      <c r="E207" s="6" t="s">
        <v>842</v>
      </c>
      <c r="F207" s="12">
        <v>0.77510000000000001</v>
      </c>
      <c r="G207" s="12">
        <v>0.77510000000000001</v>
      </c>
      <c r="H207" s="6" t="s">
        <v>174</v>
      </c>
      <c r="I207" s="6" t="s">
        <v>178</v>
      </c>
      <c r="J207" s="33" t="s">
        <v>844</v>
      </c>
      <c r="K207" s="7"/>
      <c r="L207" s="34">
        <v>1</v>
      </c>
    </row>
    <row r="208" spans="2:12" s="5" customFormat="1" hidden="1">
      <c r="B208" s="3"/>
      <c r="C208" s="132"/>
      <c r="D208" s="3"/>
      <c r="E208" s="3"/>
      <c r="F208" s="142"/>
      <c r="G208" s="142"/>
      <c r="H208" s="3"/>
      <c r="I208" s="3"/>
      <c r="J208" s="132"/>
      <c r="K208" s="137"/>
      <c r="L208" s="230"/>
    </row>
    <row r="209" spans="1:12" s="5" customFormat="1" hidden="1">
      <c r="B209" s="130"/>
      <c r="C209" s="132"/>
      <c r="D209" s="3"/>
      <c r="E209" s="3"/>
      <c r="F209" s="142"/>
      <c r="G209" s="142"/>
      <c r="H209" s="3"/>
      <c r="I209" s="3"/>
      <c r="J209" s="132"/>
      <c r="K209" s="137"/>
      <c r="L209" s="230"/>
    </row>
    <row r="210" spans="1:12" s="5" customFormat="1" hidden="1">
      <c r="B210" s="130"/>
      <c r="C210" s="132"/>
      <c r="D210" s="3"/>
      <c r="E210" s="3"/>
      <c r="F210" s="142"/>
      <c r="G210" s="142"/>
      <c r="H210" s="3"/>
      <c r="I210" s="3"/>
      <c r="J210" s="132"/>
      <c r="K210" s="137"/>
      <c r="L210" s="230"/>
    </row>
    <row r="211" spans="1:12" s="5" customFormat="1" hidden="1">
      <c r="B211" s="130"/>
      <c r="C211" s="132"/>
      <c r="D211" s="3"/>
      <c r="E211" s="3"/>
      <c r="F211" s="192"/>
      <c r="G211" s="192"/>
      <c r="H211" s="3"/>
      <c r="I211" s="3"/>
      <c r="J211" s="132"/>
      <c r="K211" s="137"/>
      <c r="L211" s="230"/>
    </row>
    <row r="212" spans="1:12" s="5" customFormat="1" hidden="1">
      <c r="B212" s="130"/>
      <c r="C212" s="132"/>
      <c r="D212" s="3"/>
      <c r="E212" s="3"/>
      <c r="F212" s="142"/>
      <c r="G212" s="142"/>
      <c r="H212" s="3"/>
      <c r="I212" s="3"/>
      <c r="J212" s="132"/>
      <c r="K212" s="137"/>
      <c r="L212" s="230"/>
    </row>
    <row r="213" spans="1:12" s="2" customFormat="1">
      <c r="B213" s="42" t="s">
        <v>822</v>
      </c>
      <c r="C213" s="40"/>
      <c r="D213" s="11"/>
      <c r="E213" s="11"/>
      <c r="F213" s="37"/>
      <c r="G213" s="38"/>
      <c r="H213" s="11"/>
      <c r="I213" s="11"/>
      <c r="J213" s="36"/>
      <c r="K213" s="36"/>
      <c r="L213" s="255">
        <v>0</v>
      </c>
    </row>
    <row r="214" spans="1:12" s="180" customFormat="1" ht="94.5">
      <c r="A214" s="1"/>
      <c r="B214" s="6">
        <v>1</v>
      </c>
      <c r="C214" s="7" t="s">
        <v>851</v>
      </c>
      <c r="D214" s="6" t="s">
        <v>131</v>
      </c>
      <c r="E214" s="6" t="s">
        <v>852</v>
      </c>
      <c r="F214" s="12">
        <v>34.43</v>
      </c>
      <c r="G214" s="12">
        <v>34.43</v>
      </c>
      <c r="H214" s="6" t="s">
        <v>853</v>
      </c>
      <c r="I214" s="6" t="s">
        <v>854</v>
      </c>
      <c r="J214" s="33" t="s">
        <v>899</v>
      </c>
      <c r="K214" s="7"/>
      <c r="L214" s="16">
        <v>1</v>
      </c>
    </row>
    <row r="215" spans="1:12" s="180" customFormat="1" ht="94.5">
      <c r="A215" s="1"/>
      <c r="B215" s="68">
        <v>2</v>
      </c>
      <c r="C215" s="424" t="s">
        <v>855</v>
      </c>
      <c r="D215" s="425" t="s">
        <v>144</v>
      </c>
      <c r="E215" s="425" t="s">
        <v>852</v>
      </c>
      <c r="F215" s="35">
        <v>189.6</v>
      </c>
      <c r="G215" s="426">
        <v>189.6</v>
      </c>
      <c r="H215" s="427" t="s">
        <v>853</v>
      </c>
      <c r="I215" s="427" t="s">
        <v>856</v>
      </c>
      <c r="J215" s="428" t="s">
        <v>900</v>
      </c>
      <c r="K215" s="7"/>
      <c r="L215" s="382">
        <v>1</v>
      </c>
    </row>
    <row r="216" spans="1:12" s="181" customFormat="1" hidden="1">
      <c r="A216" s="5"/>
      <c r="B216" s="3"/>
      <c r="C216" s="132"/>
      <c r="D216" s="3"/>
      <c r="E216" s="3"/>
      <c r="F216" s="142"/>
      <c r="G216" s="142"/>
      <c r="H216" s="3"/>
      <c r="I216" s="3"/>
      <c r="J216" s="132"/>
      <c r="K216" s="137"/>
      <c r="L216" s="198"/>
    </row>
    <row r="217" spans="1:12" s="181" customFormat="1" hidden="1">
      <c r="A217" s="5"/>
      <c r="B217" s="3"/>
      <c r="C217" s="132"/>
      <c r="D217" s="3"/>
      <c r="E217" s="3"/>
      <c r="F217" s="142"/>
      <c r="G217" s="142"/>
      <c r="H217" s="3"/>
      <c r="I217" s="3"/>
      <c r="J217" s="132"/>
      <c r="K217" s="137"/>
      <c r="L217" s="198"/>
    </row>
    <row r="218" spans="1:12" s="181" customFormat="1" hidden="1">
      <c r="A218" s="5"/>
      <c r="B218" s="3"/>
      <c r="C218" s="132"/>
      <c r="D218" s="3"/>
      <c r="E218" s="3"/>
      <c r="F218" s="142"/>
      <c r="G218" s="142"/>
      <c r="H218" s="3"/>
      <c r="I218" s="3"/>
      <c r="J218" s="132"/>
      <c r="K218" s="137"/>
      <c r="L218" s="198"/>
    </row>
    <row r="219" spans="1:12" s="181" customFormat="1" hidden="1">
      <c r="A219" s="5"/>
      <c r="B219" s="3"/>
      <c r="C219" s="132"/>
      <c r="D219" s="3"/>
      <c r="E219" s="3"/>
      <c r="F219" s="142"/>
      <c r="G219" s="142"/>
      <c r="H219" s="3"/>
      <c r="I219" s="3"/>
      <c r="J219" s="132"/>
      <c r="K219" s="137"/>
      <c r="L219" s="198"/>
    </row>
    <row r="220" spans="1:12" s="181" customFormat="1" hidden="1">
      <c r="A220" s="5"/>
      <c r="B220" s="3"/>
      <c r="C220" s="132"/>
      <c r="D220" s="3"/>
      <c r="E220" s="3"/>
      <c r="F220" s="142"/>
      <c r="G220" s="142"/>
      <c r="H220" s="3"/>
      <c r="I220" s="3"/>
      <c r="J220" s="132"/>
      <c r="K220" s="137"/>
      <c r="L220" s="198"/>
    </row>
    <row r="221" spans="1:12" s="181" customFormat="1" hidden="1">
      <c r="A221" s="5"/>
      <c r="B221" s="3"/>
      <c r="C221" s="132"/>
      <c r="D221" s="3"/>
      <c r="E221" s="3"/>
      <c r="F221" s="142"/>
      <c r="G221" s="142"/>
      <c r="H221" s="3"/>
      <c r="I221" s="3"/>
      <c r="J221" s="132"/>
      <c r="K221" s="137"/>
      <c r="L221" s="198"/>
    </row>
    <row r="222" spans="1:12" s="181" customFormat="1" hidden="1">
      <c r="A222" s="5"/>
      <c r="B222" s="3"/>
      <c r="C222" s="132"/>
      <c r="D222" s="3"/>
      <c r="E222" s="3"/>
      <c r="F222" s="142"/>
      <c r="G222" s="142"/>
      <c r="H222" s="3"/>
      <c r="I222" s="3"/>
      <c r="J222" s="132"/>
      <c r="K222" s="137"/>
      <c r="L222" s="198"/>
    </row>
    <row r="223" spans="1:12" s="181" customFormat="1" hidden="1">
      <c r="A223" s="5"/>
      <c r="B223" s="3"/>
      <c r="C223" s="132"/>
      <c r="D223" s="3"/>
      <c r="E223" s="3"/>
      <c r="F223" s="142"/>
      <c r="G223" s="142"/>
      <c r="H223" s="3"/>
      <c r="I223" s="3"/>
      <c r="J223" s="132"/>
      <c r="K223" s="137"/>
      <c r="L223" s="198"/>
    </row>
    <row r="224" spans="1:12" s="181" customFormat="1" hidden="1">
      <c r="A224" s="5"/>
      <c r="B224" s="3"/>
      <c r="C224" s="132"/>
      <c r="D224" s="3"/>
      <c r="E224" s="3"/>
      <c r="F224" s="142"/>
      <c r="G224" s="142"/>
      <c r="H224" s="3"/>
      <c r="I224" s="3"/>
      <c r="J224" s="132"/>
      <c r="K224" s="137"/>
      <c r="L224" s="198"/>
    </row>
    <row r="225" spans="1:12" s="5" customFormat="1" hidden="1">
      <c r="B225" s="163" t="s">
        <v>345</v>
      </c>
      <c r="C225" s="186"/>
      <c r="D225" s="3"/>
      <c r="E225" s="3"/>
      <c r="F225" s="187"/>
      <c r="G225" s="142"/>
      <c r="H225" s="3"/>
      <c r="I225" s="3"/>
      <c r="J225" s="137"/>
      <c r="K225" s="137"/>
      <c r="L225" s="230"/>
    </row>
    <row r="226" spans="1:12" s="181" customFormat="1" hidden="1">
      <c r="A226" s="5"/>
      <c r="B226" s="3"/>
      <c r="C226" s="137"/>
      <c r="D226" s="3"/>
      <c r="E226" s="132"/>
      <c r="F226" s="133"/>
      <c r="G226" s="134"/>
      <c r="H226" s="135"/>
      <c r="I226" s="135"/>
      <c r="J226" s="136"/>
      <c r="K226" s="137"/>
      <c r="L226" s="198"/>
    </row>
    <row r="227" spans="1:12" s="181" customFormat="1" hidden="1">
      <c r="A227" s="5"/>
      <c r="B227" s="3"/>
      <c r="C227" s="137"/>
      <c r="D227" s="3"/>
      <c r="E227" s="132"/>
      <c r="F227" s="133"/>
      <c r="G227" s="134"/>
      <c r="H227" s="135"/>
      <c r="I227" s="135"/>
      <c r="J227" s="136"/>
      <c r="K227" s="137"/>
      <c r="L227" s="198"/>
    </row>
    <row r="228" spans="1:12" s="181" customFormat="1" hidden="1">
      <c r="A228" s="5"/>
      <c r="B228" s="3"/>
      <c r="C228" s="137"/>
      <c r="D228" s="3"/>
      <c r="E228" s="132"/>
      <c r="F228" s="133"/>
      <c r="G228" s="134"/>
      <c r="H228" s="135"/>
      <c r="I228" s="135"/>
      <c r="J228" s="136"/>
      <c r="K228" s="137"/>
      <c r="L228" s="198"/>
    </row>
    <row r="229" spans="1:12" s="181" customFormat="1" hidden="1">
      <c r="A229" s="5"/>
      <c r="B229" s="3"/>
      <c r="C229" s="137"/>
      <c r="D229" s="3"/>
      <c r="E229" s="132"/>
      <c r="F229" s="133"/>
      <c r="G229" s="134"/>
      <c r="H229" s="135"/>
      <c r="I229" s="135"/>
      <c r="J229" s="136"/>
      <c r="K229" s="137"/>
      <c r="L229" s="198"/>
    </row>
    <row r="230" spans="1:12" s="181" customFormat="1" hidden="1">
      <c r="A230" s="5"/>
      <c r="B230" s="3"/>
      <c r="C230" s="137"/>
      <c r="D230" s="3"/>
      <c r="E230" s="132"/>
      <c r="F230" s="133"/>
      <c r="G230" s="134"/>
      <c r="H230" s="135"/>
      <c r="I230" s="135"/>
      <c r="J230" s="136"/>
      <c r="K230" s="137"/>
      <c r="L230" s="198"/>
    </row>
    <row r="231" spans="1:12" s="181" customFormat="1" hidden="1">
      <c r="A231" s="5"/>
      <c r="B231" s="3"/>
      <c r="C231" s="132"/>
      <c r="D231" s="3"/>
      <c r="E231" s="132"/>
      <c r="F231" s="133"/>
      <c r="G231" s="134"/>
      <c r="H231" s="135"/>
      <c r="I231" s="135"/>
      <c r="J231" s="136"/>
      <c r="K231" s="137"/>
      <c r="L231" s="198"/>
    </row>
    <row r="232" spans="1:12" s="181" customFormat="1" hidden="1">
      <c r="A232" s="5"/>
      <c r="B232" s="3"/>
      <c r="C232" s="132"/>
      <c r="D232" s="3"/>
      <c r="E232" s="132"/>
      <c r="F232" s="133"/>
      <c r="G232" s="134"/>
      <c r="H232" s="135"/>
      <c r="I232" s="135"/>
      <c r="J232" s="136"/>
      <c r="K232" s="137"/>
      <c r="L232" s="198"/>
    </row>
    <row r="233" spans="1:12" s="181" customFormat="1" hidden="1">
      <c r="A233" s="5"/>
      <c r="B233" s="3"/>
      <c r="C233" s="132"/>
      <c r="D233" s="3"/>
      <c r="E233" s="132"/>
      <c r="F233" s="133"/>
      <c r="G233" s="134"/>
      <c r="H233" s="135"/>
      <c r="I233" s="135"/>
      <c r="J233" s="136"/>
      <c r="K233" s="137"/>
      <c r="L233" s="198"/>
    </row>
    <row r="234" spans="1:12" s="181" customFormat="1" hidden="1">
      <c r="A234" s="5"/>
      <c r="B234" s="3"/>
      <c r="C234" s="132"/>
      <c r="D234" s="3"/>
      <c r="E234" s="132"/>
      <c r="F234" s="133"/>
      <c r="G234" s="134"/>
      <c r="H234" s="135"/>
      <c r="I234" s="135"/>
      <c r="J234" s="136"/>
      <c r="K234" s="137"/>
      <c r="L234" s="198"/>
    </row>
    <row r="235" spans="1:12" s="181" customFormat="1" hidden="1">
      <c r="A235" s="5"/>
      <c r="B235" s="164"/>
      <c r="C235" s="137"/>
      <c r="D235" s="3"/>
      <c r="E235" s="132"/>
      <c r="F235" s="133"/>
      <c r="G235" s="134"/>
      <c r="H235" s="135"/>
      <c r="I235" s="135"/>
      <c r="J235" s="136"/>
      <c r="K235" s="137"/>
      <c r="L235" s="198"/>
    </row>
    <row r="236" spans="1:12" s="181" customFormat="1" hidden="1">
      <c r="A236" s="5"/>
      <c r="B236" s="164"/>
      <c r="C236" s="137"/>
      <c r="D236" s="3"/>
      <c r="E236" s="132"/>
      <c r="F236" s="133"/>
      <c r="G236" s="134"/>
      <c r="H236" s="135"/>
      <c r="I236" s="135"/>
      <c r="J236" s="136"/>
      <c r="K236" s="137"/>
      <c r="L236" s="198"/>
    </row>
    <row r="237" spans="1:12" s="181" customFormat="1" hidden="1">
      <c r="A237" s="5"/>
      <c r="B237" s="164"/>
      <c r="C237" s="137"/>
      <c r="D237" s="3"/>
      <c r="E237" s="132"/>
      <c r="F237" s="133"/>
      <c r="G237" s="134"/>
      <c r="H237" s="135"/>
      <c r="I237" s="135"/>
      <c r="J237" s="136"/>
      <c r="K237" s="137"/>
      <c r="L237" s="198"/>
    </row>
    <row r="238" spans="1:12" s="181" customFormat="1" hidden="1">
      <c r="A238" s="5"/>
      <c r="B238" s="164"/>
      <c r="C238" s="137"/>
      <c r="D238" s="3"/>
      <c r="E238" s="132"/>
      <c r="F238" s="133"/>
      <c r="G238" s="134"/>
      <c r="H238" s="135"/>
      <c r="I238" s="135"/>
      <c r="J238" s="136"/>
      <c r="K238" s="137"/>
      <c r="L238" s="198"/>
    </row>
    <row r="239" spans="1:12" s="181" customFormat="1" hidden="1">
      <c r="A239" s="5"/>
      <c r="B239" s="164"/>
      <c r="C239" s="137"/>
      <c r="D239" s="3"/>
      <c r="E239" s="132"/>
      <c r="F239" s="133"/>
      <c r="G239" s="134"/>
      <c r="H239" s="135"/>
      <c r="I239" s="135"/>
      <c r="J239" s="136"/>
      <c r="K239" s="137"/>
      <c r="L239" s="198"/>
    </row>
    <row r="240" spans="1:12" s="181" customFormat="1" hidden="1">
      <c r="A240" s="5"/>
      <c r="B240" s="164"/>
      <c r="C240" s="137"/>
      <c r="D240" s="3"/>
      <c r="E240" s="132"/>
      <c r="F240" s="133"/>
      <c r="G240" s="134"/>
      <c r="H240" s="135"/>
      <c r="I240" s="135"/>
      <c r="J240" s="136"/>
      <c r="K240" s="137"/>
      <c r="L240" s="198"/>
    </row>
    <row r="241" spans="1:12" s="181" customFormat="1" hidden="1">
      <c r="A241" s="5"/>
      <c r="B241" s="164"/>
      <c r="C241" s="137"/>
      <c r="D241" s="3"/>
      <c r="E241" s="132"/>
      <c r="F241" s="133"/>
      <c r="G241" s="134"/>
      <c r="H241" s="135"/>
      <c r="I241" s="135"/>
      <c r="J241" s="136"/>
      <c r="K241" s="137"/>
      <c r="L241" s="198"/>
    </row>
    <row r="242" spans="1:12" s="181" customFormat="1" hidden="1">
      <c r="A242" s="5"/>
      <c r="B242" s="164"/>
      <c r="C242" s="137"/>
      <c r="D242" s="3"/>
      <c r="E242" s="132"/>
      <c r="F242" s="133"/>
      <c r="G242" s="134"/>
      <c r="H242" s="135"/>
      <c r="I242" s="135"/>
      <c r="J242" s="136"/>
      <c r="K242" s="137"/>
      <c r="L242" s="198"/>
    </row>
    <row r="243" spans="1:12" s="181" customFormat="1" hidden="1">
      <c r="A243" s="5"/>
      <c r="B243" s="164"/>
      <c r="C243" s="137"/>
      <c r="D243" s="3"/>
      <c r="E243" s="132"/>
      <c r="F243" s="133"/>
      <c r="G243" s="134"/>
      <c r="H243" s="135"/>
      <c r="I243" s="135"/>
      <c r="J243" s="136"/>
      <c r="K243" s="137"/>
      <c r="L243" s="198"/>
    </row>
    <row r="244" spans="1:12" s="181" customFormat="1" hidden="1">
      <c r="A244" s="5"/>
      <c r="B244" s="164"/>
      <c r="C244" s="137"/>
      <c r="D244" s="3"/>
      <c r="E244" s="132"/>
      <c r="F244" s="133"/>
      <c r="G244" s="134"/>
      <c r="H244" s="135"/>
      <c r="I244" s="135"/>
      <c r="J244" s="136"/>
      <c r="K244" s="137"/>
      <c r="L244" s="198"/>
    </row>
    <row r="245" spans="1:12" s="181" customFormat="1" hidden="1">
      <c r="A245" s="5"/>
      <c r="B245" s="3"/>
      <c r="C245" s="137"/>
      <c r="D245" s="3"/>
      <c r="E245" s="3"/>
      <c r="F245" s="142"/>
      <c r="G245" s="142"/>
      <c r="H245" s="3"/>
      <c r="I245" s="3"/>
      <c r="J245" s="137"/>
      <c r="K245" s="137"/>
      <c r="L245" s="198"/>
    </row>
    <row r="246" spans="1:12" s="2" customFormat="1">
      <c r="B246" s="42" t="s">
        <v>895</v>
      </c>
      <c r="C246" s="40"/>
      <c r="D246" s="11"/>
      <c r="E246" s="11"/>
      <c r="F246" s="37"/>
      <c r="G246" s="38"/>
      <c r="H246" s="11"/>
      <c r="I246" s="11"/>
      <c r="J246" s="36"/>
      <c r="K246" s="36"/>
      <c r="L246" s="167">
        <v>0</v>
      </c>
    </row>
    <row r="247" spans="1:12" s="5" customFormat="1" hidden="1">
      <c r="B247" s="130"/>
      <c r="C247" s="131"/>
      <c r="D247" s="3"/>
      <c r="E247" s="3"/>
      <c r="F247" s="133"/>
      <c r="G247" s="133"/>
      <c r="H247" s="3"/>
      <c r="I247" s="3"/>
      <c r="J247" s="137"/>
      <c r="K247" s="137"/>
      <c r="L247" s="230"/>
    </row>
    <row r="248" spans="1:12" s="5" customFormat="1" hidden="1">
      <c r="B248" s="130"/>
      <c r="C248" s="131"/>
      <c r="D248" s="3"/>
      <c r="E248" s="3"/>
      <c r="F248" s="133"/>
      <c r="G248" s="133"/>
      <c r="H248" s="3"/>
      <c r="I248" s="3"/>
      <c r="J248" s="137"/>
      <c r="K248" s="137"/>
      <c r="L248" s="230"/>
    </row>
    <row r="249" spans="1:12" s="5" customFormat="1" hidden="1">
      <c r="B249" s="130"/>
      <c r="C249" s="131"/>
      <c r="D249" s="3"/>
      <c r="E249" s="3"/>
      <c r="F249" s="133"/>
      <c r="G249" s="133"/>
      <c r="H249" s="3"/>
      <c r="I249" s="3"/>
      <c r="J249" s="137"/>
      <c r="K249" s="137"/>
      <c r="L249" s="230"/>
    </row>
    <row r="250" spans="1:12" s="5" customFormat="1" hidden="1">
      <c r="B250" s="130"/>
      <c r="C250" s="131"/>
      <c r="D250" s="3"/>
      <c r="E250" s="3"/>
      <c r="F250" s="133"/>
      <c r="G250" s="133"/>
      <c r="H250" s="3"/>
      <c r="I250" s="3"/>
      <c r="J250" s="137"/>
      <c r="K250" s="137"/>
      <c r="L250" s="230"/>
    </row>
    <row r="251" spans="1:12" s="5" customFormat="1" hidden="1">
      <c r="B251" s="130"/>
      <c r="C251" s="131"/>
      <c r="D251" s="3"/>
      <c r="E251" s="3"/>
      <c r="F251" s="133"/>
      <c r="G251" s="133"/>
      <c r="H251" s="3"/>
      <c r="I251" s="3"/>
      <c r="J251" s="137"/>
      <c r="K251" s="137"/>
      <c r="L251" s="230"/>
    </row>
    <row r="252" spans="1:12" s="5" customFormat="1" hidden="1">
      <c r="B252" s="130"/>
      <c r="C252" s="191"/>
      <c r="D252" s="3"/>
      <c r="E252" s="3"/>
      <c r="F252" s="133"/>
      <c r="G252" s="133"/>
      <c r="H252" s="3"/>
      <c r="I252" s="3"/>
      <c r="J252" s="137"/>
      <c r="K252" s="137"/>
      <c r="L252" s="230"/>
    </row>
    <row r="253" spans="1:12" s="5" customFormat="1" hidden="1">
      <c r="B253" s="3"/>
      <c r="C253" s="132"/>
      <c r="D253" s="3"/>
      <c r="E253" s="3"/>
      <c r="F253" s="133"/>
      <c r="G253" s="133"/>
      <c r="H253" s="3"/>
      <c r="I253" s="3"/>
      <c r="J253" s="137"/>
      <c r="K253" s="137"/>
      <c r="L253" s="230"/>
    </row>
    <row r="254" spans="1:12" s="5" customFormat="1" hidden="1">
      <c r="B254" s="3"/>
      <c r="C254" s="132"/>
      <c r="D254" s="3"/>
      <c r="E254" s="3"/>
      <c r="F254" s="133"/>
      <c r="G254" s="133"/>
      <c r="H254" s="3"/>
      <c r="I254" s="3"/>
      <c r="J254" s="137"/>
      <c r="K254" s="137"/>
      <c r="L254" s="230"/>
    </row>
    <row r="255" spans="1:12" ht="78.75">
      <c r="A255" s="5"/>
      <c r="B255" s="19">
        <v>1</v>
      </c>
      <c r="C255" s="7" t="s">
        <v>837</v>
      </c>
      <c r="D255" s="6" t="s">
        <v>144</v>
      </c>
      <c r="E255" s="6" t="s">
        <v>838</v>
      </c>
      <c r="F255" s="417">
        <v>74.233699999999999</v>
      </c>
      <c r="G255" s="417">
        <v>74.233699999999999</v>
      </c>
      <c r="H255" s="6" t="s">
        <v>206</v>
      </c>
      <c r="I255" s="6" t="s">
        <v>839</v>
      </c>
      <c r="J255" s="7" t="s">
        <v>840</v>
      </c>
      <c r="K255" s="7"/>
      <c r="L255" s="34">
        <v>1</v>
      </c>
    </row>
    <row r="256" spans="1:12" s="5" customFormat="1" hidden="1">
      <c r="B256" s="130"/>
      <c r="C256" s="137"/>
      <c r="D256" s="3"/>
      <c r="E256" s="3"/>
      <c r="F256" s="142"/>
      <c r="G256" s="142"/>
      <c r="H256" s="3"/>
      <c r="I256" s="3"/>
      <c r="J256" s="137"/>
      <c r="K256" s="137"/>
      <c r="L256" s="230"/>
    </row>
    <row r="257" spans="2:12" s="5" customFormat="1" hidden="1">
      <c r="B257" s="163" t="s">
        <v>212</v>
      </c>
      <c r="C257" s="186"/>
      <c r="D257" s="3"/>
      <c r="E257" s="3"/>
      <c r="F257" s="187"/>
      <c r="G257" s="142"/>
      <c r="H257" s="3"/>
      <c r="I257" s="3"/>
      <c r="J257" s="137"/>
      <c r="K257" s="137"/>
      <c r="L257" s="230"/>
    </row>
    <row r="258" spans="2:12" s="5" customFormat="1" hidden="1">
      <c r="B258" s="130"/>
      <c r="C258" s="131"/>
      <c r="D258" s="3"/>
      <c r="E258" s="3"/>
      <c r="F258" s="143"/>
      <c r="G258" s="142"/>
      <c r="H258" s="3"/>
      <c r="I258" s="3"/>
      <c r="J258" s="137"/>
      <c r="K258" s="137"/>
      <c r="L258" s="230"/>
    </row>
    <row r="259" spans="2:12" s="5" customFormat="1" hidden="1">
      <c r="B259" s="130"/>
      <c r="C259" s="131"/>
      <c r="D259" s="3"/>
      <c r="E259" s="3"/>
      <c r="F259" s="143"/>
      <c r="G259" s="142"/>
      <c r="H259" s="3"/>
      <c r="I259" s="3"/>
      <c r="J259" s="137"/>
      <c r="K259" s="137"/>
      <c r="L259" s="230"/>
    </row>
    <row r="260" spans="2:12" s="5" customFormat="1" hidden="1">
      <c r="B260" s="130"/>
      <c r="C260" s="131"/>
      <c r="D260" s="3"/>
      <c r="E260" s="3"/>
      <c r="F260" s="143"/>
      <c r="G260" s="142"/>
      <c r="H260" s="3"/>
      <c r="I260" s="3"/>
      <c r="J260" s="137"/>
      <c r="K260" s="137"/>
      <c r="L260" s="230"/>
    </row>
    <row r="261" spans="2:12" s="5" customFormat="1" hidden="1">
      <c r="B261" s="130"/>
      <c r="C261" s="131"/>
      <c r="D261" s="3"/>
      <c r="E261" s="3"/>
      <c r="F261" s="143"/>
      <c r="G261" s="142"/>
      <c r="H261" s="3"/>
      <c r="I261" s="3"/>
      <c r="J261" s="137"/>
      <c r="K261" s="137"/>
      <c r="L261" s="230"/>
    </row>
    <row r="262" spans="2:12" s="5" customFormat="1" hidden="1">
      <c r="B262" s="130"/>
      <c r="C262" s="131"/>
      <c r="D262" s="3"/>
      <c r="E262" s="3"/>
      <c r="F262" s="143"/>
      <c r="G262" s="142"/>
      <c r="H262" s="3"/>
      <c r="I262" s="3"/>
      <c r="J262" s="137"/>
      <c r="K262" s="137"/>
      <c r="L262" s="230"/>
    </row>
    <row r="263" spans="2:12" s="5" customFormat="1" hidden="1">
      <c r="B263" s="130"/>
      <c r="C263" s="191"/>
      <c r="D263" s="3"/>
      <c r="E263" s="3"/>
      <c r="F263" s="143"/>
      <c r="G263" s="142"/>
      <c r="H263" s="3"/>
      <c r="I263" s="3"/>
      <c r="J263" s="137"/>
      <c r="K263" s="137"/>
      <c r="L263" s="230"/>
    </row>
    <row r="264" spans="2:12" s="5" customFormat="1" hidden="1">
      <c r="B264" s="3"/>
      <c r="C264" s="132"/>
      <c r="D264" s="3"/>
      <c r="E264" s="3"/>
      <c r="F264" s="143"/>
      <c r="G264" s="142"/>
      <c r="H264" s="3"/>
      <c r="I264" s="3"/>
      <c r="J264" s="137"/>
      <c r="K264" s="137"/>
      <c r="L264" s="230"/>
    </row>
    <row r="265" spans="2:12" s="5" customFormat="1" hidden="1">
      <c r="B265" s="3"/>
      <c r="C265" s="132"/>
      <c r="D265" s="3"/>
      <c r="E265" s="3"/>
      <c r="F265" s="143"/>
      <c r="G265" s="142"/>
      <c r="H265" s="3"/>
      <c r="I265" s="3"/>
      <c r="J265" s="137"/>
      <c r="K265" s="137"/>
      <c r="L265" s="230"/>
    </row>
    <row r="266" spans="2:12" s="5" customFormat="1" hidden="1">
      <c r="B266" s="3"/>
      <c r="C266" s="137"/>
      <c r="D266" s="3"/>
      <c r="E266" s="3"/>
      <c r="F266" s="143"/>
      <c r="G266" s="142"/>
      <c r="H266" s="3"/>
      <c r="I266" s="3"/>
      <c r="J266" s="137"/>
      <c r="K266" s="137"/>
      <c r="L266" s="230"/>
    </row>
    <row r="267" spans="2:12" s="5" customFormat="1" hidden="1">
      <c r="B267" s="3"/>
      <c r="C267" s="137"/>
      <c r="D267" s="3"/>
      <c r="E267" s="3"/>
      <c r="F267" s="143"/>
      <c r="G267" s="142"/>
      <c r="H267" s="3"/>
      <c r="I267" s="3"/>
      <c r="J267" s="137"/>
      <c r="K267" s="137"/>
      <c r="L267" s="230"/>
    </row>
    <row r="268" spans="2:12" s="5" customFormat="1" hidden="1">
      <c r="B268" s="3"/>
      <c r="C268" s="137"/>
      <c r="D268" s="3"/>
      <c r="E268" s="3"/>
      <c r="F268" s="143"/>
      <c r="G268" s="142"/>
      <c r="H268" s="3"/>
      <c r="I268" s="3"/>
      <c r="J268" s="137"/>
      <c r="K268" s="137"/>
      <c r="L268" s="230"/>
    </row>
    <row r="269" spans="2:12" s="5" customFormat="1" hidden="1">
      <c r="B269" s="3"/>
      <c r="C269" s="137"/>
      <c r="D269" s="3"/>
      <c r="E269" s="3"/>
      <c r="F269" s="143"/>
      <c r="G269" s="142"/>
      <c r="H269" s="3"/>
      <c r="I269" s="3"/>
      <c r="J269" s="137"/>
      <c r="K269" s="137"/>
      <c r="L269" s="230"/>
    </row>
    <row r="270" spans="2:12" s="5" customFormat="1" hidden="1">
      <c r="B270" s="3"/>
      <c r="C270" s="137"/>
      <c r="D270" s="3"/>
      <c r="E270" s="3"/>
      <c r="F270" s="143"/>
      <c r="G270" s="142"/>
      <c r="H270" s="3"/>
      <c r="I270" s="3"/>
      <c r="J270" s="137"/>
      <c r="K270" s="137"/>
      <c r="L270" s="230"/>
    </row>
    <row r="271" spans="2:12" s="5" customFormat="1" hidden="1">
      <c r="B271" s="3"/>
      <c r="C271" s="137"/>
      <c r="D271" s="3"/>
      <c r="E271" s="3"/>
      <c r="F271" s="143"/>
      <c r="G271" s="142"/>
      <c r="H271" s="3"/>
      <c r="I271" s="3"/>
      <c r="J271" s="137"/>
      <c r="K271" s="137"/>
      <c r="L271" s="230"/>
    </row>
    <row r="272" spans="2:12" s="5" customFormat="1" hidden="1">
      <c r="B272" s="3"/>
      <c r="C272" s="137"/>
      <c r="D272" s="3"/>
      <c r="E272" s="3"/>
      <c r="F272" s="143"/>
      <c r="G272" s="142"/>
      <c r="H272" s="3"/>
      <c r="I272" s="3"/>
      <c r="J272" s="137"/>
      <c r="K272" s="137"/>
      <c r="L272" s="230"/>
    </row>
    <row r="273" spans="1:12" s="5" customFormat="1" hidden="1">
      <c r="B273" s="130"/>
      <c r="C273" s="137"/>
      <c r="D273" s="3"/>
      <c r="E273" s="3"/>
      <c r="F273" s="142"/>
      <c r="G273" s="142"/>
      <c r="H273" s="3"/>
      <c r="I273" s="3"/>
      <c r="J273" s="137"/>
      <c r="K273" s="137"/>
      <c r="L273" s="230"/>
    </row>
    <row r="274" spans="1:12" s="5" customFormat="1" hidden="1">
      <c r="B274" s="163" t="s">
        <v>223</v>
      </c>
      <c r="C274" s="186"/>
      <c r="D274" s="3"/>
      <c r="E274" s="3"/>
      <c r="F274" s="187"/>
      <c r="G274" s="142"/>
      <c r="H274" s="3"/>
      <c r="I274" s="3"/>
      <c r="J274" s="137"/>
      <c r="K274" s="137"/>
      <c r="L274" s="230"/>
    </row>
    <row r="275" spans="1:12" s="181" customFormat="1" hidden="1">
      <c r="A275" s="5"/>
      <c r="B275" s="3"/>
      <c r="C275" s="137"/>
      <c r="D275" s="3"/>
      <c r="E275" s="3"/>
      <c r="F275" s="142"/>
      <c r="G275" s="142"/>
      <c r="H275" s="3"/>
      <c r="I275" s="3"/>
      <c r="J275" s="137"/>
      <c r="K275" s="137"/>
      <c r="L275" s="198"/>
    </row>
    <row r="276" spans="1:12" s="181" customFormat="1" hidden="1">
      <c r="A276" s="5"/>
      <c r="B276" s="3"/>
      <c r="C276" s="137"/>
      <c r="D276" s="3"/>
      <c r="E276" s="3"/>
      <c r="F276" s="142"/>
      <c r="G276" s="142"/>
      <c r="H276" s="3"/>
      <c r="I276" s="3"/>
      <c r="J276" s="137"/>
      <c r="K276" s="137"/>
      <c r="L276" s="198"/>
    </row>
    <row r="277" spans="1:12" s="181" customFormat="1" hidden="1">
      <c r="A277" s="5"/>
      <c r="B277" s="3"/>
      <c r="C277" s="137"/>
      <c r="D277" s="3"/>
      <c r="E277" s="3"/>
      <c r="F277" s="142"/>
      <c r="G277" s="142"/>
      <c r="H277" s="3"/>
      <c r="I277" s="3"/>
      <c r="J277" s="137"/>
      <c r="K277" s="137"/>
      <c r="L277" s="198"/>
    </row>
    <row r="278" spans="1:12" s="181" customFormat="1" hidden="1">
      <c r="A278" s="5"/>
      <c r="B278" s="3"/>
      <c r="C278" s="137"/>
      <c r="D278" s="3"/>
      <c r="E278" s="3"/>
      <c r="F278" s="142"/>
      <c r="G278" s="142"/>
      <c r="H278" s="3"/>
      <c r="I278" s="3"/>
      <c r="J278" s="137"/>
      <c r="K278" s="137"/>
      <c r="L278" s="198"/>
    </row>
    <row r="279" spans="1:12" s="181" customFormat="1" hidden="1">
      <c r="A279" s="5"/>
      <c r="B279" s="3"/>
      <c r="C279" s="137"/>
      <c r="D279" s="3"/>
      <c r="E279" s="3"/>
      <c r="F279" s="142"/>
      <c r="G279" s="142"/>
      <c r="H279" s="3"/>
      <c r="I279" s="3"/>
      <c r="J279" s="137"/>
      <c r="K279" s="137"/>
      <c r="L279" s="198"/>
    </row>
    <row r="280" spans="1:12" s="181" customFormat="1" hidden="1">
      <c r="A280" s="5"/>
      <c r="B280" s="3"/>
      <c r="C280" s="132"/>
      <c r="D280" s="3"/>
      <c r="E280" s="3"/>
      <c r="F280" s="142"/>
      <c r="G280" s="142"/>
      <c r="H280" s="3"/>
      <c r="I280" s="3"/>
      <c r="J280" s="137"/>
      <c r="K280" s="137"/>
      <c r="L280" s="198"/>
    </row>
    <row r="281" spans="1:12" s="181" customFormat="1" hidden="1">
      <c r="A281" s="5"/>
      <c r="B281" s="3"/>
      <c r="C281" s="132"/>
      <c r="D281" s="3"/>
      <c r="E281" s="3"/>
      <c r="F281" s="142"/>
      <c r="G281" s="142"/>
      <c r="H281" s="3"/>
      <c r="I281" s="3"/>
      <c r="J281" s="137"/>
      <c r="K281" s="137"/>
      <c r="L281" s="198"/>
    </row>
    <row r="282" spans="1:12" s="181" customFormat="1" hidden="1">
      <c r="A282" s="5"/>
      <c r="B282" s="3"/>
      <c r="C282" s="132"/>
      <c r="D282" s="3"/>
      <c r="E282" s="132"/>
      <c r="F282" s="143"/>
      <c r="G282" s="142"/>
      <c r="H282" s="3"/>
      <c r="I282" s="3"/>
      <c r="J282" s="137"/>
      <c r="K282" s="137"/>
      <c r="L282" s="198"/>
    </row>
    <row r="283" spans="1:12" s="181" customFormat="1" hidden="1">
      <c r="A283" s="5"/>
      <c r="B283" s="3"/>
      <c r="C283" s="137"/>
      <c r="D283" s="3"/>
      <c r="E283" s="137"/>
      <c r="F283" s="236"/>
      <c r="G283" s="133"/>
      <c r="H283" s="3"/>
      <c r="I283" s="3"/>
      <c r="J283" s="137"/>
      <c r="K283" s="137"/>
      <c r="L283" s="198"/>
    </row>
    <row r="284" spans="1:12" s="181" customFormat="1" hidden="1">
      <c r="A284" s="5"/>
      <c r="B284" s="3"/>
      <c r="C284" s="137"/>
      <c r="D284" s="3"/>
      <c r="E284" s="137"/>
      <c r="F284" s="236"/>
      <c r="G284" s="133"/>
      <c r="H284" s="3"/>
      <c r="I284" s="3"/>
      <c r="J284" s="137"/>
      <c r="K284" s="137"/>
      <c r="L284" s="198"/>
    </row>
    <row r="285" spans="1:12" s="181" customFormat="1" hidden="1">
      <c r="A285" s="5"/>
      <c r="B285" s="3"/>
      <c r="C285" s="137"/>
      <c r="D285" s="3"/>
      <c r="E285" s="137"/>
      <c r="F285" s="236"/>
      <c r="G285" s="133"/>
      <c r="H285" s="3"/>
      <c r="I285" s="3"/>
      <c r="J285" s="137"/>
      <c r="K285" s="137"/>
      <c r="L285" s="198"/>
    </row>
    <row r="286" spans="1:12" s="181" customFormat="1" hidden="1">
      <c r="A286" s="5"/>
      <c r="B286" s="3"/>
      <c r="C286" s="137"/>
      <c r="D286" s="3"/>
      <c r="E286" s="137"/>
      <c r="F286" s="236"/>
      <c r="G286" s="133"/>
      <c r="H286" s="3"/>
      <c r="I286" s="3"/>
      <c r="J286" s="137"/>
      <c r="K286" s="137"/>
      <c r="L286" s="198"/>
    </row>
    <row r="287" spans="1:12" s="181" customFormat="1" hidden="1">
      <c r="A287" s="5"/>
      <c r="B287" s="3"/>
      <c r="C287" s="137"/>
      <c r="D287" s="3"/>
      <c r="E287" s="137"/>
      <c r="F287" s="236"/>
      <c r="G287" s="133"/>
      <c r="H287" s="3"/>
      <c r="I287" s="3"/>
      <c r="J287" s="137"/>
      <c r="K287" s="137"/>
      <c r="L287" s="198"/>
    </row>
    <row r="288" spans="1:12" s="181" customFormat="1" hidden="1">
      <c r="A288" s="5"/>
      <c r="B288" s="3"/>
      <c r="C288" s="137"/>
      <c r="D288" s="3"/>
      <c r="E288" s="137"/>
      <c r="F288" s="236"/>
      <c r="G288" s="133"/>
      <c r="H288" s="3"/>
      <c r="I288" s="3"/>
      <c r="J288" s="137"/>
      <c r="K288" s="137"/>
      <c r="L288" s="198"/>
    </row>
    <row r="289" spans="1:12" s="181" customFormat="1" hidden="1">
      <c r="A289" s="5"/>
      <c r="B289" s="3"/>
      <c r="C289" s="137"/>
      <c r="D289" s="3"/>
      <c r="E289" s="137"/>
      <c r="F289" s="236"/>
      <c r="G289" s="133"/>
      <c r="H289" s="3"/>
      <c r="I289" s="3"/>
      <c r="J289" s="137"/>
      <c r="K289" s="137"/>
      <c r="L289" s="198"/>
    </row>
    <row r="290" spans="1:12" s="181" customFormat="1" hidden="1">
      <c r="A290" s="5"/>
      <c r="B290" s="3"/>
      <c r="C290" s="137"/>
      <c r="D290" s="3"/>
      <c r="E290" s="137"/>
      <c r="F290" s="236"/>
      <c r="G290" s="133"/>
      <c r="H290" s="3"/>
      <c r="I290" s="3"/>
      <c r="J290" s="137"/>
      <c r="K290" s="137"/>
      <c r="L290" s="198"/>
    </row>
    <row r="291" spans="1:12" s="5" customFormat="1" hidden="1">
      <c r="B291" s="163" t="s">
        <v>224</v>
      </c>
      <c r="C291" s="186"/>
      <c r="D291" s="3"/>
      <c r="E291" s="3"/>
      <c r="F291" s="187"/>
      <c r="G291" s="142"/>
      <c r="H291" s="3"/>
      <c r="I291" s="3"/>
      <c r="J291" s="137"/>
      <c r="K291" s="137"/>
      <c r="L291" s="230"/>
    </row>
    <row r="292" spans="1:12" s="5" customFormat="1" hidden="1">
      <c r="B292" s="130"/>
      <c r="C292" s="131"/>
      <c r="D292" s="3"/>
      <c r="E292" s="3"/>
      <c r="F292" s="142"/>
      <c r="G292" s="142"/>
      <c r="H292" s="3"/>
      <c r="I292" s="3"/>
      <c r="J292" s="137"/>
      <c r="K292" s="137"/>
      <c r="L292" s="230"/>
    </row>
    <row r="293" spans="1:12" s="5" customFormat="1" hidden="1">
      <c r="B293" s="130"/>
      <c r="C293" s="131"/>
      <c r="D293" s="3"/>
      <c r="E293" s="3"/>
      <c r="F293" s="142"/>
      <c r="G293" s="142"/>
      <c r="H293" s="3"/>
      <c r="I293" s="3"/>
      <c r="J293" s="137"/>
      <c r="K293" s="137"/>
      <c r="L293" s="230"/>
    </row>
    <row r="294" spans="1:12" s="5" customFormat="1" hidden="1">
      <c r="B294" s="130"/>
      <c r="C294" s="131"/>
      <c r="D294" s="3"/>
      <c r="E294" s="3"/>
      <c r="F294" s="142"/>
      <c r="G294" s="142"/>
      <c r="H294" s="3"/>
      <c r="I294" s="3"/>
      <c r="J294" s="137"/>
      <c r="K294" s="137"/>
      <c r="L294" s="230"/>
    </row>
    <row r="295" spans="1:12" s="5" customFormat="1" hidden="1">
      <c r="B295" s="130"/>
      <c r="C295" s="131"/>
      <c r="D295" s="3"/>
      <c r="E295" s="3"/>
      <c r="F295" s="142"/>
      <c r="G295" s="142"/>
      <c r="H295" s="3"/>
      <c r="I295" s="3"/>
      <c r="J295" s="137"/>
      <c r="K295" s="137"/>
      <c r="L295" s="230"/>
    </row>
    <row r="296" spans="1:12" s="5" customFormat="1" hidden="1">
      <c r="B296" s="130"/>
      <c r="C296" s="131"/>
      <c r="D296" s="3"/>
      <c r="E296" s="3"/>
      <c r="F296" s="142"/>
      <c r="G296" s="142"/>
      <c r="H296" s="3"/>
      <c r="I296" s="3"/>
      <c r="J296" s="137"/>
      <c r="K296" s="137"/>
      <c r="L296" s="230"/>
    </row>
    <row r="297" spans="1:12" s="5" customFormat="1" hidden="1">
      <c r="B297" s="130"/>
      <c r="C297" s="191"/>
      <c r="D297" s="3"/>
      <c r="E297" s="3"/>
      <c r="F297" s="142"/>
      <c r="G297" s="142"/>
      <c r="H297" s="3"/>
      <c r="I297" s="3"/>
      <c r="J297" s="137"/>
      <c r="K297" s="137"/>
      <c r="L297" s="230"/>
    </row>
    <row r="298" spans="1:12" s="5" customFormat="1" hidden="1">
      <c r="B298" s="3"/>
      <c r="C298" s="132"/>
      <c r="D298" s="3"/>
      <c r="E298" s="3"/>
      <c r="F298" s="142"/>
      <c r="G298" s="142"/>
      <c r="H298" s="3"/>
      <c r="I298" s="3"/>
      <c r="J298" s="137"/>
      <c r="K298" s="137"/>
      <c r="L298" s="230"/>
    </row>
    <row r="299" spans="1:12" s="5" customFormat="1" hidden="1">
      <c r="B299" s="3"/>
      <c r="C299" s="132"/>
      <c r="D299" s="3"/>
      <c r="E299" s="3"/>
      <c r="F299" s="142"/>
      <c r="G299" s="142"/>
      <c r="H299" s="3"/>
      <c r="I299" s="3"/>
      <c r="J299" s="137"/>
      <c r="K299" s="137"/>
      <c r="L299" s="230"/>
    </row>
    <row r="300" spans="1:12" s="5" customFormat="1" hidden="1">
      <c r="B300" s="3"/>
      <c r="C300" s="137"/>
      <c r="D300" s="3"/>
      <c r="E300" s="3"/>
      <c r="F300" s="142"/>
      <c r="G300" s="142"/>
      <c r="H300" s="3"/>
      <c r="I300" s="3"/>
      <c r="J300" s="137"/>
      <c r="K300" s="137"/>
      <c r="L300" s="230"/>
    </row>
    <row r="301" spans="1:12" s="5" customFormat="1" hidden="1">
      <c r="B301" s="130"/>
      <c r="C301" s="137"/>
      <c r="D301" s="3"/>
      <c r="E301" s="3"/>
      <c r="F301" s="192"/>
      <c r="G301" s="192"/>
      <c r="H301" s="3"/>
      <c r="I301" s="3"/>
      <c r="J301" s="137"/>
      <c r="K301" s="137"/>
      <c r="L301" s="230"/>
    </row>
    <row r="302" spans="1:12" s="5" customFormat="1" hidden="1">
      <c r="B302" s="130"/>
      <c r="C302" s="137"/>
      <c r="D302" s="3"/>
      <c r="E302" s="3"/>
      <c r="F302" s="192"/>
      <c r="G302" s="192"/>
      <c r="H302" s="3"/>
      <c r="I302" s="3"/>
      <c r="J302" s="137"/>
      <c r="K302" s="137"/>
      <c r="L302" s="230"/>
    </row>
    <row r="303" spans="1:12" s="5" customFormat="1" hidden="1">
      <c r="B303" s="130"/>
      <c r="C303" s="137"/>
      <c r="D303" s="3"/>
      <c r="E303" s="3"/>
      <c r="F303" s="192"/>
      <c r="G303" s="192"/>
      <c r="H303" s="3"/>
      <c r="I303" s="3"/>
      <c r="J303" s="137"/>
      <c r="K303" s="137"/>
      <c r="L303" s="230"/>
    </row>
    <row r="304" spans="1:12" s="5" customFormat="1" hidden="1">
      <c r="B304" s="130"/>
      <c r="C304" s="137"/>
      <c r="D304" s="3"/>
      <c r="E304" s="3"/>
      <c r="F304" s="192"/>
      <c r="G304" s="192"/>
      <c r="H304" s="3"/>
      <c r="I304" s="3"/>
      <c r="J304" s="137"/>
      <c r="K304" s="137"/>
      <c r="L304" s="230"/>
    </row>
    <row r="305" spans="1:12" s="5" customFormat="1" hidden="1">
      <c r="B305" s="130"/>
      <c r="C305" s="137"/>
      <c r="D305" s="3"/>
      <c r="E305" s="3"/>
      <c r="F305" s="130"/>
      <c r="G305" s="130"/>
      <c r="H305" s="3"/>
      <c r="I305" s="3"/>
      <c r="J305" s="137"/>
      <c r="K305" s="137"/>
      <c r="L305" s="230"/>
    </row>
    <row r="306" spans="1:12" s="5" customFormat="1" hidden="1">
      <c r="B306" s="130"/>
      <c r="C306" s="137"/>
      <c r="D306" s="3"/>
      <c r="E306" s="3"/>
      <c r="F306" s="130"/>
      <c r="G306" s="130"/>
      <c r="H306" s="3"/>
      <c r="I306" s="130"/>
      <c r="J306" s="137"/>
      <c r="K306" s="137"/>
      <c r="L306" s="230"/>
    </row>
    <row r="307" spans="1:12" s="5" customFormat="1" hidden="1">
      <c r="B307" s="130"/>
      <c r="C307" s="137"/>
      <c r="D307" s="3"/>
      <c r="E307" s="137"/>
      <c r="F307" s="143"/>
      <c r="G307" s="142"/>
      <c r="H307" s="3"/>
      <c r="I307" s="3"/>
      <c r="J307" s="137"/>
      <c r="K307" s="137"/>
      <c r="L307" s="230"/>
    </row>
    <row r="308" spans="1:12" s="5" customFormat="1" hidden="1">
      <c r="B308" s="130"/>
      <c r="C308" s="137"/>
      <c r="D308" s="3"/>
      <c r="E308" s="137"/>
      <c r="F308" s="143"/>
      <c r="G308" s="142"/>
      <c r="H308" s="3"/>
      <c r="I308" s="3"/>
      <c r="J308" s="137"/>
      <c r="K308" s="137"/>
      <c r="L308" s="230"/>
    </row>
    <row r="309" spans="1:12" s="5" customFormat="1" hidden="1">
      <c r="B309" s="130"/>
      <c r="C309" s="137"/>
      <c r="D309" s="3"/>
      <c r="E309" s="137"/>
      <c r="F309" s="143"/>
      <c r="G309" s="142"/>
      <c r="H309" s="3"/>
      <c r="I309" s="3"/>
      <c r="J309" s="137"/>
      <c r="K309" s="137"/>
      <c r="L309" s="230"/>
    </row>
    <row r="310" spans="1:12" s="5" customFormat="1" hidden="1">
      <c r="B310" s="130"/>
      <c r="C310" s="191"/>
      <c r="D310" s="130"/>
      <c r="E310" s="130"/>
      <c r="F310" s="192"/>
      <c r="G310" s="192"/>
      <c r="H310" s="130"/>
      <c r="I310" s="130"/>
      <c r="J310" s="191"/>
      <c r="K310" s="137"/>
      <c r="L310" s="230"/>
    </row>
    <row r="311" spans="1:12" s="2" customFormat="1">
      <c r="B311" s="42" t="s">
        <v>896</v>
      </c>
      <c r="C311" s="40"/>
      <c r="D311" s="11"/>
      <c r="E311" s="11"/>
      <c r="F311" s="37"/>
      <c r="G311" s="38"/>
      <c r="H311" s="11"/>
      <c r="I311" s="11"/>
      <c r="J311" s="36"/>
      <c r="K311" s="36"/>
      <c r="L311" s="167">
        <v>0</v>
      </c>
    </row>
    <row r="312" spans="1:12" s="181" customFormat="1" hidden="1">
      <c r="A312" s="5"/>
      <c r="K312" s="137"/>
      <c r="L312" s="198"/>
    </row>
    <row r="313" spans="1:12" s="181" customFormat="1" hidden="1">
      <c r="A313" s="5"/>
      <c r="K313" s="137"/>
      <c r="L313" s="198"/>
    </row>
    <row r="314" spans="1:12" s="181" customFormat="1" hidden="1">
      <c r="A314" s="5"/>
      <c r="B314" s="3"/>
      <c r="C314" s="132"/>
      <c r="D314" s="3"/>
      <c r="E314" s="3"/>
      <c r="F314" s="143"/>
      <c r="G314" s="142"/>
      <c r="H314" s="3"/>
      <c r="I314" s="3"/>
      <c r="J314" s="137"/>
      <c r="K314" s="137"/>
      <c r="L314" s="198"/>
    </row>
    <row r="315" spans="1:12" ht="47.25">
      <c r="A315" s="5"/>
      <c r="B315" s="6">
        <v>1</v>
      </c>
      <c r="C315" s="7" t="s">
        <v>763</v>
      </c>
      <c r="D315" s="6" t="s">
        <v>764</v>
      </c>
      <c r="E315" s="33" t="s">
        <v>550</v>
      </c>
      <c r="F315" s="35">
        <v>35.9</v>
      </c>
      <c r="G315" s="12">
        <v>33.71</v>
      </c>
      <c r="H315" s="6" t="s">
        <v>484</v>
      </c>
      <c r="I315" s="6" t="s">
        <v>569</v>
      </c>
      <c r="J315" s="7" t="s">
        <v>872</v>
      </c>
      <c r="L315" s="201">
        <v>1</v>
      </c>
    </row>
    <row r="316" spans="1:12" ht="47.25">
      <c r="A316" s="5"/>
      <c r="B316" s="6">
        <v>2</v>
      </c>
      <c r="C316" s="7" t="s">
        <v>765</v>
      </c>
      <c r="D316" s="6" t="s">
        <v>764</v>
      </c>
      <c r="E316" s="33" t="s">
        <v>550</v>
      </c>
      <c r="F316" s="35">
        <v>39.200000000000003</v>
      </c>
      <c r="G316" s="12">
        <v>39.200000000000003</v>
      </c>
      <c r="H316" s="6" t="s">
        <v>484</v>
      </c>
      <c r="I316" s="6" t="s">
        <v>766</v>
      </c>
      <c r="J316" s="7" t="s">
        <v>873</v>
      </c>
      <c r="L316" s="201">
        <v>1</v>
      </c>
    </row>
    <row r="317" spans="1:12" s="181" customFormat="1" hidden="1">
      <c r="A317" s="5"/>
      <c r="B317" s="214"/>
      <c r="C317" s="137"/>
      <c r="D317" s="3"/>
      <c r="E317" s="3"/>
      <c r="F317" s="237"/>
      <c r="G317" s="237"/>
      <c r="H317" s="238"/>
      <c r="I317" s="3"/>
      <c r="J317" s="185"/>
      <c r="K317" s="137"/>
      <c r="L317" s="198"/>
    </row>
    <row r="318" spans="1:12" s="2" customFormat="1">
      <c r="B318" s="42" t="s">
        <v>897</v>
      </c>
      <c r="C318" s="40"/>
      <c r="D318" s="11"/>
      <c r="E318" s="11"/>
      <c r="F318" s="37"/>
      <c r="G318" s="38"/>
      <c r="H318" s="11"/>
      <c r="I318" s="11"/>
      <c r="J318" s="36"/>
      <c r="K318" s="36"/>
      <c r="L318" s="255">
        <v>0</v>
      </c>
    </row>
    <row r="319" spans="1:12" s="180" customFormat="1" ht="47.25">
      <c r="B319" s="6">
        <v>1</v>
      </c>
      <c r="C319" s="33" t="s">
        <v>857</v>
      </c>
      <c r="D319" s="6" t="s">
        <v>144</v>
      </c>
      <c r="E319" s="6" t="s">
        <v>858</v>
      </c>
      <c r="F319" s="33">
        <v>125</v>
      </c>
      <c r="G319" s="33">
        <v>125</v>
      </c>
      <c r="H319" s="33" t="s">
        <v>244</v>
      </c>
      <c r="I319" s="33" t="s">
        <v>859</v>
      </c>
      <c r="J319" s="33" t="s">
        <v>893</v>
      </c>
      <c r="K319" s="7"/>
      <c r="L319" s="16">
        <v>1</v>
      </c>
    </row>
    <row r="320" spans="1:12" s="5" customFormat="1" hidden="1">
      <c r="B320" s="130"/>
      <c r="C320" s="191"/>
      <c r="D320" s="130"/>
      <c r="E320" s="191"/>
      <c r="F320" s="143"/>
      <c r="G320" s="142"/>
      <c r="H320" s="3"/>
      <c r="I320" s="3"/>
      <c r="J320" s="137"/>
      <c r="K320" s="137"/>
      <c r="L320" s="230"/>
    </row>
    <row r="321" spans="2:12" s="5" customFormat="1" hidden="1">
      <c r="B321" s="3"/>
      <c r="C321" s="132"/>
      <c r="D321" s="3"/>
      <c r="E321" s="137"/>
      <c r="F321" s="143"/>
      <c r="G321" s="142"/>
      <c r="H321" s="3"/>
      <c r="I321" s="3"/>
      <c r="J321" s="137"/>
      <c r="K321" s="137"/>
      <c r="L321" s="230"/>
    </row>
    <row r="322" spans="2:12" s="5" customFormat="1" hidden="1">
      <c r="B322" s="3"/>
      <c r="C322" s="132"/>
      <c r="D322" s="3"/>
      <c r="E322" s="137"/>
      <c r="F322" s="143"/>
      <c r="G322" s="142"/>
      <c r="H322" s="3"/>
      <c r="I322" s="3"/>
      <c r="J322" s="137"/>
      <c r="K322" s="137"/>
      <c r="L322" s="230"/>
    </row>
    <row r="323" spans="2:12" s="5" customFormat="1" hidden="1">
      <c r="B323" s="162"/>
      <c r="C323" s="194"/>
      <c r="D323" s="195"/>
      <c r="E323" s="194"/>
      <c r="F323" s="143"/>
      <c r="G323" s="142"/>
      <c r="H323" s="3"/>
      <c r="I323" s="3"/>
      <c r="J323" s="137"/>
      <c r="K323" s="137"/>
      <c r="L323" s="230"/>
    </row>
    <row r="324" spans="2:12" s="5" customFormat="1" hidden="1">
      <c r="B324" s="130"/>
      <c r="C324" s="137"/>
      <c r="D324" s="3"/>
      <c r="E324" s="3"/>
      <c r="F324" s="142"/>
      <c r="G324" s="142"/>
      <c r="H324" s="3"/>
      <c r="I324" s="3"/>
      <c r="J324" s="137"/>
      <c r="K324" s="137"/>
      <c r="L324" s="230"/>
    </row>
    <row r="325" spans="2:12" s="5" customFormat="1" hidden="1">
      <c r="B325" s="163" t="s">
        <v>823</v>
      </c>
      <c r="C325" s="186"/>
      <c r="D325" s="3"/>
      <c r="E325" s="3"/>
      <c r="F325" s="187"/>
      <c r="G325" s="142"/>
      <c r="H325" s="3"/>
      <c r="I325" s="3"/>
      <c r="J325" s="137"/>
      <c r="K325" s="137"/>
      <c r="L325" s="376"/>
    </row>
    <row r="326" spans="2:12" s="5" customFormat="1" hidden="1">
      <c r="B326" s="130"/>
      <c r="C326" s="131"/>
      <c r="D326" s="3"/>
      <c r="E326" s="3"/>
      <c r="F326" s="142"/>
      <c r="G326" s="142"/>
      <c r="H326" s="3"/>
      <c r="I326" s="3"/>
      <c r="J326" s="137"/>
      <c r="K326" s="137"/>
      <c r="L326" s="230"/>
    </row>
    <row r="327" spans="2:12" s="5" customFormat="1" hidden="1">
      <c r="B327" s="130"/>
      <c r="C327" s="131"/>
      <c r="D327" s="3"/>
      <c r="E327" s="3"/>
      <c r="F327" s="142"/>
      <c r="G327" s="142"/>
      <c r="H327" s="3"/>
      <c r="I327" s="3"/>
      <c r="J327" s="137"/>
      <c r="K327" s="137"/>
      <c r="L327" s="230"/>
    </row>
    <row r="328" spans="2:12" s="5" customFormat="1" hidden="1">
      <c r="B328" s="130"/>
      <c r="C328" s="131"/>
      <c r="D328" s="3"/>
      <c r="E328" s="3"/>
      <c r="F328" s="142"/>
      <c r="G328" s="142"/>
      <c r="H328" s="3"/>
      <c r="I328" s="3"/>
      <c r="J328" s="137"/>
      <c r="K328" s="137"/>
      <c r="L328" s="230"/>
    </row>
    <row r="329" spans="2:12" s="5" customFormat="1" hidden="1">
      <c r="B329" s="130"/>
      <c r="C329" s="131"/>
      <c r="D329" s="3"/>
      <c r="E329" s="3"/>
      <c r="F329" s="142"/>
      <c r="G329" s="142"/>
      <c r="H329" s="3"/>
      <c r="I329" s="3"/>
      <c r="J329" s="137"/>
      <c r="K329" s="137"/>
      <c r="L329" s="230"/>
    </row>
    <row r="330" spans="2:12" s="5" customFormat="1" hidden="1">
      <c r="B330" s="130"/>
      <c r="C330" s="131"/>
      <c r="D330" s="3"/>
      <c r="E330" s="3"/>
      <c r="F330" s="142"/>
      <c r="G330" s="142"/>
      <c r="H330" s="3"/>
      <c r="I330" s="3"/>
      <c r="J330" s="137"/>
      <c r="K330" s="137"/>
      <c r="L330" s="230"/>
    </row>
    <row r="331" spans="2:12" s="181" customFormat="1" hidden="1">
      <c r="B331" s="3"/>
      <c r="C331" s="132"/>
      <c r="D331" s="3"/>
      <c r="E331" s="132"/>
      <c r="F331" s="143"/>
      <c r="G331" s="142"/>
      <c r="H331" s="3"/>
      <c r="I331" s="3"/>
      <c r="J331" s="137"/>
      <c r="K331" s="137"/>
      <c r="L331" s="31"/>
    </row>
    <row r="332" spans="2:12" s="181" customFormat="1" hidden="1">
      <c r="B332" s="3"/>
      <c r="C332" s="132"/>
      <c r="D332" s="3"/>
      <c r="E332" s="137"/>
      <c r="F332" s="143"/>
      <c r="G332" s="142"/>
      <c r="H332" s="3"/>
      <c r="I332" s="3"/>
      <c r="J332" s="137"/>
      <c r="K332" s="137"/>
      <c r="L332" s="198"/>
    </row>
    <row r="333" spans="2:12" s="5" customFormat="1" hidden="1">
      <c r="B333" s="3"/>
      <c r="C333" s="137"/>
      <c r="D333" s="3"/>
      <c r="E333" s="137"/>
      <c r="F333" s="143"/>
      <c r="G333" s="142"/>
      <c r="H333" s="3"/>
      <c r="I333" s="3"/>
      <c r="J333" s="137"/>
      <c r="K333" s="196"/>
      <c r="L333" s="31"/>
    </row>
    <row r="334" spans="2:12" s="5" customFormat="1" hidden="1">
      <c r="B334" s="3"/>
      <c r="C334" s="137"/>
      <c r="D334" s="3"/>
      <c r="E334" s="137"/>
      <c r="F334" s="143"/>
      <c r="G334" s="142"/>
      <c r="H334" s="3"/>
      <c r="I334" s="3"/>
      <c r="J334" s="137"/>
      <c r="K334" s="196"/>
      <c r="L334" s="31"/>
    </row>
    <row r="335" spans="2:12" s="5" customFormat="1" hidden="1">
      <c r="B335" s="3"/>
      <c r="C335" s="137"/>
      <c r="D335" s="3"/>
      <c r="E335" s="137"/>
      <c r="F335" s="143"/>
      <c r="G335" s="142"/>
      <c r="H335" s="3"/>
      <c r="I335" s="3"/>
      <c r="J335" s="137"/>
      <c r="K335" s="196"/>
      <c r="L335" s="230"/>
    </row>
    <row r="336" spans="2:12" s="5" customFormat="1" hidden="1">
      <c r="B336" s="3"/>
      <c r="C336" s="137"/>
      <c r="D336" s="3"/>
      <c r="E336" s="137"/>
      <c r="F336" s="143"/>
      <c r="G336" s="142"/>
      <c r="H336" s="3"/>
      <c r="I336" s="3"/>
      <c r="J336" s="137"/>
      <c r="K336" s="196"/>
      <c r="L336" s="230"/>
    </row>
    <row r="337" spans="1:12" s="5" customFormat="1" hidden="1">
      <c r="B337" s="3"/>
      <c r="C337" s="137"/>
      <c r="D337" s="3"/>
      <c r="E337" s="137"/>
      <c r="F337" s="143"/>
      <c r="G337" s="142"/>
      <c r="H337" s="3"/>
      <c r="I337" s="3"/>
      <c r="J337" s="137"/>
      <c r="K337" s="196"/>
      <c r="L337" s="230"/>
    </row>
    <row r="338" spans="1:12" s="5" customFormat="1" hidden="1">
      <c r="B338" s="3"/>
      <c r="C338" s="137"/>
      <c r="D338" s="3"/>
      <c r="E338" s="137"/>
      <c r="F338" s="143"/>
      <c r="G338" s="142"/>
      <c r="H338" s="3"/>
      <c r="I338" s="3"/>
      <c r="J338" s="137"/>
      <c r="K338" s="196"/>
      <c r="L338" s="230"/>
    </row>
    <row r="339" spans="1:12" s="5" customFormat="1" hidden="1">
      <c r="B339" s="3"/>
      <c r="C339" s="137"/>
      <c r="D339" s="3"/>
      <c r="E339" s="137"/>
      <c r="F339" s="143"/>
      <c r="G339" s="142"/>
      <c r="H339" s="3"/>
      <c r="I339" s="3"/>
      <c r="J339" s="137"/>
      <c r="K339" s="196"/>
      <c r="L339" s="230"/>
    </row>
    <row r="340" spans="1:12" s="5" customFormat="1" hidden="1">
      <c r="B340" s="3"/>
      <c r="C340" s="137"/>
      <c r="D340" s="3"/>
      <c r="E340" s="137"/>
      <c r="F340" s="143"/>
      <c r="G340" s="142"/>
      <c r="H340" s="3"/>
      <c r="I340" s="3"/>
      <c r="J340" s="137"/>
      <c r="K340" s="196"/>
      <c r="L340" s="230"/>
    </row>
    <row r="341" spans="1:12" s="5" customFormat="1" hidden="1">
      <c r="B341" s="3"/>
      <c r="C341" s="137"/>
      <c r="D341" s="3"/>
      <c r="E341" s="137"/>
      <c r="F341" s="143"/>
      <c r="G341" s="142"/>
      <c r="H341" s="3"/>
      <c r="I341" s="3"/>
      <c r="J341" s="137"/>
      <c r="K341" s="196"/>
      <c r="L341" s="230"/>
    </row>
    <row r="342" spans="1:12" s="5" customFormat="1" hidden="1">
      <c r="B342" s="130"/>
      <c r="C342" s="132"/>
      <c r="D342" s="3"/>
      <c r="E342" s="3"/>
      <c r="F342" s="142"/>
      <c r="G342" s="142"/>
      <c r="H342" s="3"/>
      <c r="I342" s="3"/>
      <c r="J342" s="132"/>
      <c r="K342" s="196"/>
      <c r="L342" s="230"/>
    </row>
    <row r="343" spans="1:12" s="5" customFormat="1" hidden="1">
      <c r="B343" s="163" t="s">
        <v>824</v>
      </c>
      <c r="C343" s="186"/>
      <c r="D343" s="3"/>
      <c r="E343" s="3"/>
      <c r="F343" s="187"/>
      <c r="G343" s="142"/>
      <c r="H343" s="3"/>
      <c r="I343" s="3"/>
      <c r="J343" s="137"/>
      <c r="K343" s="137"/>
      <c r="L343" s="376"/>
    </row>
    <row r="344" spans="1:12" s="181" customFormat="1" hidden="1">
      <c r="A344" s="5"/>
      <c r="B344" s="3"/>
      <c r="C344" s="137"/>
      <c r="D344" s="3"/>
      <c r="E344" s="3"/>
      <c r="F344" s="142"/>
      <c r="G344" s="142"/>
      <c r="H344" s="3"/>
      <c r="I344" s="3"/>
      <c r="J344" s="137"/>
      <c r="K344" s="137"/>
      <c r="L344" s="198"/>
    </row>
    <row r="345" spans="1:12" s="181" customFormat="1" hidden="1">
      <c r="A345" s="5"/>
      <c r="B345" s="3"/>
      <c r="C345" s="137"/>
      <c r="D345" s="3"/>
      <c r="E345" s="3"/>
      <c r="F345" s="142"/>
      <c r="G345" s="142"/>
      <c r="H345" s="3"/>
      <c r="I345" s="3"/>
      <c r="J345" s="137"/>
      <c r="K345" s="137"/>
      <c r="L345" s="198"/>
    </row>
    <row r="346" spans="1:12" s="181" customFormat="1" hidden="1">
      <c r="A346" s="5"/>
      <c r="B346" s="3"/>
      <c r="C346" s="137"/>
      <c r="D346" s="3"/>
      <c r="E346" s="3"/>
      <c r="F346" s="142"/>
      <c r="G346" s="142"/>
      <c r="H346" s="3"/>
      <c r="I346" s="3"/>
      <c r="J346" s="137"/>
      <c r="K346" s="137"/>
      <c r="L346" s="198"/>
    </row>
    <row r="347" spans="1:12" s="181" customFormat="1" hidden="1">
      <c r="A347" s="5"/>
      <c r="B347" s="3"/>
      <c r="C347" s="137"/>
      <c r="D347" s="3"/>
      <c r="E347" s="3"/>
      <c r="F347" s="142"/>
      <c r="G347" s="142"/>
      <c r="H347" s="3"/>
      <c r="I347" s="3"/>
      <c r="J347" s="137"/>
      <c r="K347" s="137"/>
      <c r="L347" s="198"/>
    </row>
    <row r="348" spans="1:12" s="181" customFormat="1" hidden="1">
      <c r="A348" s="5"/>
      <c r="B348" s="3"/>
      <c r="C348" s="137"/>
      <c r="D348" s="3"/>
      <c r="E348" s="3"/>
      <c r="F348" s="142"/>
      <c r="G348" s="142"/>
      <c r="H348" s="3"/>
      <c r="I348" s="3"/>
      <c r="J348" s="185"/>
      <c r="K348" s="137"/>
      <c r="L348" s="31"/>
    </row>
    <row r="349" spans="1:12" s="181" customFormat="1" hidden="1">
      <c r="A349" s="5"/>
      <c r="B349" s="3"/>
      <c r="C349" s="132"/>
      <c r="D349" s="3"/>
      <c r="E349" s="3"/>
      <c r="F349" s="142"/>
      <c r="G349" s="142"/>
      <c r="H349" s="3"/>
      <c r="I349" s="3"/>
      <c r="J349" s="137"/>
      <c r="K349" s="137"/>
      <c r="L349" s="198"/>
    </row>
    <row r="350" spans="1:12" s="181" customFormat="1" hidden="1">
      <c r="A350" s="5"/>
      <c r="B350" s="3"/>
      <c r="C350" s="132"/>
      <c r="D350" s="3"/>
      <c r="E350" s="3"/>
      <c r="F350" s="133"/>
      <c r="G350" s="133"/>
      <c r="H350" s="3"/>
      <c r="I350" s="3"/>
      <c r="J350" s="185"/>
      <c r="K350" s="137"/>
      <c r="L350" s="198"/>
    </row>
    <row r="351" spans="1:12" s="181" customFormat="1" hidden="1">
      <c r="A351" s="5"/>
      <c r="B351" s="3"/>
      <c r="C351" s="137"/>
      <c r="D351" s="3"/>
      <c r="E351" s="137"/>
      <c r="F351" s="143"/>
      <c r="G351" s="142"/>
      <c r="H351" s="3"/>
      <c r="I351" s="3"/>
      <c r="J351" s="137"/>
      <c r="K351" s="196"/>
      <c r="L351" s="198"/>
    </row>
    <row r="352" spans="1:12" s="181" customFormat="1" hidden="1">
      <c r="A352" s="5"/>
      <c r="B352" s="3"/>
      <c r="C352" s="137"/>
      <c r="D352" s="3"/>
      <c r="E352" s="137"/>
      <c r="F352" s="143"/>
      <c r="G352" s="142"/>
      <c r="H352" s="3"/>
      <c r="I352" s="3"/>
      <c r="J352" s="137"/>
      <c r="K352" s="196"/>
      <c r="L352" s="198"/>
    </row>
    <row r="353" spans="2:12" s="5" customFormat="1" hidden="1">
      <c r="B353" s="163" t="s">
        <v>256</v>
      </c>
      <c r="C353" s="186"/>
      <c r="D353" s="3"/>
      <c r="E353" s="3"/>
      <c r="F353" s="187"/>
      <c r="G353" s="142"/>
      <c r="H353" s="3"/>
      <c r="I353" s="3"/>
      <c r="J353" s="137"/>
      <c r="K353" s="196"/>
      <c r="L353" s="230"/>
    </row>
    <row r="354" spans="2:12" s="5" customFormat="1" hidden="1">
      <c r="B354" s="130"/>
      <c r="C354" s="131"/>
      <c r="D354" s="3"/>
      <c r="E354" s="3"/>
      <c r="F354" s="142"/>
      <c r="G354" s="142"/>
      <c r="H354" s="3"/>
      <c r="I354" s="3"/>
      <c r="J354" s="137"/>
      <c r="K354" s="196"/>
      <c r="L354" s="230"/>
    </row>
    <row r="355" spans="2:12" s="5" customFormat="1" hidden="1">
      <c r="B355" s="130"/>
      <c r="C355" s="131"/>
      <c r="D355" s="3"/>
      <c r="E355" s="3"/>
      <c r="F355" s="142"/>
      <c r="G355" s="142"/>
      <c r="H355" s="3"/>
      <c r="I355" s="3"/>
      <c r="J355" s="137"/>
      <c r="K355" s="196"/>
      <c r="L355" s="230"/>
    </row>
    <row r="356" spans="2:12" s="5" customFormat="1" hidden="1">
      <c r="B356" s="130"/>
      <c r="C356" s="131"/>
      <c r="D356" s="3"/>
      <c r="E356" s="3"/>
      <c r="F356" s="142"/>
      <c r="G356" s="142"/>
      <c r="H356" s="3"/>
      <c r="I356" s="3"/>
      <c r="J356" s="137"/>
      <c r="K356" s="196"/>
      <c r="L356" s="230"/>
    </row>
    <row r="357" spans="2:12" s="5" customFormat="1" hidden="1">
      <c r="B357" s="130"/>
      <c r="C357" s="131"/>
      <c r="D357" s="3"/>
      <c r="E357" s="3"/>
      <c r="F357" s="142"/>
      <c r="G357" s="142"/>
      <c r="H357" s="3"/>
      <c r="I357" s="3"/>
      <c r="J357" s="137"/>
      <c r="K357" s="196"/>
      <c r="L357" s="230"/>
    </row>
    <row r="358" spans="2:12" s="5" customFormat="1" hidden="1">
      <c r="B358" s="130"/>
      <c r="C358" s="131"/>
      <c r="D358" s="3"/>
      <c r="E358" s="3"/>
      <c r="F358" s="142"/>
      <c r="G358" s="142"/>
      <c r="H358" s="3"/>
      <c r="I358" s="3"/>
      <c r="J358" s="137"/>
      <c r="K358" s="196"/>
      <c r="L358" s="230"/>
    </row>
    <row r="359" spans="2:12" s="5" customFormat="1" hidden="1">
      <c r="B359" s="130"/>
      <c r="C359" s="191"/>
      <c r="D359" s="130"/>
      <c r="E359" s="191"/>
      <c r="F359" s="143"/>
      <c r="G359" s="142"/>
      <c r="H359" s="3"/>
      <c r="I359" s="3"/>
      <c r="J359" s="137"/>
      <c r="K359" s="196"/>
      <c r="L359" s="230"/>
    </row>
    <row r="360" spans="2:12" s="5" customFormat="1" hidden="1">
      <c r="B360" s="3"/>
      <c r="C360" s="132"/>
      <c r="D360" s="3"/>
      <c r="E360" s="137"/>
      <c r="F360" s="143"/>
      <c r="G360" s="142"/>
      <c r="H360" s="3"/>
      <c r="I360" s="3"/>
      <c r="J360" s="137"/>
      <c r="K360" s="196"/>
      <c r="L360" s="230"/>
    </row>
    <row r="361" spans="2:12" s="5" customFormat="1" hidden="1">
      <c r="B361" s="3"/>
      <c r="C361" s="132"/>
      <c r="D361" s="3"/>
      <c r="E361" s="137"/>
      <c r="F361" s="143"/>
      <c r="G361" s="142"/>
      <c r="H361" s="3"/>
      <c r="I361" s="3"/>
      <c r="J361" s="137"/>
      <c r="K361" s="196"/>
      <c r="L361" s="230"/>
    </row>
    <row r="362" spans="2:12" s="5" customFormat="1" hidden="1">
      <c r="B362" s="130"/>
      <c r="C362" s="137"/>
      <c r="D362" s="3"/>
      <c r="E362" s="137"/>
      <c r="F362" s="143"/>
      <c r="G362" s="142"/>
      <c r="H362" s="3"/>
      <c r="I362" s="3"/>
      <c r="J362" s="137"/>
      <c r="K362" s="196"/>
      <c r="L362" s="230"/>
    </row>
    <row r="363" spans="2:12" s="5" customFormat="1" hidden="1">
      <c r="B363" s="130"/>
      <c r="C363" s="137"/>
      <c r="D363" s="3"/>
      <c r="E363" s="137"/>
      <c r="F363" s="143"/>
      <c r="G363" s="142"/>
      <c r="H363" s="3"/>
      <c r="I363" s="3"/>
      <c r="J363" s="137"/>
      <c r="K363" s="196"/>
      <c r="L363" s="230"/>
    </row>
    <row r="364" spans="2:12" s="5" customFormat="1" hidden="1">
      <c r="B364" s="130"/>
      <c r="C364" s="137"/>
      <c r="D364" s="3"/>
      <c r="E364" s="137"/>
      <c r="F364" s="143"/>
      <c r="G364" s="142"/>
      <c r="H364" s="3"/>
      <c r="I364" s="3"/>
      <c r="J364" s="137"/>
      <c r="K364" s="196"/>
      <c r="L364" s="230"/>
    </row>
    <row r="365" spans="2:12" s="5" customFormat="1" hidden="1">
      <c r="B365" s="130"/>
      <c r="C365" s="132"/>
      <c r="D365" s="3"/>
      <c r="E365" s="3"/>
      <c r="F365" s="142"/>
      <c r="G365" s="142"/>
      <c r="H365" s="3"/>
      <c r="I365" s="3"/>
      <c r="J365" s="132"/>
      <c r="K365" s="196"/>
      <c r="L365" s="230"/>
    </row>
    <row r="366" spans="2:12" s="2" customFormat="1">
      <c r="B366" s="42" t="s">
        <v>825</v>
      </c>
      <c r="C366" s="40"/>
      <c r="D366" s="11"/>
      <c r="E366" s="11"/>
      <c r="F366" s="37"/>
      <c r="G366" s="38"/>
      <c r="H366" s="11"/>
      <c r="I366" s="11"/>
      <c r="J366" s="36"/>
      <c r="K366" s="36"/>
      <c r="L366" s="255">
        <v>0</v>
      </c>
    </row>
    <row r="367" spans="2:12" ht="110.25">
      <c r="B367" s="6">
        <v>1</v>
      </c>
      <c r="C367" s="7" t="s">
        <v>845</v>
      </c>
      <c r="D367" s="6" t="s">
        <v>131</v>
      </c>
      <c r="E367" s="33" t="s">
        <v>258</v>
      </c>
      <c r="F367" s="35">
        <v>26.78</v>
      </c>
      <c r="G367" s="12">
        <v>26.78</v>
      </c>
      <c r="H367" s="6" t="s">
        <v>169</v>
      </c>
      <c r="I367" s="6" t="s">
        <v>846</v>
      </c>
      <c r="J367" s="7" t="s">
        <v>898</v>
      </c>
      <c r="K367" s="7"/>
      <c r="L367" s="16">
        <v>1</v>
      </c>
    </row>
    <row r="368" spans="2:12" ht="47.25">
      <c r="B368" s="19">
        <v>2</v>
      </c>
      <c r="C368" s="7" t="s">
        <v>849</v>
      </c>
      <c r="D368" s="6" t="s">
        <v>847</v>
      </c>
      <c r="E368" s="33" t="s">
        <v>258</v>
      </c>
      <c r="F368" s="35">
        <v>30.1</v>
      </c>
      <c r="G368" s="12">
        <v>30.1</v>
      </c>
      <c r="H368" s="6" t="s">
        <v>169</v>
      </c>
      <c r="I368" s="6" t="s">
        <v>848</v>
      </c>
      <c r="J368" s="7" t="s">
        <v>850</v>
      </c>
      <c r="K368" s="7"/>
      <c r="L368" s="34">
        <v>1</v>
      </c>
    </row>
    <row r="369" spans="1:12" s="5" customFormat="1" hidden="1">
      <c r="B369" s="130"/>
      <c r="C369" s="191"/>
      <c r="D369" s="130"/>
      <c r="E369" s="191"/>
      <c r="F369" s="143"/>
      <c r="G369" s="142"/>
      <c r="H369" s="3"/>
      <c r="I369" s="3"/>
      <c r="J369" s="137"/>
      <c r="K369" s="137"/>
      <c r="L369" s="230"/>
    </row>
    <row r="370" spans="1:12" s="5" customFormat="1" hidden="1">
      <c r="B370" s="3"/>
      <c r="C370" s="132"/>
      <c r="D370" s="130"/>
      <c r="E370" s="191"/>
      <c r="F370" s="143"/>
      <c r="G370" s="142"/>
      <c r="H370" s="3"/>
      <c r="I370" s="3"/>
      <c r="J370" s="137"/>
      <c r="K370" s="137"/>
      <c r="L370" s="230"/>
    </row>
    <row r="371" spans="1:12" s="5" customFormat="1" hidden="1">
      <c r="B371" s="3"/>
      <c r="C371" s="132"/>
      <c r="D371" s="130"/>
      <c r="E371" s="191"/>
      <c r="F371" s="143"/>
      <c r="G371" s="142"/>
      <c r="H371" s="3"/>
      <c r="I371" s="3"/>
      <c r="J371" s="137"/>
      <c r="K371" s="137"/>
      <c r="L371" s="230"/>
    </row>
    <row r="372" spans="1:12" s="5" customFormat="1" hidden="1">
      <c r="B372" s="3"/>
      <c r="C372" s="132"/>
      <c r="D372" s="3"/>
      <c r="E372" s="132"/>
      <c r="F372" s="143"/>
      <c r="G372" s="142"/>
      <c r="H372" s="3"/>
      <c r="I372" s="3"/>
      <c r="J372" s="185"/>
      <c r="K372" s="137"/>
      <c r="L372" s="31"/>
    </row>
    <row r="373" spans="1:12" s="5" customFormat="1" hidden="1">
      <c r="B373" s="3"/>
      <c r="C373" s="132"/>
      <c r="D373" s="3"/>
      <c r="E373" s="132"/>
      <c r="F373" s="143"/>
      <c r="G373" s="142"/>
      <c r="H373" s="3"/>
      <c r="I373" s="3"/>
      <c r="J373" s="185"/>
      <c r="K373" s="137"/>
      <c r="L373" s="31"/>
    </row>
    <row r="374" spans="1:12" s="5" customFormat="1" hidden="1">
      <c r="B374" s="130"/>
      <c r="C374" s="137"/>
      <c r="D374" s="3"/>
      <c r="E374" s="137"/>
      <c r="F374" s="143"/>
      <c r="G374" s="142"/>
      <c r="H374" s="3"/>
      <c r="I374" s="3"/>
      <c r="J374" s="137"/>
      <c r="K374" s="137"/>
      <c r="L374" s="230"/>
    </row>
    <row r="375" spans="1:12" s="5" customFormat="1" hidden="1">
      <c r="B375" s="130"/>
      <c r="C375" s="137"/>
      <c r="D375" s="3"/>
      <c r="E375" s="137"/>
      <c r="F375" s="143"/>
      <c r="G375" s="142"/>
      <c r="H375" s="3"/>
      <c r="I375" s="3"/>
      <c r="J375" s="137"/>
      <c r="K375" s="137"/>
      <c r="L375" s="230"/>
    </row>
    <row r="376" spans="1:12" s="5" customFormat="1" hidden="1">
      <c r="B376" s="163" t="s">
        <v>268</v>
      </c>
      <c r="C376" s="186"/>
      <c r="D376" s="3"/>
      <c r="E376" s="3"/>
      <c r="F376" s="187"/>
      <c r="G376" s="142"/>
      <c r="H376" s="3"/>
      <c r="I376" s="3"/>
      <c r="J376" s="137"/>
      <c r="K376" s="196"/>
      <c r="L376" s="230"/>
    </row>
    <row r="377" spans="1:12" s="181" customFormat="1" hidden="1">
      <c r="A377" s="5"/>
      <c r="B377" s="3"/>
      <c r="C377" s="137"/>
      <c r="D377" s="3"/>
      <c r="E377" s="3"/>
      <c r="F377" s="142"/>
      <c r="G377" s="142"/>
      <c r="H377" s="3"/>
      <c r="I377" s="3"/>
      <c r="J377" s="132"/>
      <c r="K377" s="196"/>
      <c r="L377" s="198"/>
    </row>
    <row r="378" spans="1:12" s="181" customFormat="1" hidden="1">
      <c r="A378" s="5"/>
      <c r="B378" s="3"/>
      <c r="C378" s="137"/>
      <c r="D378" s="3"/>
      <c r="E378" s="3"/>
      <c r="F378" s="142"/>
      <c r="G378" s="142"/>
      <c r="H378" s="3"/>
      <c r="I378" s="3"/>
      <c r="J378" s="132"/>
      <c r="K378" s="196"/>
      <c r="L378" s="198"/>
    </row>
    <row r="379" spans="1:12" s="181" customFormat="1" hidden="1">
      <c r="A379" s="5"/>
      <c r="B379" s="3"/>
      <c r="C379" s="137"/>
      <c r="D379" s="3"/>
      <c r="E379" s="3"/>
      <c r="F379" s="142"/>
      <c r="G379" s="142"/>
      <c r="H379" s="3"/>
      <c r="I379" s="3"/>
      <c r="J379" s="132"/>
      <c r="K379" s="196"/>
      <c r="L379" s="198"/>
    </row>
    <row r="380" spans="1:12" s="181" customFormat="1" hidden="1">
      <c r="A380" s="5"/>
      <c r="B380" s="3"/>
      <c r="C380" s="137"/>
      <c r="D380" s="3"/>
      <c r="E380" s="3"/>
      <c r="F380" s="142"/>
      <c r="G380" s="142"/>
      <c r="H380" s="3"/>
      <c r="I380" s="3"/>
      <c r="J380" s="132"/>
      <c r="K380" s="196"/>
      <c r="L380" s="198"/>
    </row>
    <row r="381" spans="1:12" s="181" customFormat="1" hidden="1">
      <c r="A381" s="5"/>
      <c r="B381" s="3"/>
      <c r="C381" s="137"/>
      <c r="D381" s="3"/>
      <c r="E381" s="3"/>
      <c r="F381" s="142"/>
      <c r="G381" s="142"/>
      <c r="H381" s="3"/>
      <c r="I381" s="3"/>
      <c r="J381" s="132"/>
      <c r="K381" s="196"/>
      <c r="L381" s="198"/>
    </row>
    <row r="382" spans="1:12" s="181" customFormat="1" hidden="1">
      <c r="A382" s="5"/>
      <c r="B382" s="3"/>
      <c r="C382" s="132"/>
      <c r="D382" s="3"/>
      <c r="E382" s="3"/>
      <c r="F382" s="142"/>
      <c r="G382" s="142"/>
      <c r="H382" s="3"/>
      <c r="I382" s="3"/>
      <c r="J382" s="132"/>
      <c r="K382" s="196"/>
      <c r="L382" s="198"/>
    </row>
    <row r="383" spans="1:12" s="181" customFormat="1" hidden="1">
      <c r="A383" s="5"/>
      <c r="B383" s="3"/>
      <c r="C383" s="132"/>
      <c r="D383" s="3"/>
      <c r="E383" s="3"/>
      <c r="F383" s="142"/>
      <c r="G383" s="142"/>
      <c r="H383" s="3"/>
      <c r="I383" s="3"/>
      <c r="J383" s="132"/>
      <c r="K383" s="196"/>
      <c r="L383" s="198"/>
    </row>
    <row r="384" spans="1:12" s="181" customFormat="1" hidden="1">
      <c r="A384" s="5"/>
      <c r="B384" s="3"/>
      <c r="C384" s="132"/>
      <c r="D384" s="3"/>
      <c r="E384" s="3"/>
      <c r="F384" s="142"/>
      <c r="G384" s="142"/>
      <c r="H384" s="3"/>
      <c r="I384" s="3"/>
      <c r="J384" s="132"/>
      <c r="K384" s="196"/>
      <c r="L384" s="198"/>
    </row>
    <row r="385" spans="1:12" s="181" customFormat="1" hidden="1">
      <c r="A385" s="5"/>
      <c r="B385" s="3"/>
      <c r="C385" s="132"/>
      <c r="D385" s="3"/>
      <c r="E385" s="3"/>
      <c r="F385" s="142"/>
      <c r="G385" s="142"/>
      <c r="H385" s="3"/>
      <c r="I385" s="3"/>
      <c r="J385" s="132"/>
      <c r="K385" s="196"/>
      <c r="L385" s="198"/>
    </row>
    <row r="386" spans="1:12" s="181" customFormat="1" hidden="1">
      <c r="A386" s="5"/>
      <c r="B386" s="3"/>
      <c r="C386" s="132"/>
      <c r="D386" s="3"/>
      <c r="E386" s="3"/>
      <c r="F386" s="142"/>
      <c r="G386" s="142"/>
      <c r="H386" s="3"/>
      <c r="I386" s="3"/>
      <c r="J386" s="132"/>
      <c r="K386" s="196"/>
      <c r="L386" s="198"/>
    </row>
    <row r="387" spans="1:12" s="181" customFormat="1" hidden="1">
      <c r="A387" s="5"/>
      <c r="B387" s="3"/>
      <c r="C387" s="137"/>
      <c r="D387" s="3"/>
      <c r="E387" s="3"/>
      <c r="F387" s="142"/>
      <c r="G387" s="142"/>
      <c r="H387" s="3"/>
      <c r="I387" s="3"/>
      <c r="J387" s="137"/>
      <c r="K387" s="196"/>
      <c r="L387" s="198"/>
    </row>
    <row r="388" spans="1:12" s="5" customFormat="1" hidden="1">
      <c r="B388" s="163" t="s">
        <v>269</v>
      </c>
      <c r="C388" s="186"/>
      <c r="D388" s="3"/>
      <c r="E388" s="3"/>
      <c r="F388" s="187"/>
      <c r="G388" s="142"/>
      <c r="H388" s="3"/>
      <c r="I388" s="3"/>
      <c r="J388" s="137"/>
      <c r="K388" s="137"/>
      <c r="L388" s="230"/>
    </row>
    <row r="389" spans="1:12" s="181" customFormat="1" hidden="1">
      <c r="A389" s="5"/>
      <c r="B389" s="3"/>
      <c r="C389" s="137"/>
      <c r="D389" s="3"/>
      <c r="E389" s="3"/>
      <c r="F389" s="143"/>
      <c r="G389" s="142"/>
      <c r="H389" s="3"/>
      <c r="I389" s="3"/>
      <c r="J389" s="137"/>
      <c r="K389" s="137"/>
      <c r="L389" s="198"/>
    </row>
    <row r="390" spans="1:12" s="181" customFormat="1" hidden="1">
      <c r="A390" s="5"/>
      <c r="B390" s="3"/>
      <c r="C390" s="137"/>
      <c r="D390" s="3"/>
      <c r="E390" s="3"/>
      <c r="F390" s="143"/>
      <c r="G390" s="142"/>
      <c r="H390" s="3"/>
      <c r="I390" s="3"/>
      <c r="J390" s="137"/>
      <c r="K390" s="137"/>
      <c r="L390" s="198"/>
    </row>
    <row r="391" spans="1:12" s="181" customFormat="1" hidden="1">
      <c r="A391" s="5"/>
      <c r="B391" s="3"/>
      <c r="C391" s="137"/>
      <c r="D391" s="3"/>
      <c r="E391" s="3"/>
      <c r="F391" s="143"/>
      <c r="G391" s="142"/>
      <c r="H391" s="3"/>
      <c r="I391" s="3"/>
      <c r="J391" s="137"/>
      <c r="K391" s="137"/>
      <c r="L391" s="198"/>
    </row>
    <row r="392" spans="1:12" s="181" customFormat="1" hidden="1">
      <c r="A392" s="5"/>
      <c r="B392" s="3"/>
      <c r="C392" s="137"/>
      <c r="D392" s="3"/>
      <c r="E392" s="3"/>
      <c r="F392" s="143"/>
      <c r="G392" s="142"/>
      <c r="H392" s="3"/>
      <c r="I392" s="3"/>
      <c r="J392" s="137"/>
      <c r="K392" s="137"/>
      <c r="L392" s="198"/>
    </row>
    <row r="393" spans="1:12" s="181" customFormat="1" hidden="1">
      <c r="A393" s="5"/>
      <c r="B393" s="3"/>
      <c r="C393" s="137"/>
      <c r="D393" s="3"/>
      <c r="E393" s="3"/>
      <c r="F393" s="143"/>
      <c r="G393" s="142"/>
      <c r="H393" s="3"/>
      <c r="I393" s="3"/>
      <c r="J393" s="137"/>
      <c r="K393" s="137"/>
      <c r="L393" s="198"/>
    </row>
    <row r="394" spans="1:12" s="181" customFormat="1" hidden="1">
      <c r="A394" s="5"/>
      <c r="B394" s="3"/>
      <c r="C394" s="132"/>
      <c r="D394" s="3"/>
      <c r="E394" s="3"/>
      <c r="F394" s="143"/>
      <c r="G394" s="142"/>
      <c r="H394" s="3"/>
      <c r="I394" s="3"/>
      <c r="J394" s="137"/>
      <c r="K394" s="137"/>
      <c r="L394" s="198"/>
    </row>
    <row r="395" spans="1:12" s="181" customFormat="1" hidden="1">
      <c r="A395" s="5"/>
      <c r="B395" s="3"/>
      <c r="C395" s="132"/>
      <c r="D395" s="3"/>
      <c r="E395" s="3"/>
      <c r="F395" s="143"/>
      <c r="G395" s="142"/>
      <c r="H395" s="3"/>
      <c r="I395" s="3"/>
      <c r="J395" s="137"/>
      <c r="K395" s="137"/>
      <c r="L395" s="198"/>
    </row>
    <row r="396" spans="1:12" s="181" customFormat="1" hidden="1">
      <c r="A396" s="5"/>
      <c r="B396" s="3"/>
      <c r="C396" s="132"/>
      <c r="D396" s="3"/>
      <c r="E396" s="3"/>
      <c r="F396" s="143"/>
      <c r="G396" s="142"/>
      <c r="H396" s="3"/>
      <c r="I396" s="3"/>
      <c r="J396" s="137"/>
      <c r="K396" s="137"/>
      <c r="L396" s="198"/>
    </row>
    <row r="397" spans="1:12" s="181" customFormat="1" hidden="1">
      <c r="A397" s="5"/>
      <c r="B397" s="3"/>
      <c r="C397" s="137"/>
      <c r="D397" s="3"/>
      <c r="E397" s="3"/>
      <c r="F397" s="143"/>
      <c r="G397" s="142"/>
      <c r="H397" s="3"/>
      <c r="I397" s="3"/>
      <c r="J397" s="137"/>
      <c r="K397" s="137"/>
      <c r="L397" s="198"/>
    </row>
    <row r="398" spans="1:12" s="181" customFormat="1" hidden="1">
      <c r="A398" s="5"/>
      <c r="B398" s="3"/>
      <c r="C398" s="137"/>
      <c r="D398" s="3"/>
      <c r="E398" s="3"/>
      <c r="F398" s="143"/>
      <c r="G398" s="142"/>
      <c r="H398" s="3"/>
      <c r="I398" s="3"/>
      <c r="J398" s="137"/>
      <c r="K398" s="137"/>
      <c r="L398" s="198"/>
    </row>
    <row r="399" spans="1:12" s="181" customFormat="1" hidden="1">
      <c r="A399" s="5"/>
      <c r="B399" s="3"/>
      <c r="C399" s="137"/>
      <c r="D399" s="3"/>
      <c r="E399" s="3"/>
      <c r="F399" s="143"/>
      <c r="G399" s="142"/>
      <c r="H399" s="3"/>
      <c r="I399" s="3"/>
      <c r="J399" s="137"/>
      <c r="K399" s="137"/>
      <c r="L399" s="198"/>
    </row>
    <row r="400" spans="1:12" s="181" customFormat="1" hidden="1">
      <c r="A400" s="5"/>
      <c r="B400" s="3"/>
      <c r="C400" s="137"/>
      <c r="D400" s="3"/>
      <c r="E400" s="3"/>
      <c r="F400" s="142"/>
      <c r="G400" s="142"/>
      <c r="H400" s="3"/>
      <c r="I400" s="3"/>
      <c r="J400" s="137"/>
      <c r="K400" s="137"/>
      <c r="L400" s="198"/>
    </row>
    <row r="401" spans="1:12" s="5" customFormat="1" hidden="1">
      <c r="B401" s="163" t="s">
        <v>280</v>
      </c>
      <c r="C401" s="186"/>
      <c r="D401" s="3"/>
      <c r="E401" s="3"/>
      <c r="F401" s="187"/>
      <c r="G401" s="142"/>
      <c r="H401" s="3"/>
      <c r="I401" s="3"/>
      <c r="J401" s="137"/>
      <c r="K401" s="196"/>
      <c r="L401" s="230"/>
    </row>
    <row r="402" spans="1:12" s="181" customFormat="1" hidden="1">
      <c r="A402" s="5"/>
      <c r="B402" s="3"/>
      <c r="C402" s="137"/>
      <c r="D402" s="3"/>
      <c r="E402" s="132"/>
      <c r="F402" s="225"/>
      <c r="G402" s="225"/>
      <c r="H402" s="132"/>
      <c r="I402" s="3"/>
      <c r="J402" s="132"/>
      <c r="K402" s="196"/>
      <c r="L402" s="198"/>
    </row>
    <row r="403" spans="1:12" s="181" customFormat="1" hidden="1">
      <c r="A403" s="5"/>
      <c r="B403" s="3"/>
      <c r="C403" s="137"/>
      <c r="D403" s="3"/>
      <c r="E403" s="132"/>
      <c r="F403" s="225"/>
      <c r="G403" s="225"/>
      <c r="H403" s="132"/>
      <c r="I403" s="3"/>
      <c r="J403" s="132"/>
      <c r="K403" s="196"/>
      <c r="L403" s="198"/>
    </row>
    <row r="404" spans="1:12" s="181" customFormat="1" hidden="1">
      <c r="A404" s="5"/>
      <c r="B404" s="3"/>
      <c r="C404" s="137"/>
      <c r="D404" s="3"/>
      <c r="E404" s="132"/>
      <c r="F404" s="225"/>
      <c r="G404" s="225"/>
      <c r="H404" s="132"/>
      <c r="I404" s="3"/>
      <c r="J404" s="132"/>
      <c r="K404" s="196"/>
      <c r="L404" s="198"/>
    </row>
    <row r="405" spans="1:12" s="181" customFormat="1" hidden="1">
      <c r="A405" s="5"/>
      <c r="B405" s="3"/>
      <c r="C405" s="137"/>
      <c r="D405" s="3"/>
      <c r="E405" s="132"/>
      <c r="F405" s="225"/>
      <c r="G405" s="225"/>
      <c r="H405" s="132"/>
      <c r="I405" s="3"/>
      <c r="J405" s="132"/>
      <c r="K405" s="196"/>
      <c r="L405" s="198"/>
    </row>
    <row r="406" spans="1:12" s="181" customFormat="1" hidden="1">
      <c r="A406" s="5"/>
      <c r="B406" s="3"/>
      <c r="C406" s="137"/>
      <c r="D406" s="3"/>
      <c r="E406" s="132"/>
      <c r="F406" s="225"/>
      <c r="G406" s="225"/>
      <c r="H406" s="132"/>
      <c r="I406" s="3"/>
      <c r="J406" s="132"/>
      <c r="K406" s="196"/>
      <c r="L406" s="198"/>
    </row>
    <row r="407" spans="1:12" s="181" customFormat="1" hidden="1">
      <c r="A407" s="5"/>
      <c r="B407" s="3"/>
      <c r="C407" s="132"/>
      <c r="D407" s="3"/>
      <c r="E407" s="132"/>
      <c r="F407" s="225"/>
      <c r="G407" s="225"/>
      <c r="H407" s="132"/>
      <c r="I407" s="3"/>
      <c r="J407" s="132"/>
      <c r="K407" s="196"/>
      <c r="L407" s="198"/>
    </row>
    <row r="408" spans="1:12" s="181" customFormat="1" hidden="1">
      <c r="A408" s="5"/>
      <c r="B408" s="3"/>
      <c r="C408" s="132"/>
      <c r="D408" s="3"/>
      <c r="E408" s="3"/>
      <c r="F408" s="142"/>
      <c r="G408" s="142"/>
      <c r="H408" s="3"/>
      <c r="I408" s="3"/>
      <c r="J408" s="137"/>
      <c r="K408" s="228"/>
      <c r="L408" s="198"/>
    </row>
    <row r="409" spans="1:12" s="181" customFormat="1" hidden="1">
      <c r="A409" s="5"/>
      <c r="B409" s="3"/>
      <c r="C409" s="132"/>
      <c r="D409" s="3"/>
      <c r="E409" s="132"/>
      <c r="F409" s="143"/>
      <c r="G409" s="142"/>
      <c r="H409" s="3"/>
      <c r="I409" s="3"/>
      <c r="J409" s="137"/>
      <c r="K409" s="228"/>
      <c r="L409" s="198"/>
    </row>
    <row r="410" spans="1:12" s="181" customFormat="1" hidden="1">
      <c r="A410" s="5"/>
      <c r="B410" s="3"/>
      <c r="C410" s="137"/>
      <c r="D410" s="3"/>
      <c r="E410" s="137"/>
      <c r="F410" s="143"/>
      <c r="G410" s="142"/>
      <c r="H410" s="3"/>
      <c r="I410" s="3"/>
      <c r="J410" s="137"/>
      <c r="K410" s="228"/>
      <c r="L410" s="198"/>
    </row>
    <row r="411" spans="1:12" s="181" customFormat="1" hidden="1">
      <c r="A411" s="5"/>
      <c r="B411" s="3"/>
      <c r="C411" s="137"/>
      <c r="D411" s="3"/>
      <c r="E411" s="137"/>
      <c r="F411" s="143"/>
      <c r="G411" s="142"/>
      <c r="H411" s="3"/>
      <c r="I411" s="3"/>
      <c r="J411" s="137"/>
      <c r="K411" s="228"/>
      <c r="L411" s="198"/>
    </row>
    <row r="412" spans="1:12" s="181" customFormat="1" hidden="1">
      <c r="A412" s="5"/>
      <c r="B412" s="3"/>
      <c r="C412" s="137"/>
      <c r="D412" s="3"/>
      <c r="E412" s="137"/>
      <c r="F412" s="143"/>
      <c r="G412" s="142"/>
      <c r="H412" s="3"/>
      <c r="I412" s="3"/>
      <c r="J412" s="137"/>
      <c r="K412" s="228"/>
      <c r="L412" s="198"/>
    </row>
    <row r="413" spans="1:12" s="181" customFormat="1" hidden="1">
      <c r="A413" s="5"/>
      <c r="B413" s="195"/>
      <c r="C413" s="194"/>
      <c r="D413" s="195"/>
      <c r="E413" s="194"/>
      <c r="F413" s="143"/>
      <c r="G413" s="142"/>
      <c r="H413" s="3"/>
      <c r="I413" s="3"/>
      <c r="J413" s="137"/>
      <c r="K413" s="228"/>
      <c r="L413" s="198"/>
    </row>
    <row r="414" spans="1:12" s="181" customFormat="1" hidden="1">
      <c r="A414" s="5"/>
      <c r="B414" s="3"/>
      <c r="C414" s="137"/>
      <c r="D414" s="3"/>
      <c r="E414" s="3"/>
      <c r="F414" s="142"/>
      <c r="G414" s="142"/>
      <c r="H414" s="3"/>
      <c r="I414" s="3"/>
      <c r="J414" s="137"/>
      <c r="K414" s="228"/>
      <c r="L414" s="198"/>
    </row>
    <row r="415" spans="1:12" hidden="1">
      <c r="B415" s="201"/>
      <c r="C415" s="202"/>
      <c r="D415" s="201"/>
      <c r="E415" s="201"/>
      <c r="F415" s="22"/>
      <c r="G415" s="22"/>
      <c r="H415" s="201"/>
      <c r="I415" s="201"/>
      <c r="J415" s="202"/>
      <c r="L415" s="34"/>
    </row>
    <row r="416" spans="1:12">
      <c r="B416" s="201"/>
      <c r="C416" s="502" t="s">
        <v>281</v>
      </c>
      <c r="D416" s="503"/>
      <c r="E416" s="504"/>
      <c r="F416" s="23">
        <f>COUNTA(F6:F414)</f>
        <v>14</v>
      </c>
      <c r="G416" s="23">
        <f>COUNTA(G6:G414)</f>
        <v>14</v>
      </c>
      <c r="H416" s="201"/>
      <c r="I416" s="201"/>
      <c r="J416" s="1"/>
      <c r="K416" s="1"/>
      <c r="L416" s="201">
        <f>SUBTOTAL(9,L6:L414)</f>
        <v>14</v>
      </c>
    </row>
    <row r="417" spans="2:12">
      <c r="B417" s="201"/>
      <c r="C417" s="483"/>
      <c r="D417" s="484"/>
      <c r="E417" s="485"/>
      <c r="F417" s="10">
        <f>SUM(F6:F414)</f>
        <v>774.69180000000006</v>
      </c>
      <c r="G417" s="24">
        <f>SUM(G6:G414)</f>
        <v>772.50180000000012</v>
      </c>
      <c r="H417" s="201"/>
      <c r="I417" s="201"/>
      <c r="J417" s="1"/>
      <c r="K417" s="1"/>
      <c r="L417" s="34">
        <v>0</v>
      </c>
    </row>
    <row r="418" spans="2:12" hidden="1">
      <c r="B418" s="201"/>
      <c r="C418" s="202"/>
      <c r="D418" s="201"/>
      <c r="E418" s="201"/>
      <c r="F418" s="22"/>
      <c r="G418" s="22"/>
      <c r="H418" s="201"/>
      <c r="I418" s="201"/>
      <c r="J418" s="1"/>
      <c r="K418" s="1"/>
      <c r="L418" s="34"/>
    </row>
    <row r="419" spans="2:12" hidden="1">
      <c r="B419" s="201"/>
      <c r="C419" s="202"/>
      <c r="D419" s="201"/>
      <c r="E419" s="201"/>
      <c r="F419" s="22"/>
      <c r="G419" s="22"/>
      <c r="H419" s="201"/>
      <c r="I419" s="201"/>
      <c r="J419" s="1"/>
      <c r="K419" s="1"/>
      <c r="L419" s="34"/>
    </row>
    <row r="420" spans="2:12" hidden="1">
      <c r="B420" s="201"/>
      <c r="C420" s="202"/>
      <c r="D420" s="201"/>
      <c r="E420" s="201"/>
      <c r="F420" s="22"/>
      <c r="G420" s="22"/>
      <c r="H420" s="201"/>
      <c r="I420" s="201"/>
      <c r="J420" s="1"/>
      <c r="K420" s="1"/>
      <c r="L420" s="34"/>
    </row>
    <row r="421" spans="2:12" hidden="1">
      <c r="B421" s="201"/>
      <c r="C421" s="202"/>
      <c r="D421" s="201"/>
      <c r="E421" s="201"/>
      <c r="F421" s="22"/>
      <c r="G421" s="22"/>
      <c r="H421" s="201"/>
      <c r="I421" s="201"/>
      <c r="J421" s="1"/>
      <c r="K421" s="1"/>
      <c r="L421" s="34"/>
    </row>
    <row r="422" spans="2:12" hidden="1">
      <c r="B422" s="201"/>
      <c r="C422" s="202"/>
      <c r="D422" s="201"/>
      <c r="E422" s="201"/>
      <c r="F422" s="22"/>
      <c r="G422" s="22"/>
      <c r="H422" s="201"/>
      <c r="I422" s="201"/>
      <c r="J422" s="1"/>
      <c r="K422" s="1"/>
      <c r="L422" s="34"/>
    </row>
    <row r="423" spans="2:12" hidden="1">
      <c r="B423" s="201"/>
      <c r="C423" s="202"/>
      <c r="D423" s="201"/>
      <c r="E423" s="201"/>
      <c r="F423" s="22"/>
      <c r="G423" s="22"/>
      <c r="H423" s="201"/>
      <c r="I423" s="201"/>
      <c r="J423" s="1"/>
      <c r="K423" s="1"/>
      <c r="L423" s="34"/>
    </row>
    <row r="424" spans="2:12" hidden="1">
      <c r="B424" s="201"/>
      <c r="C424" s="202"/>
      <c r="D424" s="201"/>
      <c r="E424" s="201"/>
      <c r="F424" s="22"/>
      <c r="G424" s="22"/>
      <c r="H424" s="201"/>
      <c r="I424" s="201"/>
      <c r="J424" s="1"/>
      <c r="K424" s="1"/>
      <c r="L424" s="34"/>
    </row>
    <row r="425" spans="2:12" hidden="1">
      <c r="B425" s="201"/>
      <c r="C425" s="202"/>
      <c r="D425" s="201"/>
      <c r="E425" s="201"/>
      <c r="F425" s="22"/>
      <c r="G425" s="22"/>
      <c r="H425" s="201"/>
      <c r="I425" s="201"/>
      <c r="J425" s="202"/>
      <c r="L425" s="34"/>
    </row>
    <row r="426" spans="2:12" hidden="1">
      <c r="B426" s="201"/>
      <c r="C426" s="202"/>
      <c r="D426" s="201"/>
      <c r="E426" s="201"/>
      <c r="F426" s="22"/>
      <c r="G426" s="22"/>
      <c r="H426" s="201"/>
      <c r="I426" s="201"/>
      <c r="J426" s="202"/>
      <c r="L426" s="34"/>
    </row>
    <row r="427" spans="2:12" hidden="1">
      <c r="B427" s="201"/>
      <c r="C427" s="202"/>
      <c r="D427" s="201"/>
      <c r="E427" s="201"/>
      <c r="F427" s="22"/>
      <c r="G427" s="22"/>
      <c r="H427" s="201"/>
      <c r="I427" s="201"/>
      <c r="J427" s="202"/>
      <c r="L427" s="34"/>
    </row>
    <row r="428" spans="2:12" hidden="1">
      <c r="B428" s="201"/>
      <c r="C428" s="202"/>
      <c r="D428" s="201"/>
      <c r="E428" s="201"/>
      <c r="F428" s="22"/>
      <c r="G428" s="22"/>
      <c r="H428" s="201"/>
      <c r="I428" s="201"/>
      <c r="J428" s="202"/>
      <c r="L428" s="34"/>
    </row>
    <row r="429" spans="2:12" hidden="1">
      <c r="B429" s="201"/>
      <c r="C429" s="202"/>
      <c r="D429" s="201"/>
      <c r="E429" s="201"/>
      <c r="F429" s="22"/>
      <c r="G429" s="22"/>
      <c r="H429" s="201"/>
      <c r="I429" s="201"/>
      <c r="J429" s="202"/>
      <c r="L429" s="34"/>
    </row>
    <row r="430" spans="2:12" hidden="1">
      <c r="B430" s="201"/>
      <c r="C430" s="202"/>
      <c r="D430" s="201"/>
      <c r="E430" s="201"/>
      <c r="F430" s="22"/>
      <c r="G430" s="22"/>
      <c r="H430" s="201"/>
      <c r="I430" s="201"/>
      <c r="J430" s="202"/>
      <c r="L430" s="34"/>
    </row>
    <row r="431" spans="2:12" hidden="1">
      <c r="B431" s="201"/>
      <c r="C431" s="202"/>
      <c r="D431" s="201"/>
      <c r="E431" s="201"/>
      <c r="F431" s="22"/>
      <c r="G431" s="22"/>
      <c r="H431" s="201"/>
      <c r="I431" s="201"/>
      <c r="J431" s="202"/>
      <c r="L431" s="34"/>
    </row>
    <row r="432" spans="2:12" hidden="1">
      <c r="B432" s="201"/>
      <c r="C432" s="202"/>
      <c r="D432" s="201"/>
      <c r="E432" s="201"/>
      <c r="F432" s="22"/>
      <c r="G432" s="22"/>
      <c r="H432" s="201"/>
      <c r="I432" s="201"/>
      <c r="J432" s="202"/>
      <c r="L432" s="34"/>
    </row>
    <row r="433" spans="2:12" hidden="1">
      <c r="B433" s="201"/>
      <c r="C433" s="202"/>
      <c r="D433" s="201"/>
      <c r="E433" s="201"/>
      <c r="F433" s="22"/>
      <c r="G433" s="22"/>
      <c r="H433" s="201"/>
      <c r="I433" s="201"/>
      <c r="J433" s="202"/>
      <c r="L433" s="34"/>
    </row>
    <row r="434" spans="2:12" hidden="1">
      <c r="B434" s="201"/>
      <c r="C434" s="202"/>
      <c r="D434" s="201"/>
      <c r="E434" s="201"/>
      <c r="F434" s="22"/>
      <c r="G434" s="22"/>
      <c r="H434" s="201"/>
      <c r="I434" s="201"/>
      <c r="J434" s="202"/>
      <c r="L434" s="34"/>
    </row>
    <row r="435" spans="2:12" hidden="1">
      <c r="B435" s="201"/>
      <c r="C435" s="202"/>
      <c r="D435" s="201"/>
      <c r="E435" s="201"/>
      <c r="F435" s="22"/>
      <c r="G435" s="22"/>
      <c r="H435" s="201"/>
      <c r="I435" s="201"/>
      <c r="J435" s="202"/>
      <c r="L435" s="34"/>
    </row>
    <row r="436" spans="2:12" hidden="1">
      <c r="B436" s="201"/>
      <c r="C436" s="202"/>
      <c r="D436" s="201"/>
      <c r="E436" s="201"/>
      <c r="F436" s="22"/>
      <c r="G436" s="22"/>
      <c r="H436" s="201"/>
      <c r="I436" s="201"/>
      <c r="J436" s="202"/>
      <c r="L436" s="34"/>
    </row>
    <row r="437" spans="2:12" hidden="1">
      <c r="B437" s="201"/>
      <c r="C437" s="202"/>
      <c r="D437" s="201"/>
      <c r="E437" s="201"/>
      <c r="F437" s="22"/>
      <c r="G437" s="22"/>
      <c r="H437" s="201"/>
      <c r="I437" s="201"/>
      <c r="J437" s="202"/>
      <c r="L437" s="34"/>
    </row>
    <row r="438" spans="2:12" hidden="1">
      <c r="B438" s="201"/>
      <c r="C438" s="202"/>
      <c r="D438" s="201"/>
      <c r="E438" s="201"/>
      <c r="F438" s="22"/>
      <c r="G438" s="22"/>
      <c r="H438" s="201"/>
      <c r="I438" s="201"/>
      <c r="J438" s="202"/>
      <c r="L438" s="34"/>
    </row>
    <row r="439" spans="2:12" hidden="1">
      <c r="B439" s="201"/>
      <c r="C439" s="202"/>
      <c r="D439" s="201"/>
      <c r="E439" s="201"/>
      <c r="F439" s="22"/>
      <c r="G439" s="22"/>
      <c r="H439" s="201"/>
      <c r="I439" s="201"/>
      <c r="J439" s="202"/>
      <c r="L439" s="34"/>
    </row>
    <row r="440" spans="2:12" hidden="1">
      <c r="B440" s="201"/>
      <c r="C440" s="202"/>
      <c r="D440" s="201"/>
      <c r="E440" s="201"/>
      <c r="F440" s="22"/>
      <c r="G440" s="22"/>
      <c r="H440" s="201"/>
      <c r="I440" s="201"/>
      <c r="J440" s="202"/>
      <c r="L440" s="34"/>
    </row>
    <row r="441" spans="2:12" hidden="1">
      <c r="B441" s="201"/>
      <c r="C441" s="202"/>
      <c r="D441" s="201"/>
      <c r="E441" s="201"/>
      <c r="F441" s="22"/>
      <c r="G441" s="22"/>
      <c r="H441" s="201"/>
      <c r="I441" s="201"/>
      <c r="J441" s="202"/>
      <c r="L441" s="34"/>
    </row>
    <row r="442" spans="2:12" hidden="1">
      <c r="B442" s="201"/>
      <c r="C442" s="202"/>
      <c r="D442" s="201"/>
      <c r="E442" s="201"/>
      <c r="F442" s="22"/>
      <c r="G442" s="22"/>
      <c r="H442" s="201"/>
      <c r="I442" s="201"/>
      <c r="J442" s="202"/>
      <c r="L442" s="34"/>
    </row>
    <row r="443" spans="2:12" hidden="1">
      <c r="B443" s="201"/>
      <c r="C443" s="202"/>
      <c r="D443" s="201"/>
      <c r="E443" s="201"/>
      <c r="F443" s="22"/>
      <c r="G443" s="22"/>
      <c r="H443" s="201"/>
      <c r="I443" s="201"/>
      <c r="J443" s="202"/>
      <c r="L443" s="34"/>
    </row>
    <row r="444" spans="2:12" hidden="1">
      <c r="B444" s="201"/>
      <c r="C444" s="202"/>
      <c r="D444" s="201"/>
      <c r="E444" s="201"/>
      <c r="F444" s="22"/>
      <c r="G444" s="22"/>
      <c r="H444" s="201"/>
      <c r="I444" s="201"/>
      <c r="J444" s="202"/>
      <c r="L444" s="34"/>
    </row>
    <row r="445" spans="2:12" hidden="1">
      <c r="B445" s="201"/>
      <c r="C445" s="202"/>
      <c r="D445" s="201"/>
      <c r="E445" s="201"/>
      <c r="F445" s="22"/>
      <c r="G445" s="22"/>
      <c r="H445" s="201"/>
      <c r="I445" s="201"/>
      <c r="J445" s="202"/>
      <c r="L445" s="34"/>
    </row>
    <row r="446" spans="2:12" hidden="1">
      <c r="B446" s="201"/>
      <c r="C446" s="202"/>
      <c r="D446" s="201"/>
      <c r="E446" s="201"/>
      <c r="F446" s="22"/>
      <c r="G446" s="22"/>
      <c r="H446" s="201"/>
      <c r="I446" s="201"/>
      <c r="J446" s="202"/>
      <c r="L446" s="34"/>
    </row>
    <row r="447" spans="2:12" hidden="1">
      <c r="B447" s="201"/>
      <c r="C447" s="202"/>
      <c r="D447" s="201"/>
      <c r="E447" s="201"/>
      <c r="F447" s="22"/>
      <c r="G447" s="22"/>
      <c r="H447" s="201"/>
      <c r="I447" s="201"/>
      <c r="J447" s="202"/>
      <c r="L447" s="34"/>
    </row>
    <row r="448" spans="2:12" hidden="1">
      <c r="B448" s="201"/>
      <c r="C448" s="202"/>
      <c r="D448" s="201"/>
      <c r="E448" s="201"/>
      <c r="F448" s="22"/>
      <c r="G448" s="22"/>
      <c r="H448" s="201"/>
      <c r="I448" s="201"/>
      <c r="J448" s="202"/>
      <c r="L448" s="34"/>
    </row>
    <row r="449" spans="2:12" hidden="1">
      <c r="B449" s="201"/>
      <c r="C449" s="202"/>
      <c r="D449" s="201"/>
      <c r="E449" s="201"/>
      <c r="F449" s="22"/>
      <c r="G449" s="22"/>
      <c r="H449" s="201"/>
      <c r="I449" s="201"/>
      <c r="J449" s="202"/>
      <c r="L449" s="34"/>
    </row>
    <row r="450" spans="2:12" hidden="1">
      <c r="B450" s="201"/>
      <c r="C450" s="202"/>
      <c r="D450" s="201"/>
      <c r="E450" s="201"/>
      <c r="F450" s="22"/>
      <c r="G450" s="22"/>
      <c r="H450" s="201"/>
      <c r="I450" s="201"/>
      <c r="J450" s="202"/>
      <c r="L450" s="34"/>
    </row>
    <row r="451" spans="2:12" hidden="1">
      <c r="B451" s="201"/>
      <c r="C451" s="202"/>
      <c r="D451" s="201"/>
      <c r="E451" s="201"/>
      <c r="F451" s="22"/>
      <c r="G451" s="22"/>
      <c r="H451" s="201"/>
      <c r="I451" s="201"/>
      <c r="J451" s="202"/>
      <c r="L451" s="34"/>
    </row>
    <row r="452" spans="2:12" hidden="1">
      <c r="B452" s="201"/>
      <c r="C452" s="202"/>
      <c r="D452" s="201"/>
      <c r="E452" s="201"/>
      <c r="F452" s="22"/>
      <c r="G452" s="22"/>
      <c r="H452" s="201"/>
      <c r="I452" s="201"/>
      <c r="J452" s="202"/>
      <c r="L452" s="34"/>
    </row>
    <row r="453" spans="2:12" hidden="1">
      <c r="B453" s="201"/>
      <c r="C453" s="202"/>
      <c r="D453" s="201"/>
      <c r="E453" s="201"/>
      <c r="F453" s="22"/>
      <c r="G453" s="22"/>
      <c r="H453" s="201"/>
      <c r="I453" s="201"/>
      <c r="J453" s="202"/>
      <c r="L453" s="34"/>
    </row>
    <row r="454" spans="2:12" hidden="1">
      <c r="B454" s="201"/>
      <c r="C454" s="202"/>
      <c r="D454" s="201"/>
      <c r="E454" s="201"/>
      <c r="F454" s="22"/>
      <c r="G454" s="22"/>
      <c r="H454" s="201"/>
      <c r="I454" s="201"/>
      <c r="J454" s="202"/>
      <c r="L454" s="34"/>
    </row>
    <row r="455" spans="2:12" hidden="1">
      <c r="B455" s="201"/>
      <c r="C455" s="202"/>
      <c r="D455" s="201"/>
      <c r="E455" s="201"/>
      <c r="F455" s="22"/>
      <c r="G455" s="22"/>
      <c r="H455" s="201"/>
      <c r="I455" s="201"/>
      <c r="J455" s="202"/>
      <c r="L455" s="34"/>
    </row>
    <row r="456" spans="2:12" hidden="1">
      <c r="B456" s="201"/>
      <c r="C456" s="202"/>
      <c r="D456" s="201"/>
      <c r="E456" s="201"/>
      <c r="F456" s="22"/>
      <c r="G456" s="22"/>
      <c r="H456" s="201"/>
      <c r="I456" s="201"/>
      <c r="J456" s="202"/>
      <c r="L456" s="34"/>
    </row>
    <row r="457" spans="2:12" hidden="1">
      <c r="B457" s="201"/>
      <c r="C457" s="202"/>
      <c r="D457" s="201"/>
      <c r="E457" s="201"/>
      <c r="F457" s="22"/>
      <c r="G457" s="22"/>
      <c r="H457" s="201"/>
      <c r="I457" s="201"/>
      <c r="J457" s="202"/>
      <c r="L457" s="34"/>
    </row>
    <row r="458" spans="2:12" hidden="1">
      <c r="B458" s="201"/>
      <c r="C458" s="202"/>
      <c r="D458" s="201"/>
      <c r="E458" s="201"/>
      <c r="F458" s="22"/>
      <c r="G458" s="22"/>
      <c r="H458" s="201"/>
      <c r="I458" s="201"/>
      <c r="J458" s="202"/>
      <c r="L458" s="34"/>
    </row>
    <row r="459" spans="2:12" hidden="1">
      <c r="B459" s="201"/>
      <c r="C459" s="202"/>
      <c r="D459" s="201"/>
      <c r="E459" s="201"/>
      <c r="F459" s="22"/>
      <c r="G459" s="22"/>
      <c r="H459" s="201"/>
      <c r="I459" s="201"/>
      <c r="J459" s="202"/>
      <c r="L459" s="34"/>
    </row>
    <row r="460" spans="2:12" hidden="1">
      <c r="B460" s="201"/>
      <c r="C460" s="202"/>
      <c r="D460" s="201"/>
      <c r="E460" s="201"/>
      <c r="F460" s="22"/>
      <c r="G460" s="22"/>
      <c r="H460" s="201"/>
      <c r="I460" s="201"/>
      <c r="J460" s="202"/>
      <c r="L460" s="34"/>
    </row>
    <row r="461" spans="2:12" hidden="1">
      <c r="B461" s="201"/>
      <c r="C461" s="202"/>
      <c r="D461" s="201"/>
      <c r="E461" s="201"/>
      <c r="F461" s="22"/>
      <c r="G461" s="22"/>
      <c r="H461" s="201"/>
      <c r="I461" s="201"/>
      <c r="J461" s="202"/>
      <c r="L461" s="34"/>
    </row>
    <row r="462" spans="2:12" hidden="1">
      <c r="B462" s="201"/>
      <c r="C462" s="202"/>
      <c r="D462" s="201"/>
      <c r="E462" s="201"/>
      <c r="F462" s="22"/>
      <c r="G462" s="22"/>
      <c r="H462" s="201"/>
      <c r="I462" s="201"/>
      <c r="J462" s="202"/>
      <c r="L462" s="34"/>
    </row>
    <row r="463" spans="2:12" hidden="1">
      <c r="B463" s="201"/>
      <c r="C463" s="202"/>
      <c r="D463" s="201"/>
      <c r="E463" s="201"/>
      <c r="F463" s="22"/>
      <c r="G463" s="22"/>
      <c r="H463" s="201"/>
      <c r="I463" s="201"/>
      <c r="J463" s="202"/>
      <c r="L463" s="34"/>
    </row>
    <row r="464" spans="2:12" hidden="1">
      <c r="B464" s="201"/>
      <c r="C464" s="202"/>
      <c r="D464" s="201"/>
      <c r="E464" s="201"/>
      <c r="F464" s="22"/>
      <c r="G464" s="22"/>
      <c r="H464" s="201"/>
      <c r="I464" s="201"/>
      <c r="J464" s="202"/>
      <c r="L464" s="34"/>
    </row>
    <row r="465" spans="2:12" hidden="1">
      <c r="B465" s="201"/>
      <c r="C465" s="202"/>
      <c r="D465" s="201"/>
      <c r="E465" s="201"/>
      <c r="F465" s="22"/>
      <c r="G465" s="22"/>
      <c r="H465" s="201"/>
      <c r="I465" s="201"/>
      <c r="J465" s="202"/>
      <c r="L465" s="34"/>
    </row>
    <row r="466" spans="2:12" hidden="1">
      <c r="B466" s="201"/>
      <c r="C466" s="202"/>
      <c r="D466" s="201"/>
      <c r="E466" s="201"/>
      <c r="F466" s="22"/>
      <c r="G466" s="22"/>
      <c r="H466" s="201"/>
      <c r="I466" s="201"/>
      <c r="J466" s="202"/>
      <c r="L466" s="34"/>
    </row>
    <row r="467" spans="2:12" hidden="1">
      <c r="B467" s="201"/>
      <c r="C467" s="202"/>
      <c r="D467" s="201"/>
      <c r="E467" s="201"/>
      <c r="F467" s="22"/>
      <c r="G467" s="22"/>
      <c r="H467" s="201"/>
      <c r="I467" s="201"/>
      <c r="J467" s="202"/>
      <c r="L467" s="34"/>
    </row>
    <row r="468" spans="2:12" hidden="1">
      <c r="B468" s="201"/>
      <c r="C468" s="202"/>
      <c r="D468" s="201"/>
      <c r="E468" s="201"/>
      <c r="F468" s="22"/>
      <c r="G468" s="22"/>
      <c r="H468" s="201"/>
      <c r="I468" s="201"/>
      <c r="J468" s="202"/>
      <c r="L468" s="34"/>
    </row>
    <row r="469" spans="2:12" hidden="1">
      <c r="B469" s="201"/>
      <c r="C469" s="202"/>
      <c r="D469" s="201"/>
      <c r="E469" s="201"/>
      <c r="F469" s="22"/>
      <c r="G469" s="22"/>
      <c r="H469" s="201"/>
      <c r="I469" s="201"/>
      <c r="J469" s="202"/>
      <c r="L469" s="34"/>
    </row>
    <row r="470" spans="2:12" hidden="1">
      <c r="B470" s="201"/>
      <c r="C470" s="202"/>
      <c r="D470" s="201"/>
      <c r="E470" s="201"/>
      <c r="F470" s="22"/>
      <c r="G470" s="22"/>
      <c r="H470" s="201"/>
      <c r="I470" s="201"/>
      <c r="J470" s="202"/>
      <c r="L470" s="34"/>
    </row>
    <row r="471" spans="2:12" hidden="1">
      <c r="B471" s="201"/>
      <c r="C471" s="202"/>
      <c r="D471" s="201"/>
      <c r="E471" s="201"/>
      <c r="F471" s="22"/>
      <c r="G471" s="22"/>
      <c r="H471" s="201"/>
      <c r="I471" s="201"/>
      <c r="J471" s="202"/>
      <c r="L471" s="34"/>
    </row>
    <row r="472" spans="2:12" hidden="1">
      <c r="B472" s="201"/>
      <c r="C472" s="202"/>
      <c r="D472" s="201"/>
      <c r="E472" s="201"/>
      <c r="F472" s="22"/>
      <c r="G472" s="22"/>
      <c r="H472" s="201"/>
      <c r="I472" s="201"/>
      <c r="J472" s="202"/>
      <c r="L472" s="34"/>
    </row>
    <row r="473" spans="2:12" hidden="1">
      <c r="B473" s="201"/>
      <c r="C473" s="202"/>
      <c r="D473" s="201"/>
      <c r="E473" s="201"/>
      <c r="F473" s="22"/>
      <c r="G473" s="22"/>
      <c r="H473" s="201"/>
      <c r="I473" s="201"/>
      <c r="J473" s="202"/>
      <c r="L473" s="34"/>
    </row>
    <row r="474" spans="2:12" hidden="1">
      <c r="B474" s="201"/>
      <c r="C474" s="202"/>
      <c r="D474" s="201"/>
      <c r="E474" s="201"/>
      <c r="F474" s="22"/>
      <c r="G474" s="22"/>
      <c r="H474" s="201"/>
      <c r="I474" s="201"/>
      <c r="J474" s="202"/>
      <c r="L474" s="34"/>
    </row>
    <row r="475" spans="2:12" hidden="1">
      <c r="B475" s="201"/>
      <c r="C475" s="202"/>
      <c r="D475" s="201"/>
      <c r="E475" s="201"/>
      <c r="F475" s="22"/>
      <c r="G475" s="22"/>
      <c r="H475" s="201"/>
      <c r="I475" s="201"/>
      <c r="J475" s="202"/>
      <c r="L475" s="34"/>
    </row>
    <row r="476" spans="2:12" hidden="1">
      <c r="B476" s="201"/>
      <c r="C476" s="202"/>
      <c r="D476" s="201"/>
      <c r="E476" s="201"/>
      <c r="F476" s="22"/>
      <c r="G476" s="22"/>
      <c r="H476" s="201"/>
      <c r="I476" s="201"/>
      <c r="J476" s="202"/>
      <c r="L476" s="34"/>
    </row>
    <row r="477" spans="2:12" hidden="1">
      <c r="B477" s="201"/>
      <c r="C477" s="202"/>
      <c r="D477" s="201"/>
      <c r="E477" s="201"/>
      <c r="F477" s="22"/>
      <c r="G477" s="22"/>
      <c r="H477" s="201"/>
      <c r="I477" s="201"/>
      <c r="J477" s="202"/>
      <c r="L477" s="34"/>
    </row>
    <row r="478" spans="2:12" hidden="1">
      <c r="B478" s="201"/>
      <c r="C478" s="202"/>
      <c r="D478" s="201"/>
      <c r="E478" s="201"/>
      <c r="F478" s="22"/>
      <c r="G478" s="22"/>
      <c r="H478" s="201"/>
      <c r="I478" s="201"/>
      <c r="J478" s="202"/>
      <c r="L478" s="34"/>
    </row>
    <row r="479" spans="2:12" hidden="1">
      <c r="B479" s="201"/>
      <c r="C479" s="202"/>
      <c r="D479" s="201"/>
      <c r="E479" s="201"/>
      <c r="F479" s="22"/>
      <c r="G479" s="22"/>
      <c r="H479" s="201"/>
      <c r="I479" s="201"/>
      <c r="J479" s="202"/>
      <c r="L479" s="34"/>
    </row>
    <row r="480" spans="2:12" hidden="1">
      <c r="B480" s="201"/>
      <c r="C480" s="202"/>
      <c r="D480" s="201"/>
      <c r="E480" s="201"/>
      <c r="F480" s="22"/>
      <c r="G480" s="22"/>
      <c r="H480" s="201"/>
      <c r="I480" s="201"/>
      <c r="J480" s="202"/>
      <c r="L480" s="34"/>
    </row>
    <row r="481" spans="2:12" hidden="1">
      <c r="B481" s="201"/>
      <c r="C481" s="202"/>
      <c r="D481" s="201"/>
      <c r="E481" s="201"/>
      <c r="F481" s="22"/>
      <c r="G481" s="22"/>
      <c r="H481" s="201"/>
      <c r="I481" s="201"/>
      <c r="J481" s="202"/>
      <c r="L481" s="34"/>
    </row>
    <row r="482" spans="2:12" hidden="1">
      <c r="B482" s="201"/>
      <c r="C482" s="202"/>
      <c r="D482" s="201"/>
      <c r="E482" s="201"/>
      <c r="F482" s="22"/>
      <c r="G482" s="22"/>
      <c r="H482" s="201"/>
      <c r="I482" s="201"/>
      <c r="J482" s="202"/>
      <c r="L482" s="34"/>
    </row>
    <row r="483" spans="2:12" hidden="1">
      <c r="B483" s="201"/>
      <c r="C483" s="202"/>
      <c r="D483" s="201"/>
      <c r="E483" s="201"/>
      <c r="F483" s="22"/>
      <c r="G483" s="22"/>
      <c r="H483" s="201"/>
      <c r="I483" s="201"/>
      <c r="J483" s="202"/>
      <c r="L483" s="34"/>
    </row>
    <row r="484" spans="2:12" hidden="1">
      <c r="B484" s="201"/>
      <c r="C484" s="202"/>
      <c r="D484" s="201"/>
      <c r="E484" s="201"/>
      <c r="F484" s="22"/>
      <c r="G484" s="22"/>
      <c r="H484" s="201"/>
      <c r="I484" s="201"/>
      <c r="J484" s="202"/>
      <c r="L484" s="34"/>
    </row>
    <row r="485" spans="2:12" hidden="1">
      <c r="B485" s="201"/>
      <c r="C485" s="202"/>
      <c r="D485" s="201"/>
      <c r="E485" s="201"/>
      <c r="F485" s="22"/>
      <c r="G485" s="22"/>
      <c r="H485" s="201"/>
      <c r="I485" s="201"/>
      <c r="J485" s="202"/>
      <c r="L485" s="34"/>
    </row>
    <row r="486" spans="2:12" hidden="1">
      <c r="B486" s="201"/>
      <c r="C486" s="202"/>
      <c r="D486" s="201"/>
      <c r="E486" s="201"/>
      <c r="F486" s="22"/>
      <c r="G486" s="22"/>
      <c r="H486" s="201"/>
      <c r="I486" s="201"/>
      <c r="J486" s="202"/>
      <c r="L486" s="34"/>
    </row>
    <row r="487" spans="2:12" hidden="1">
      <c r="B487" s="201"/>
      <c r="C487" s="202"/>
      <c r="D487" s="201"/>
      <c r="E487" s="201"/>
      <c r="F487" s="22"/>
      <c r="G487" s="22"/>
      <c r="H487" s="201"/>
      <c r="I487" s="201"/>
      <c r="J487" s="202"/>
      <c r="L487" s="34"/>
    </row>
    <row r="488" spans="2:12" hidden="1">
      <c r="B488" s="201"/>
      <c r="C488" s="202"/>
      <c r="D488" s="201"/>
      <c r="E488" s="201"/>
      <c r="F488" s="22"/>
      <c r="G488" s="22"/>
      <c r="H488" s="201"/>
      <c r="I488" s="201"/>
      <c r="J488" s="202"/>
      <c r="L488" s="34"/>
    </row>
    <row r="489" spans="2:12" hidden="1">
      <c r="B489" s="201"/>
      <c r="C489" s="202"/>
      <c r="D489" s="201"/>
      <c r="E489" s="201"/>
      <c r="F489" s="22"/>
      <c r="G489" s="22"/>
      <c r="H489" s="201"/>
      <c r="I489" s="201"/>
      <c r="J489" s="202"/>
      <c r="L489" s="34"/>
    </row>
    <row r="490" spans="2:12" hidden="1">
      <c r="B490" s="201"/>
      <c r="C490" s="202"/>
      <c r="D490" s="201"/>
      <c r="E490" s="201"/>
      <c r="F490" s="22"/>
      <c r="G490" s="22"/>
      <c r="H490" s="201"/>
      <c r="I490" s="201"/>
      <c r="J490" s="202"/>
      <c r="L490" s="34"/>
    </row>
    <row r="491" spans="2:12" hidden="1">
      <c r="B491" s="201"/>
      <c r="C491" s="202"/>
      <c r="D491" s="201"/>
      <c r="E491" s="201"/>
      <c r="F491" s="22"/>
      <c r="G491" s="22"/>
      <c r="H491" s="201"/>
      <c r="I491" s="201"/>
      <c r="J491" s="202"/>
      <c r="L491" s="34"/>
    </row>
    <row r="492" spans="2:12" hidden="1">
      <c r="B492" s="201"/>
      <c r="C492" s="202"/>
      <c r="D492" s="201"/>
      <c r="E492" s="201"/>
      <c r="F492" s="22"/>
      <c r="G492" s="22"/>
      <c r="H492" s="201"/>
      <c r="I492" s="201"/>
      <c r="J492" s="202"/>
      <c r="L492" s="34"/>
    </row>
    <row r="493" spans="2:12" hidden="1">
      <c r="B493" s="201"/>
      <c r="C493" s="202"/>
      <c r="D493" s="201"/>
      <c r="E493" s="201"/>
      <c r="F493" s="22"/>
      <c r="G493" s="22"/>
      <c r="H493" s="201"/>
      <c r="I493" s="201"/>
      <c r="J493" s="202"/>
      <c r="L493" s="34"/>
    </row>
    <row r="494" spans="2:12" hidden="1">
      <c r="B494" s="201"/>
      <c r="C494" s="202"/>
      <c r="D494" s="201"/>
      <c r="E494" s="201"/>
      <c r="F494" s="22"/>
      <c r="G494" s="22"/>
      <c r="H494" s="201"/>
      <c r="I494" s="201"/>
      <c r="J494" s="202"/>
      <c r="L494" s="34"/>
    </row>
    <row r="495" spans="2:12" hidden="1">
      <c r="B495" s="201"/>
      <c r="C495" s="202"/>
      <c r="D495" s="201"/>
      <c r="E495" s="201"/>
      <c r="F495" s="22"/>
      <c r="G495" s="22"/>
      <c r="H495" s="201"/>
      <c r="I495" s="201"/>
      <c r="J495" s="202"/>
      <c r="L495" s="34"/>
    </row>
    <row r="496" spans="2:12" hidden="1">
      <c r="B496" s="201"/>
      <c r="C496" s="202"/>
      <c r="D496" s="201"/>
      <c r="E496" s="201"/>
      <c r="F496" s="22"/>
      <c r="G496" s="22"/>
      <c r="H496" s="201"/>
      <c r="I496" s="201"/>
      <c r="J496" s="202"/>
      <c r="L496" s="34"/>
    </row>
    <row r="497" spans="2:12" hidden="1">
      <c r="B497" s="201"/>
      <c r="C497" s="202"/>
      <c r="D497" s="201"/>
      <c r="E497" s="201"/>
      <c r="F497" s="22"/>
      <c r="G497" s="22"/>
      <c r="H497" s="201"/>
      <c r="I497" s="201"/>
      <c r="J497" s="202"/>
      <c r="L497" s="34"/>
    </row>
    <row r="498" spans="2:12" hidden="1">
      <c r="B498" s="201"/>
      <c r="C498" s="202"/>
      <c r="D498" s="201"/>
      <c r="E498" s="201"/>
      <c r="F498" s="22"/>
      <c r="G498" s="22"/>
      <c r="H498" s="201"/>
      <c r="I498" s="201"/>
      <c r="J498" s="202"/>
      <c r="L498" s="34"/>
    </row>
    <row r="499" spans="2:12" hidden="1">
      <c r="B499" s="201"/>
      <c r="C499" s="202"/>
      <c r="D499" s="201"/>
      <c r="E499" s="201"/>
      <c r="F499" s="22"/>
      <c r="G499" s="22"/>
      <c r="H499" s="201"/>
      <c r="I499" s="201"/>
      <c r="J499" s="202"/>
      <c r="L499" s="34"/>
    </row>
    <row r="500" spans="2:12" hidden="1">
      <c r="B500" s="201"/>
      <c r="C500" s="202"/>
      <c r="D500" s="201"/>
      <c r="E500" s="201"/>
      <c r="F500" s="22"/>
      <c r="G500" s="22"/>
      <c r="H500" s="201"/>
      <c r="I500" s="201"/>
      <c r="J500" s="202"/>
      <c r="L500" s="34"/>
    </row>
    <row r="501" spans="2:12" hidden="1">
      <c r="B501" s="201"/>
      <c r="C501" s="202"/>
      <c r="D501" s="201"/>
      <c r="E501" s="201"/>
      <c r="F501" s="22"/>
      <c r="G501" s="22"/>
      <c r="H501" s="201"/>
      <c r="I501" s="201"/>
      <c r="J501" s="202"/>
      <c r="L501" s="34"/>
    </row>
    <row r="502" spans="2:12" hidden="1">
      <c r="B502" s="201"/>
      <c r="C502" s="202"/>
      <c r="D502" s="201"/>
      <c r="E502" s="201"/>
      <c r="F502" s="22"/>
      <c r="G502" s="22"/>
      <c r="H502" s="201"/>
      <c r="I502" s="201"/>
      <c r="J502" s="202"/>
      <c r="L502" s="34"/>
    </row>
    <row r="503" spans="2:12" hidden="1">
      <c r="B503" s="201"/>
      <c r="C503" s="202"/>
      <c r="D503" s="201"/>
      <c r="E503" s="201"/>
      <c r="F503" s="22"/>
      <c r="G503" s="22"/>
      <c r="H503" s="201"/>
      <c r="I503" s="201"/>
      <c r="J503" s="202"/>
      <c r="L503" s="34"/>
    </row>
    <row r="504" spans="2:12" hidden="1">
      <c r="B504" s="201"/>
      <c r="C504" s="202"/>
      <c r="D504" s="201"/>
      <c r="E504" s="201"/>
      <c r="F504" s="22"/>
      <c r="G504" s="22"/>
      <c r="H504" s="201"/>
      <c r="I504" s="201"/>
      <c r="J504" s="202"/>
      <c r="L504" s="34"/>
    </row>
    <row r="505" spans="2:12" hidden="1">
      <c r="B505" s="201"/>
      <c r="C505" s="202"/>
      <c r="D505" s="201"/>
      <c r="E505" s="201"/>
      <c r="F505" s="22"/>
      <c r="G505" s="22"/>
      <c r="H505" s="201"/>
      <c r="I505" s="201"/>
      <c r="J505" s="202"/>
      <c r="L505" s="34"/>
    </row>
    <row r="506" spans="2:12" hidden="1">
      <c r="B506" s="201"/>
      <c r="C506" s="202"/>
      <c r="D506" s="201"/>
      <c r="E506" s="201"/>
      <c r="F506" s="22"/>
      <c r="G506" s="22"/>
      <c r="H506" s="201"/>
      <c r="I506" s="201"/>
      <c r="J506" s="202"/>
      <c r="L506" s="34"/>
    </row>
    <row r="507" spans="2:12" hidden="1">
      <c r="B507" s="201"/>
      <c r="C507" s="202"/>
      <c r="D507" s="201"/>
      <c r="E507" s="201"/>
      <c r="F507" s="22"/>
      <c r="G507" s="22"/>
      <c r="H507" s="201"/>
      <c r="I507" s="201"/>
      <c r="J507" s="202"/>
      <c r="L507" s="34"/>
    </row>
    <row r="508" spans="2:12" hidden="1">
      <c r="B508" s="201"/>
      <c r="C508" s="202"/>
      <c r="D508" s="201"/>
      <c r="E508" s="201"/>
      <c r="F508" s="22"/>
      <c r="G508" s="22"/>
      <c r="H508" s="201"/>
      <c r="I508" s="201"/>
      <c r="J508" s="202"/>
      <c r="L508" s="34"/>
    </row>
    <row r="509" spans="2:12" hidden="1">
      <c r="B509" s="201"/>
      <c r="C509" s="202"/>
      <c r="D509" s="201"/>
      <c r="E509" s="201"/>
      <c r="F509" s="22"/>
      <c r="G509" s="22"/>
      <c r="H509" s="201"/>
      <c r="I509" s="201"/>
      <c r="J509" s="202"/>
      <c r="L509" s="34"/>
    </row>
    <row r="510" spans="2:12" hidden="1">
      <c r="B510" s="201"/>
      <c r="C510" s="202"/>
      <c r="D510" s="201"/>
      <c r="E510" s="201"/>
      <c r="F510" s="22"/>
      <c r="G510" s="22"/>
      <c r="H510" s="201"/>
      <c r="I510" s="201"/>
      <c r="J510" s="202"/>
      <c r="L510" s="34"/>
    </row>
    <row r="511" spans="2:12" hidden="1">
      <c r="B511" s="201"/>
      <c r="C511" s="202"/>
      <c r="D511" s="201"/>
      <c r="E511" s="201"/>
      <c r="F511" s="22"/>
      <c r="G511" s="22"/>
      <c r="H511" s="201"/>
      <c r="I511" s="201"/>
      <c r="J511" s="202"/>
      <c r="L511" s="34"/>
    </row>
    <row r="512" spans="2:12" hidden="1">
      <c r="B512" s="201"/>
      <c r="C512" s="202"/>
      <c r="D512" s="201"/>
      <c r="E512" s="201"/>
      <c r="F512" s="22"/>
      <c r="G512" s="22"/>
      <c r="H512" s="201"/>
      <c r="I512" s="201"/>
      <c r="J512" s="202"/>
      <c r="L512" s="34"/>
    </row>
    <row r="513" spans="2:12" hidden="1">
      <c r="B513" s="201"/>
      <c r="C513" s="202"/>
      <c r="D513" s="201"/>
      <c r="E513" s="201"/>
      <c r="F513" s="22"/>
      <c r="G513" s="22"/>
      <c r="H513" s="201"/>
      <c r="I513" s="201"/>
      <c r="J513" s="202"/>
      <c r="L513" s="34"/>
    </row>
    <row r="514" spans="2:12" hidden="1">
      <c r="B514" s="201"/>
      <c r="C514" s="202"/>
      <c r="D514" s="201"/>
      <c r="E514" s="201"/>
      <c r="F514" s="22"/>
      <c r="G514" s="22"/>
      <c r="H514" s="201"/>
      <c r="I514" s="201"/>
      <c r="J514" s="202"/>
      <c r="L514" s="34"/>
    </row>
    <row r="515" spans="2:12" hidden="1">
      <c r="B515" s="201"/>
      <c r="C515" s="202"/>
      <c r="D515" s="201"/>
      <c r="E515" s="201"/>
      <c r="F515" s="22"/>
      <c r="G515" s="22"/>
      <c r="H515" s="201"/>
      <c r="I515" s="201"/>
      <c r="J515" s="202"/>
      <c r="L515" s="34"/>
    </row>
    <row r="516" spans="2:12" hidden="1">
      <c r="B516" s="201"/>
      <c r="C516" s="202"/>
      <c r="D516" s="201"/>
      <c r="E516" s="201"/>
      <c r="F516" s="22"/>
      <c r="G516" s="22"/>
      <c r="H516" s="201"/>
      <c r="I516" s="201"/>
      <c r="J516" s="202"/>
      <c r="L516" s="34"/>
    </row>
    <row r="517" spans="2:12" hidden="1">
      <c r="B517" s="201"/>
      <c r="C517" s="202"/>
      <c r="D517" s="201"/>
      <c r="E517" s="201"/>
      <c r="F517" s="22"/>
      <c r="G517" s="22"/>
      <c r="H517" s="201"/>
      <c r="I517" s="201"/>
      <c r="J517" s="202"/>
      <c r="L517" s="34"/>
    </row>
    <row r="518" spans="2:12" hidden="1">
      <c r="B518" s="201"/>
      <c r="C518" s="202"/>
      <c r="D518" s="201"/>
      <c r="E518" s="201"/>
      <c r="F518" s="22"/>
      <c r="G518" s="22"/>
      <c r="H518" s="201"/>
      <c r="I518" s="201"/>
      <c r="J518" s="202"/>
      <c r="L518" s="34"/>
    </row>
    <row r="519" spans="2:12" hidden="1">
      <c r="B519" s="201"/>
      <c r="C519" s="202"/>
      <c r="D519" s="201"/>
      <c r="E519" s="201"/>
      <c r="F519" s="22"/>
      <c r="G519" s="22"/>
      <c r="H519" s="201"/>
      <c r="I519" s="201"/>
      <c r="J519" s="202"/>
      <c r="L519" s="34"/>
    </row>
    <row r="520" spans="2:12" hidden="1">
      <c r="B520" s="201"/>
      <c r="C520" s="202"/>
      <c r="D520" s="201"/>
      <c r="E520" s="201"/>
      <c r="F520" s="22"/>
      <c r="G520" s="22"/>
      <c r="H520" s="201"/>
      <c r="I520" s="201"/>
      <c r="J520" s="202"/>
      <c r="L520" s="34"/>
    </row>
    <row r="521" spans="2:12" hidden="1">
      <c r="B521" s="201"/>
      <c r="C521" s="202"/>
      <c r="D521" s="201"/>
      <c r="E521" s="201"/>
      <c r="F521" s="22"/>
      <c r="G521" s="22"/>
      <c r="H521" s="201"/>
      <c r="I521" s="201"/>
      <c r="J521" s="202"/>
      <c r="L521" s="34"/>
    </row>
    <row r="522" spans="2:12" hidden="1">
      <c r="B522" s="201"/>
      <c r="C522" s="202"/>
      <c r="D522" s="201"/>
      <c r="E522" s="201"/>
      <c r="F522" s="22"/>
      <c r="G522" s="22"/>
      <c r="H522" s="201"/>
      <c r="I522" s="201"/>
      <c r="J522" s="202"/>
      <c r="L522" s="34"/>
    </row>
    <row r="523" spans="2:12" hidden="1">
      <c r="B523" s="201"/>
      <c r="C523" s="202"/>
      <c r="D523" s="201"/>
      <c r="E523" s="201"/>
      <c r="F523" s="22"/>
      <c r="G523" s="22"/>
      <c r="H523" s="201"/>
      <c r="I523" s="201"/>
      <c r="J523" s="202"/>
      <c r="L523" s="34"/>
    </row>
    <row r="524" spans="2:12" hidden="1">
      <c r="B524" s="201"/>
      <c r="C524" s="202"/>
      <c r="D524" s="201"/>
      <c r="E524" s="201"/>
      <c r="F524" s="22"/>
      <c r="G524" s="22"/>
      <c r="H524" s="201"/>
      <c r="I524" s="201"/>
      <c r="J524" s="202"/>
      <c r="L524" s="34"/>
    </row>
    <row r="525" spans="2:12" hidden="1">
      <c r="B525" s="201"/>
      <c r="C525" s="202"/>
      <c r="D525" s="201"/>
      <c r="E525" s="201"/>
      <c r="F525" s="22"/>
      <c r="G525" s="22"/>
      <c r="H525" s="201"/>
      <c r="I525" s="201"/>
      <c r="J525" s="202"/>
      <c r="L525" s="34"/>
    </row>
    <row r="526" spans="2:12" hidden="1">
      <c r="B526" s="201"/>
      <c r="C526" s="202"/>
      <c r="D526" s="201"/>
      <c r="E526" s="201"/>
      <c r="F526" s="22"/>
      <c r="G526" s="22"/>
      <c r="H526" s="201"/>
      <c r="I526" s="201"/>
      <c r="J526" s="202"/>
      <c r="L526" s="34"/>
    </row>
    <row r="527" spans="2:12" hidden="1">
      <c r="B527" s="201"/>
      <c r="C527" s="202"/>
      <c r="D527" s="201"/>
      <c r="E527" s="201"/>
      <c r="F527" s="22"/>
      <c r="G527" s="22"/>
      <c r="H527" s="201"/>
      <c r="I527" s="201"/>
      <c r="J527" s="202"/>
      <c r="L527" s="34"/>
    </row>
    <row r="528" spans="2:12" hidden="1">
      <c r="B528" s="201"/>
      <c r="C528" s="202"/>
      <c r="D528" s="201"/>
      <c r="E528" s="201"/>
      <c r="F528" s="22"/>
      <c r="G528" s="22"/>
      <c r="H528" s="201"/>
      <c r="I528" s="201"/>
      <c r="J528" s="202"/>
      <c r="L528" s="34"/>
    </row>
    <row r="529" spans="2:12" hidden="1">
      <c r="B529" s="201"/>
      <c r="C529" s="202"/>
      <c r="D529" s="201"/>
      <c r="E529" s="201"/>
      <c r="F529" s="22"/>
      <c r="G529" s="22"/>
      <c r="H529" s="201"/>
      <c r="I529" s="201"/>
      <c r="J529" s="202"/>
      <c r="L529" s="34"/>
    </row>
    <row r="530" spans="2:12" hidden="1">
      <c r="B530" s="201"/>
      <c r="C530" s="202"/>
      <c r="D530" s="201"/>
      <c r="E530" s="201"/>
      <c r="F530" s="22"/>
      <c r="G530" s="22"/>
      <c r="H530" s="201"/>
      <c r="I530" s="201"/>
      <c r="J530" s="202"/>
      <c r="L530" s="34"/>
    </row>
    <row r="531" spans="2:12" hidden="1">
      <c r="B531" s="201"/>
      <c r="C531" s="202"/>
      <c r="D531" s="201"/>
      <c r="E531" s="201"/>
      <c r="F531" s="22"/>
      <c r="G531" s="22"/>
      <c r="H531" s="201"/>
      <c r="I531" s="201"/>
      <c r="J531" s="202"/>
      <c r="L531" s="34"/>
    </row>
    <row r="532" spans="2:12" hidden="1">
      <c r="B532" s="201"/>
      <c r="C532" s="202"/>
      <c r="D532" s="201"/>
      <c r="E532" s="201"/>
      <c r="F532" s="22"/>
      <c r="G532" s="22"/>
      <c r="H532" s="201"/>
      <c r="I532" s="201"/>
      <c r="J532" s="202"/>
      <c r="L532" s="34"/>
    </row>
    <row r="533" spans="2:12" hidden="1">
      <c r="B533" s="201"/>
      <c r="C533" s="202"/>
      <c r="D533" s="201"/>
      <c r="E533" s="201"/>
      <c r="F533" s="22"/>
      <c r="G533" s="22"/>
      <c r="H533" s="201"/>
      <c r="I533" s="201"/>
      <c r="J533" s="202"/>
      <c r="L533" s="34"/>
    </row>
    <row r="534" spans="2:12" hidden="1">
      <c r="B534" s="201"/>
      <c r="C534" s="202"/>
      <c r="D534" s="201"/>
      <c r="E534" s="201"/>
      <c r="F534" s="22"/>
      <c r="G534" s="22"/>
      <c r="H534" s="201"/>
      <c r="I534" s="201"/>
      <c r="J534" s="202"/>
      <c r="L534" s="34"/>
    </row>
    <row r="535" spans="2:12" hidden="1">
      <c r="B535" s="201"/>
      <c r="C535" s="202"/>
      <c r="D535" s="201"/>
      <c r="E535" s="201"/>
      <c r="F535" s="22"/>
      <c r="G535" s="22"/>
      <c r="H535" s="201"/>
      <c r="I535" s="201"/>
      <c r="J535" s="202"/>
      <c r="L535" s="34"/>
    </row>
    <row r="536" spans="2:12" hidden="1">
      <c r="B536" s="201"/>
      <c r="C536" s="202"/>
      <c r="D536" s="201"/>
      <c r="E536" s="201"/>
      <c r="F536" s="22"/>
      <c r="G536" s="22"/>
      <c r="H536" s="201"/>
      <c r="I536" s="201"/>
      <c r="J536" s="202"/>
      <c r="L536" s="34"/>
    </row>
    <row r="537" spans="2:12" hidden="1">
      <c r="B537" s="201"/>
      <c r="C537" s="202"/>
      <c r="D537" s="201"/>
      <c r="E537" s="201"/>
      <c r="F537" s="22"/>
      <c r="G537" s="22"/>
      <c r="H537" s="201"/>
      <c r="I537" s="201"/>
      <c r="J537" s="202"/>
      <c r="L537" s="34"/>
    </row>
    <row r="538" spans="2:12" hidden="1">
      <c r="B538" s="201"/>
      <c r="C538" s="202"/>
      <c r="D538" s="201"/>
      <c r="E538" s="201"/>
      <c r="F538" s="22"/>
      <c r="G538" s="22"/>
      <c r="H538" s="201"/>
      <c r="I538" s="201"/>
      <c r="J538" s="202"/>
      <c r="L538" s="34"/>
    </row>
    <row r="539" spans="2:12" hidden="1">
      <c r="B539" s="201"/>
      <c r="C539" s="202"/>
      <c r="D539" s="201"/>
      <c r="E539" s="201"/>
      <c r="F539" s="22"/>
      <c r="G539" s="22"/>
      <c r="H539" s="201"/>
      <c r="I539" s="201"/>
      <c r="J539" s="202"/>
      <c r="L539" s="34"/>
    </row>
    <row r="540" spans="2:12" hidden="1">
      <c r="B540" s="201"/>
      <c r="C540" s="202"/>
      <c r="D540" s="201"/>
      <c r="E540" s="201"/>
      <c r="F540" s="22"/>
      <c r="G540" s="22"/>
      <c r="H540" s="201"/>
      <c r="I540" s="201"/>
      <c r="J540" s="202"/>
      <c r="L540" s="34"/>
    </row>
    <row r="541" spans="2:12" hidden="1">
      <c r="B541" s="201"/>
      <c r="C541" s="202"/>
      <c r="D541" s="201"/>
      <c r="E541" s="201"/>
      <c r="F541" s="22"/>
      <c r="G541" s="22"/>
      <c r="H541" s="201"/>
      <c r="I541" s="201"/>
      <c r="J541" s="202"/>
      <c r="L541" s="34"/>
    </row>
    <row r="542" spans="2:12" hidden="1">
      <c r="B542" s="201"/>
      <c r="C542" s="202"/>
      <c r="D542" s="201"/>
      <c r="E542" s="201"/>
      <c r="F542" s="22"/>
      <c r="G542" s="22"/>
      <c r="H542" s="201"/>
      <c r="I542" s="201"/>
      <c r="J542" s="202"/>
      <c r="L542" s="34"/>
    </row>
    <row r="543" spans="2:12" hidden="1">
      <c r="B543" s="201"/>
      <c r="C543" s="202"/>
      <c r="D543" s="201"/>
      <c r="E543" s="201"/>
      <c r="F543" s="22"/>
      <c r="G543" s="22"/>
      <c r="H543" s="201"/>
      <c r="I543" s="201"/>
      <c r="J543" s="202"/>
      <c r="L543" s="34"/>
    </row>
    <row r="544" spans="2:12" hidden="1">
      <c r="B544" s="201"/>
      <c r="C544" s="202"/>
      <c r="D544" s="201"/>
      <c r="E544" s="201"/>
      <c r="F544" s="22"/>
      <c r="G544" s="22"/>
      <c r="H544" s="201"/>
      <c r="I544" s="201"/>
      <c r="J544" s="202"/>
      <c r="L544" s="34"/>
    </row>
    <row r="545" spans="2:12" hidden="1">
      <c r="B545" s="201"/>
      <c r="C545" s="202"/>
      <c r="D545" s="201"/>
      <c r="E545" s="201"/>
      <c r="F545" s="22"/>
      <c r="G545" s="22"/>
      <c r="H545" s="201"/>
      <c r="I545" s="201"/>
      <c r="J545" s="202"/>
      <c r="L545" s="34"/>
    </row>
    <row r="546" spans="2:12" hidden="1">
      <c r="B546" s="201"/>
      <c r="C546" s="202"/>
      <c r="D546" s="201"/>
      <c r="E546" s="201"/>
      <c r="F546" s="22"/>
      <c r="G546" s="22"/>
      <c r="H546" s="201"/>
      <c r="I546" s="201"/>
      <c r="J546" s="202"/>
      <c r="L546" s="34"/>
    </row>
    <row r="547" spans="2:12" hidden="1">
      <c r="B547" s="201"/>
      <c r="C547" s="202"/>
      <c r="D547" s="201"/>
      <c r="E547" s="201"/>
      <c r="F547" s="22"/>
      <c r="G547" s="22"/>
      <c r="H547" s="201"/>
      <c r="I547" s="201"/>
      <c r="J547" s="202"/>
      <c r="L547" s="34"/>
    </row>
    <row r="548" spans="2:12" hidden="1">
      <c r="B548" s="201"/>
      <c r="C548" s="202"/>
      <c r="D548" s="201"/>
      <c r="E548" s="201"/>
      <c r="F548" s="22"/>
      <c r="G548" s="22"/>
      <c r="H548" s="201"/>
      <c r="I548" s="201"/>
      <c r="J548" s="202"/>
      <c r="L548" s="34"/>
    </row>
    <row r="549" spans="2:12" hidden="1">
      <c r="B549" s="201"/>
      <c r="C549" s="202"/>
      <c r="D549" s="201"/>
      <c r="E549" s="201"/>
      <c r="F549" s="22"/>
      <c r="G549" s="22"/>
      <c r="H549" s="201"/>
      <c r="I549" s="201"/>
      <c r="J549" s="202"/>
      <c r="L549" s="34"/>
    </row>
    <row r="550" spans="2:12" hidden="1">
      <c r="B550" s="201"/>
      <c r="C550" s="202"/>
      <c r="D550" s="201"/>
      <c r="E550" s="201"/>
      <c r="F550" s="22"/>
      <c r="G550" s="22"/>
      <c r="H550" s="201"/>
      <c r="I550" s="201"/>
      <c r="J550" s="202"/>
      <c r="L550" s="34"/>
    </row>
    <row r="551" spans="2:12" hidden="1">
      <c r="B551" s="201"/>
      <c r="C551" s="202"/>
      <c r="D551" s="201"/>
      <c r="E551" s="201"/>
      <c r="F551" s="22"/>
      <c r="G551" s="22"/>
      <c r="H551" s="201"/>
      <c r="I551" s="201"/>
      <c r="J551" s="202"/>
      <c r="L551" s="34"/>
    </row>
    <row r="552" spans="2:12" hidden="1">
      <c r="B552" s="201"/>
      <c r="C552" s="202"/>
      <c r="D552" s="201"/>
      <c r="E552" s="201"/>
      <c r="F552" s="22"/>
      <c r="G552" s="22"/>
      <c r="H552" s="201"/>
      <c r="I552" s="201"/>
      <c r="J552" s="202"/>
      <c r="L552" s="34"/>
    </row>
    <row r="553" spans="2:12" hidden="1">
      <c r="B553" s="201"/>
      <c r="C553" s="202"/>
      <c r="D553" s="201"/>
      <c r="E553" s="201"/>
      <c r="F553" s="22"/>
      <c r="G553" s="22"/>
      <c r="H553" s="201"/>
      <c r="I553" s="201"/>
      <c r="J553" s="202"/>
      <c r="L553" s="34"/>
    </row>
    <row r="554" spans="2:12" hidden="1">
      <c r="B554" s="201"/>
      <c r="C554" s="202"/>
      <c r="D554" s="201"/>
      <c r="E554" s="201"/>
      <c r="F554" s="22"/>
      <c r="G554" s="22"/>
      <c r="H554" s="201"/>
      <c r="I554" s="201"/>
      <c r="J554" s="202"/>
      <c r="L554" s="34"/>
    </row>
    <row r="555" spans="2:12" hidden="1">
      <c r="B555" s="201"/>
      <c r="C555" s="202"/>
      <c r="D555" s="201"/>
      <c r="E555" s="201"/>
      <c r="F555" s="22"/>
      <c r="G555" s="22"/>
      <c r="H555" s="201"/>
      <c r="I555" s="201"/>
      <c r="J555" s="202"/>
      <c r="L555" s="34"/>
    </row>
    <row r="556" spans="2:12" hidden="1">
      <c r="B556" s="201"/>
      <c r="C556" s="202"/>
      <c r="D556" s="201"/>
      <c r="E556" s="201"/>
      <c r="F556" s="22"/>
      <c r="G556" s="22"/>
      <c r="H556" s="201"/>
      <c r="I556" s="201"/>
      <c r="J556" s="202"/>
      <c r="L556" s="34"/>
    </row>
    <row r="557" spans="2:12" hidden="1">
      <c r="B557" s="201"/>
      <c r="C557" s="202"/>
      <c r="D557" s="201"/>
      <c r="E557" s="201"/>
      <c r="F557" s="22"/>
      <c r="G557" s="22"/>
      <c r="H557" s="201"/>
      <c r="I557" s="201"/>
      <c r="J557" s="202"/>
      <c r="L557" s="34"/>
    </row>
    <row r="558" spans="2:12" hidden="1">
      <c r="B558" s="201"/>
      <c r="C558" s="202"/>
      <c r="D558" s="201"/>
      <c r="E558" s="201"/>
      <c r="F558" s="22"/>
      <c r="G558" s="22"/>
      <c r="H558" s="201"/>
      <c r="I558" s="201"/>
      <c r="J558" s="202"/>
      <c r="L558" s="34"/>
    </row>
    <row r="559" spans="2:12" hidden="1">
      <c r="B559" s="201"/>
      <c r="C559" s="202"/>
      <c r="D559" s="201"/>
      <c r="E559" s="201"/>
      <c r="F559" s="22"/>
      <c r="G559" s="22"/>
      <c r="H559" s="201"/>
      <c r="I559" s="201"/>
      <c r="J559" s="202"/>
      <c r="L559" s="34"/>
    </row>
    <row r="560" spans="2:12" hidden="1">
      <c r="B560" s="201"/>
      <c r="C560" s="202"/>
      <c r="D560" s="201"/>
      <c r="E560" s="201"/>
      <c r="F560" s="22"/>
      <c r="G560" s="22"/>
      <c r="H560" s="201"/>
      <c r="I560" s="201"/>
      <c r="J560" s="202"/>
      <c r="L560" s="34"/>
    </row>
    <row r="561" spans="2:12" hidden="1">
      <c r="B561" s="201"/>
      <c r="C561" s="202"/>
      <c r="D561" s="201"/>
      <c r="E561" s="201"/>
      <c r="F561" s="22"/>
      <c r="G561" s="22"/>
      <c r="H561" s="201"/>
      <c r="I561" s="201"/>
      <c r="J561" s="202"/>
      <c r="L561" s="34"/>
    </row>
    <row r="562" spans="2:12" hidden="1">
      <c r="B562" s="201"/>
      <c r="C562" s="202"/>
      <c r="D562" s="201"/>
      <c r="E562" s="201"/>
      <c r="F562" s="22"/>
      <c r="G562" s="22"/>
      <c r="H562" s="201"/>
      <c r="I562" s="201"/>
      <c r="J562" s="202"/>
      <c r="L562" s="34"/>
    </row>
    <row r="563" spans="2:12" hidden="1">
      <c r="B563" s="201"/>
      <c r="C563" s="202"/>
      <c r="D563" s="201"/>
      <c r="E563" s="201"/>
      <c r="F563" s="22"/>
      <c r="G563" s="22"/>
      <c r="H563" s="201"/>
      <c r="I563" s="201"/>
      <c r="J563" s="202"/>
      <c r="L563" s="34"/>
    </row>
    <row r="564" spans="2:12" hidden="1">
      <c r="B564" s="201"/>
      <c r="C564" s="202"/>
      <c r="D564" s="201"/>
      <c r="E564" s="201"/>
      <c r="F564" s="22"/>
      <c r="G564" s="22"/>
      <c r="H564" s="201"/>
      <c r="I564" s="201"/>
      <c r="J564" s="202"/>
      <c r="L564" s="34"/>
    </row>
    <row r="565" spans="2:12" hidden="1">
      <c r="B565" s="201"/>
      <c r="C565" s="202"/>
      <c r="D565" s="201"/>
      <c r="E565" s="201"/>
      <c r="F565" s="22"/>
      <c r="G565" s="22"/>
      <c r="H565" s="201"/>
      <c r="I565" s="201"/>
      <c r="J565" s="202"/>
      <c r="L565" s="34"/>
    </row>
    <row r="566" spans="2:12" hidden="1">
      <c r="B566" s="201"/>
      <c r="C566" s="202"/>
      <c r="D566" s="201"/>
      <c r="E566" s="201"/>
      <c r="F566" s="22"/>
      <c r="G566" s="22"/>
      <c r="H566" s="201"/>
      <c r="I566" s="201"/>
      <c r="J566" s="202"/>
      <c r="L566" s="34"/>
    </row>
    <row r="567" spans="2:12" hidden="1">
      <c r="B567" s="201"/>
      <c r="C567" s="202"/>
      <c r="D567" s="201"/>
      <c r="E567" s="201"/>
      <c r="F567" s="22"/>
      <c r="G567" s="22"/>
      <c r="H567" s="201"/>
      <c r="I567" s="201"/>
      <c r="J567" s="202"/>
      <c r="L567" s="34"/>
    </row>
    <row r="568" spans="2:12" hidden="1">
      <c r="B568" s="201"/>
      <c r="C568" s="202"/>
      <c r="D568" s="201"/>
      <c r="E568" s="201"/>
      <c r="F568" s="22"/>
      <c r="G568" s="22"/>
      <c r="H568" s="201"/>
      <c r="I568" s="201"/>
      <c r="J568" s="202"/>
      <c r="L568" s="34"/>
    </row>
    <row r="569" spans="2:12" hidden="1">
      <c r="B569" s="201"/>
      <c r="C569" s="202"/>
      <c r="D569" s="201"/>
      <c r="E569" s="201"/>
      <c r="F569" s="22"/>
      <c r="G569" s="22"/>
      <c r="H569" s="201"/>
      <c r="I569" s="201"/>
      <c r="J569" s="202"/>
      <c r="L569" s="34"/>
    </row>
    <row r="570" spans="2:12" hidden="1">
      <c r="B570" s="201"/>
      <c r="C570" s="202"/>
      <c r="D570" s="201"/>
      <c r="E570" s="201"/>
      <c r="F570" s="22"/>
      <c r="G570" s="22"/>
      <c r="H570" s="201"/>
      <c r="I570" s="201"/>
      <c r="J570" s="202"/>
      <c r="L570" s="34"/>
    </row>
    <row r="571" spans="2:12" hidden="1">
      <c r="B571" s="201"/>
      <c r="C571" s="202"/>
      <c r="D571" s="201"/>
      <c r="E571" s="201"/>
      <c r="F571" s="22"/>
      <c r="G571" s="22"/>
      <c r="H571" s="201"/>
      <c r="I571" s="201"/>
      <c r="J571" s="202"/>
      <c r="L571" s="34"/>
    </row>
    <row r="572" spans="2:12" hidden="1">
      <c r="B572" s="201"/>
      <c r="C572" s="202"/>
      <c r="D572" s="201"/>
      <c r="E572" s="201"/>
      <c r="F572" s="22"/>
      <c r="G572" s="22"/>
      <c r="H572" s="201"/>
      <c r="I572" s="201"/>
      <c r="J572" s="202"/>
      <c r="L572" s="34"/>
    </row>
    <row r="573" spans="2:12" hidden="1">
      <c r="B573" s="201"/>
      <c r="C573" s="202"/>
      <c r="D573" s="201"/>
      <c r="E573" s="201"/>
      <c r="F573" s="22"/>
      <c r="G573" s="22"/>
      <c r="H573" s="201"/>
      <c r="I573" s="201"/>
      <c r="J573" s="202"/>
      <c r="L573" s="34"/>
    </row>
    <row r="574" spans="2:12" hidden="1">
      <c r="B574" s="201"/>
      <c r="C574" s="202"/>
      <c r="D574" s="201"/>
      <c r="E574" s="201"/>
      <c r="F574" s="22"/>
      <c r="G574" s="22"/>
      <c r="H574" s="201"/>
      <c r="I574" s="201"/>
      <c r="J574" s="202"/>
      <c r="L574" s="34"/>
    </row>
    <row r="575" spans="2:12" hidden="1">
      <c r="B575" s="201"/>
      <c r="C575" s="202"/>
      <c r="D575" s="201"/>
      <c r="E575" s="201"/>
      <c r="F575" s="22"/>
      <c r="G575" s="22"/>
      <c r="H575" s="201"/>
      <c r="I575" s="201"/>
      <c r="J575" s="202"/>
      <c r="L575" s="34"/>
    </row>
    <row r="576" spans="2:12" hidden="1">
      <c r="B576" s="201"/>
      <c r="C576" s="202"/>
      <c r="D576" s="201"/>
      <c r="E576" s="201"/>
      <c r="F576" s="22"/>
      <c r="G576" s="22"/>
      <c r="H576" s="201"/>
      <c r="I576" s="201"/>
      <c r="J576" s="202"/>
      <c r="L576" s="34"/>
    </row>
    <row r="577" spans="2:12" hidden="1">
      <c r="B577" s="201"/>
      <c r="C577" s="202"/>
      <c r="D577" s="201"/>
      <c r="E577" s="201"/>
      <c r="F577" s="22"/>
      <c r="G577" s="22"/>
      <c r="H577" s="201"/>
      <c r="I577" s="201"/>
      <c r="J577" s="202"/>
      <c r="L577" s="34"/>
    </row>
    <row r="578" spans="2:12" hidden="1">
      <c r="B578" s="201"/>
      <c r="C578" s="202"/>
      <c r="D578" s="201"/>
      <c r="E578" s="201"/>
      <c r="F578" s="22"/>
      <c r="G578" s="22"/>
      <c r="H578" s="201"/>
      <c r="I578" s="201"/>
      <c r="J578" s="202"/>
      <c r="L578" s="34"/>
    </row>
    <row r="579" spans="2:12" hidden="1">
      <c r="B579" s="201"/>
      <c r="C579" s="202"/>
      <c r="D579" s="201"/>
      <c r="E579" s="201"/>
      <c r="F579" s="22"/>
      <c r="G579" s="22"/>
      <c r="H579" s="201"/>
      <c r="I579" s="201"/>
      <c r="J579" s="202"/>
      <c r="L579" s="34"/>
    </row>
    <row r="580" spans="2:12" hidden="1">
      <c r="B580" s="201"/>
      <c r="C580" s="202"/>
      <c r="D580" s="201"/>
      <c r="E580" s="201"/>
      <c r="F580" s="22"/>
      <c r="G580" s="22"/>
      <c r="H580" s="201"/>
      <c r="I580" s="201"/>
      <c r="J580" s="202"/>
      <c r="L580" s="34"/>
    </row>
    <row r="581" spans="2:12" hidden="1">
      <c r="B581" s="201"/>
      <c r="C581" s="202"/>
      <c r="D581" s="201"/>
      <c r="E581" s="201"/>
      <c r="F581" s="22"/>
      <c r="G581" s="22"/>
      <c r="H581" s="201"/>
      <c r="I581" s="201"/>
      <c r="J581" s="202"/>
      <c r="L581" s="34"/>
    </row>
    <row r="582" spans="2:12" hidden="1">
      <c r="B582" s="201"/>
      <c r="C582" s="202"/>
      <c r="D582" s="201"/>
      <c r="E582" s="201"/>
      <c r="F582" s="22"/>
      <c r="G582" s="22"/>
      <c r="H582" s="201"/>
      <c r="I582" s="201"/>
      <c r="J582" s="202"/>
      <c r="L582" s="34"/>
    </row>
    <row r="583" spans="2:12" hidden="1">
      <c r="B583" s="201"/>
      <c r="C583" s="202"/>
      <c r="D583" s="201"/>
      <c r="E583" s="201"/>
      <c r="F583" s="22"/>
      <c r="G583" s="22"/>
      <c r="H583" s="201"/>
      <c r="I583" s="201"/>
      <c r="J583" s="202"/>
      <c r="L583" s="34"/>
    </row>
    <row r="584" spans="2:12" hidden="1">
      <c r="B584" s="201"/>
      <c r="C584" s="202"/>
      <c r="D584" s="201"/>
      <c r="E584" s="201"/>
      <c r="F584" s="22"/>
      <c r="G584" s="22"/>
      <c r="H584" s="201"/>
      <c r="I584" s="201"/>
      <c r="J584" s="202"/>
      <c r="L584" s="34"/>
    </row>
    <row r="585" spans="2:12" hidden="1">
      <c r="B585" s="201"/>
      <c r="C585" s="202"/>
      <c r="D585" s="201"/>
      <c r="E585" s="201"/>
      <c r="F585" s="22"/>
      <c r="G585" s="22"/>
      <c r="H585" s="201"/>
      <c r="I585" s="201"/>
      <c r="J585" s="202"/>
      <c r="L585" s="34"/>
    </row>
    <row r="586" spans="2:12" hidden="1">
      <c r="B586" s="201"/>
      <c r="C586" s="202"/>
      <c r="D586" s="201"/>
      <c r="E586" s="201"/>
      <c r="F586" s="22"/>
      <c r="G586" s="22"/>
      <c r="H586" s="201"/>
      <c r="I586" s="201"/>
      <c r="J586" s="202"/>
      <c r="L586" s="34"/>
    </row>
    <row r="587" spans="2:12" hidden="1">
      <c r="B587" s="201"/>
      <c r="C587" s="202"/>
      <c r="D587" s="201"/>
      <c r="E587" s="201"/>
      <c r="F587" s="22"/>
      <c r="G587" s="22"/>
      <c r="H587" s="201"/>
      <c r="I587" s="201"/>
      <c r="J587" s="202"/>
      <c r="L587" s="34"/>
    </row>
    <row r="588" spans="2:12" hidden="1">
      <c r="B588" s="201"/>
      <c r="C588" s="202"/>
      <c r="D588" s="201"/>
      <c r="E588" s="201"/>
      <c r="F588" s="22"/>
      <c r="G588" s="22"/>
      <c r="H588" s="201"/>
      <c r="I588" s="201"/>
      <c r="J588" s="202"/>
      <c r="L588" s="34"/>
    </row>
    <row r="589" spans="2:12" hidden="1">
      <c r="B589" s="201"/>
      <c r="C589" s="202"/>
      <c r="D589" s="201"/>
      <c r="E589" s="201"/>
      <c r="F589" s="22"/>
      <c r="G589" s="22"/>
      <c r="H589" s="201"/>
      <c r="I589" s="201"/>
      <c r="J589" s="202"/>
      <c r="L589" s="34"/>
    </row>
    <row r="590" spans="2:12" hidden="1">
      <c r="B590" s="201"/>
      <c r="C590" s="202"/>
      <c r="D590" s="201"/>
      <c r="E590" s="201"/>
      <c r="F590" s="22"/>
      <c r="G590" s="22"/>
      <c r="H590" s="201"/>
      <c r="I590" s="201"/>
      <c r="J590" s="202"/>
      <c r="L590" s="34"/>
    </row>
    <row r="591" spans="2:12" hidden="1">
      <c r="B591" s="201"/>
      <c r="C591" s="202"/>
      <c r="D591" s="201"/>
      <c r="E591" s="201"/>
      <c r="F591" s="22"/>
      <c r="G591" s="22"/>
      <c r="H591" s="201"/>
      <c r="I591" s="201"/>
      <c r="J591" s="202"/>
      <c r="L591" s="34"/>
    </row>
    <row r="592" spans="2:12" hidden="1">
      <c r="B592" s="201"/>
      <c r="C592" s="202"/>
      <c r="D592" s="201"/>
      <c r="E592" s="201"/>
      <c r="F592" s="22"/>
      <c r="G592" s="22"/>
      <c r="H592" s="201"/>
      <c r="I592" s="201"/>
      <c r="J592" s="202"/>
      <c r="L592" s="34"/>
    </row>
    <row r="593" spans="2:12" hidden="1">
      <c r="B593" s="201"/>
      <c r="C593" s="202"/>
      <c r="D593" s="201"/>
      <c r="E593" s="201"/>
      <c r="F593" s="22"/>
      <c r="G593" s="22"/>
      <c r="H593" s="201"/>
      <c r="I593" s="201"/>
      <c r="J593" s="202"/>
      <c r="L593" s="34"/>
    </row>
    <row r="594" spans="2:12" hidden="1">
      <c r="B594" s="201"/>
      <c r="C594" s="202"/>
      <c r="D594" s="201"/>
      <c r="E594" s="201"/>
      <c r="F594" s="22"/>
      <c r="G594" s="22"/>
      <c r="H594" s="201"/>
      <c r="I594" s="201"/>
      <c r="J594" s="202"/>
      <c r="L594" s="34"/>
    </row>
    <row r="595" spans="2:12" hidden="1">
      <c r="B595" s="201"/>
      <c r="C595" s="202"/>
      <c r="D595" s="201"/>
      <c r="E595" s="201"/>
      <c r="F595" s="22"/>
      <c r="G595" s="22"/>
      <c r="H595" s="201"/>
      <c r="I595" s="201"/>
      <c r="J595" s="202"/>
      <c r="L595" s="34"/>
    </row>
    <row r="596" spans="2:12" hidden="1">
      <c r="B596" s="201"/>
      <c r="C596" s="202"/>
      <c r="D596" s="201"/>
      <c r="E596" s="201"/>
      <c r="F596" s="22"/>
      <c r="G596" s="22"/>
      <c r="H596" s="201"/>
      <c r="I596" s="201"/>
      <c r="J596" s="202"/>
      <c r="L596" s="34"/>
    </row>
    <row r="597" spans="2:12" hidden="1">
      <c r="B597" s="201"/>
      <c r="C597" s="202"/>
      <c r="D597" s="201"/>
      <c r="E597" s="201"/>
      <c r="F597" s="22"/>
      <c r="G597" s="22"/>
      <c r="H597" s="201"/>
      <c r="I597" s="201"/>
      <c r="J597" s="202"/>
      <c r="L597" s="34"/>
    </row>
    <row r="598" spans="2:12" hidden="1">
      <c r="B598" s="201"/>
      <c r="C598" s="202"/>
      <c r="D598" s="201"/>
      <c r="E598" s="201"/>
      <c r="F598" s="22"/>
      <c r="G598" s="22"/>
      <c r="H598" s="201"/>
      <c r="I598" s="201"/>
      <c r="J598" s="202"/>
      <c r="L598" s="34"/>
    </row>
    <row r="599" spans="2:12" hidden="1">
      <c r="B599" s="201"/>
      <c r="C599" s="202"/>
      <c r="D599" s="201"/>
      <c r="E599" s="201"/>
      <c r="F599" s="22"/>
      <c r="G599" s="22"/>
      <c r="H599" s="201"/>
      <c r="I599" s="201"/>
      <c r="J599" s="202"/>
      <c r="L599" s="34"/>
    </row>
    <row r="600" spans="2:12" hidden="1">
      <c r="B600" s="201"/>
      <c r="C600" s="202"/>
      <c r="D600" s="201"/>
      <c r="E600" s="201"/>
      <c r="F600" s="22"/>
      <c r="G600" s="22"/>
      <c r="H600" s="201"/>
      <c r="I600" s="201"/>
      <c r="J600" s="202"/>
      <c r="L600" s="34"/>
    </row>
    <row r="601" spans="2:12" hidden="1">
      <c r="B601" s="201"/>
      <c r="C601" s="202"/>
      <c r="D601" s="201"/>
      <c r="E601" s="201"/>
      <c r="F601" s="22"/>
      <c r="G601" s="22"/>
      <c r="H601" s="201"/>
      <c r="I601" s="201"/>
      <c r="J601" s="202"/>
      <c r="L601" s="34"/>
    </row>
    <row r="602" spans="2:12" hidden="1">
      <c r="B602" s="201"/>
      <c r="C602" s="202"/>
      <c r="D602" s="201"/>
      <c r="E602" s="201"/>
      <c r="F602" s="22"/>
      <c r="G602" s="22"/>
      <c r="H602" s="201"/>
      <c r="I602" s="201"/>
      <c r="J602" s="202"/>
      <c r="L602" s="34"/>
    </row>
    <row r="603" spans="2:12" hidden="1">
      <c r="B603" s="201"/>
      <c r="C603" s="202"/>
      <c r="D603" s="201"/>
      <c r="E603" s="201"/>
      <c r="F603" s="22"/>
      <c r="G603" s="22"/>
      <c r="H603" s="201"/>
      <c r="I603" s="201"/>
      <c r="J603" s="202"/>
      <c r="L603" s="34"/>
    </row>
    <row r="604" spans="2:12" hidden="1">
      <c r="B604" s="201"/>
      <c r="C604" s="202"/>
      <c r="D604" s="201"/>
      <c r="E604" s="201"/>
      <c r="F604" s="22"/>
      <c r="G604" s="22"/>
      <c r="H604" s="201"/>
      <c r="I604" s="201"/>
      <c r="J604" s="202"/>
      <c r="L604" s="34"/>
    </row>
    <row r="605" spans="2:12" hidden="1">
      <c r="B605" s="201"/>
      <c r="C605" s="202"/>
      <c r="D605" s="201"/>
      <c r="E605" s="201"/>
      <c r="F605" s="22"/>
      <c r="G605" s="22"/>
      <c r="H605" s="201"/>
      <c r="I605" s="201"/>
      <c r="J605" s="202"/>
      <c r="L605" s="34"/>
    </row>
    <row r="606" spans="2:12" hidden="1">
      <c r="B606" s="201"/>
      <c r="C606" s="202"/>
      <c r="D606" s="201"/>
      <c r="E606" s="201"/>
      <c r="F606" s="22"/>
      <c r="G606" s="22"/>
      <c r="H606" s="201"/>
      <c r="I606" s="201"/>
      <c r="J606" s="202"/>
      <c r="L606" s="34"/>
    </row>
    <row r="607" spans="2:12" hidden="1">
      <c r="B607" s="201"/>
      <c r="C607" s="202"/>
      <c r="D607" s="201"/>
      <c r="E607" s="201"/>
      <c r="F607" s="22"/>
      <c r="G607" s="22"/>
      <c r="H607" s="201"/>
      <c r="I607" s="201"/>
      <c r="J607" s="202"/>
      <c r="L607" s="34"/>
    </row>
    <row r="608" spans="2:12" hidden="1">
      <c r="B608" s="201"/>
      <c r="C608" s="202"/>
      <c r="D608" s="201"/>
      <c r="E608" s="201"/>
      <c r="F608" s="22"/>
      <c r="G608" s="22"/>
      <c r="H608" s="201"/>
      <c r="I608" s="201"/>
      <c r="J608" s="202"/>
      <c r="L608" s="34"/>
    </row>
    <row r="609" spans="2:12" hidden="1">
      <c r="B609" s="201"/>
      <c r="C609" s="202"/>
      <c r="D609" s="201"/>
      <c r="E609" s="201"/>
      <c r="F609" s="22"/>
      <c r="G609" s="22"/>
      <c r="H609" s="201"/>
      <c r="I609" s="201"/>
      <c r="J609" s="202"/>
      <c r="L609" s="34"/>
    </row>
    <row r="610" spans="2:12" hidden="1">
      <c r="B610" s="201"/>
      <c r="C610" s="202"/>
      <c r="D610" s="201"/>
      <c r="E610" s="201"/>
      <c r="F610" s="22"/>
      <c r="G610" s="22"/>
      <c r="H610" s="201"/>
      <c r="I610" s="201"/>
      <c r="J610" s="202"/>
      <c r="L610" s="34"/>
    </row>
    <row r="611" spans="2:12" hidden="1">
      <c r="B611" s="201"/>
      <c r="C611" s="202"/>
      <c r="D611" s="201"/>
      <c r="E611" s="201"/>
      <c r="F611" s="22"/>
      <c r="G611" s="22"/>
      <c r="H611" s="201"/>
      <c r="I611" s="201"/>
      <c r="J611" s="202"/>
      <c r="L611" s="34"/>
    </row>
    <row r="612" spans="2:12" hidden="1">
      <c r="B612" s="201"/>
      <c r="C612" s="202"/>
      <c r="D612" s="201"/>
      <c r="E612" s="201"/>
      <c r="F612" s="22"/>
      <c r="G612" s="22"/>
      <c r="H612" s="201"/>
      <c r="I612" s="201"/>
      <c r="J612" s="202"/>
      <c r="L612" s="34"/>
    </row>
    <row r="613" spans="2:12" hidden="1">
      <c r="B613" s="201"/>
      <c r="C613" s="202"/>
      <c r="D613" s="201"/>
      <c r="E613" s="201"/>
      <c r="F613" s="22"/>
      <c r="G613" s="22"/>
      <c r="H613" s="201"/>
      <c r="I613" s="201"/>
      <c r="J613" s="202"/>
      <c r="L613" s="34"/>
    </row>
    <row r="614" spans="2:12" hidden="1">
      <c r="B614" s="201"/>
      <c r="C614" s="202"/>
      <c r="D614" s="201"/>
      <c r="E614" s="201"/>
      <c r="F614" s="22"/>
      <c r="G614" s="22"/>
      <c r="H614" s="201"/>
      <c r="I614" s="201"/>
      <c r="J614" s="202"/>
      <c r="L614" s="34"/>
    </row>
    <row r="615" spans="2:12" hidden="1">
      <c r="B615" s="201"/>
      <c r="C615" s="202"/>
      <c r="D615" s="201"/>
      <c r="E615" s="201"/>
      <c r="F615" s="22"/>
      <c r="G615" s="22"/>
      <c r="H615" s="201"/>
      <c r="I615" s="201"/>
      <c r="J615" s="202"/>
      <c r="L615" s="34"/>
    </row>
    <row r="616" spans="2:12" hidden="1">
      <c r="B616" s="201"/>
      <c r="C616" s="202"/>
      <c r="D616" s="201"/>
      <c r="E616" s="201"/>
      <c r="F616" s="22"/>
      <c r="G616" s="22"/>
      <c r="H616" s="201"/>
      <c r="I616" s="201"/>
      <c r="J616" s="202"/>
      <c r="L616" s="34"/>
    </row>
    <row r="617" spans="2:12" hidden="1">
      <c r="B617" s="201"/>
      <c r="C617" s="202"/>
      <c r="D617" s="201"/>
      <c r="E617" s="201"/>
      <c r="F617" s="22"/>
      <c r="G617" s="22"/>
      <c r="H617" s="201"/>
      <c r="I617" s="201"/>
      <c r="J617" s="202"/>
      <c r="L617" s="34"/>
    </row>
    <row r="618" spans="2:12" hidden="1">
      <c r="B618" s="201"/>
      <c r="C618" s="202"/>
      <c r="D618" s="201"/>
      <c r="E618" s="201"/>
      <c r="F618" s="22"/>
      <c r="G618" s="22"/>
      <c r="H618" s="201"/>
      <c r="I618" s="201"/>
      <c r="J618" s="202"/>
      <c r="L618" s="34"/>
    </row>
    <row r="619" spans="2:12" hidden="1">
      <c r="B619" s="201"/>
      <c r="C619" s="202"/>
      <c r="D619" s="201"/>
      <c r="E619" s="201"/>
      <c r="F619" s="22"/>
      <c r="G619" s="22"/>
      <c r="H619" s="201"/>
      <c r="I619" s="201"/>
      <c r="J619" s="202"/>
      <c r="L619" s="34"/>
    </row>
    <row r="620" spans="2:12" hidden="1">
      <c r="B620" s="201"/>
      <c r="C620" s="202"/>
      <c r="D620" s="201"/>
      <c r="E620" s="201"/>
      <c r="F620" s="22"/>
      <c r="G620" s="22"/>
      <c r="H620" s="201"/>
      <c r="I620" s="201"/>
      <c r="J620" s="202"/>
      <c r="L620" s="34"/>
    </row>
    <row r="621" spans="2:12" hidden="1">
      <c r="B621" s="201"/>
      <c r="C621" s="202"/>
      <c r="D621" s="201"/>
      <c r="E621" s="201"/>
      <c r="F621" s="22"/>
      <c r="G621" s="22"/>
      <c r="H621" s="201"/>
      <c r="I621" s="201"/>
      <c r="J621" s="202"/>
      <c r="L621" s="34"/>
    </row>
    <row r="622" spans="2:12" hidden="1">
      <c r="B622" s="201"/>
      <c r="C622" s="202"/>
      <c r="D622" s="201"/>
      <c r="E622" s="201"/>
      <c r="F622" s="22"/>
      <c r="G622" s="22"/>
      <c r="H622" s="201"/>
      <c r="I622" s="201"/>
      <c r="J622" s="202"/>
      <c r="L622" s="34"/>
    </row>
    <row r="623" spans="2:12" hidden="1">
      <c r="B623" s="201"/>
      <c r="C623" s="202"/>
      <c r="D623" s="201"/>
      <c r="E623" s="201"/>
      <c r="F623" s="22"/>
      <c r="G623" s="22"/>
      <c r="H623" s="201"/>
      <c r="I623" s="201"/>
      <c r="J623" s="202"/>
      <c r="L623" s="34"/>
    </row>
    <row r="624" spans="2:12" hidden="1">
      <c r="B624" s="201"/>
      <c r="C624" s="202"/>
      <c r="D624" s="201"/>
      <c r="E624" s="201"/>
      <c r="F624" s="22"/>
      <c r="G624" s="22"/>
      <c r="H624" s="201"/>
      <c r="I624" s="201"/>
      <c r="J624" s="202"/>
      <c r="L624" s="34"/>
    </row>
    <row r="625" spans="2:12" hidden="1">
      <c r="B625" s="201"/>
      <c r="C625" s="202"/>
      <c r="D625" s="201"/>
      <c r="E625" s="201"/>
      <c r="F625" s="22"/>
      <c r="G625" s="22"/>
      <c r="H625" s="201"/>
      <c r="I625" s="201"/>
      <c r="J625" s="202"/>
      <c r="L625" s="34"/>
    </row>
    <row r="626" spans="2:12" hidden="1">
      <c r="B626" s="201"/>
      <c r="C626" s="202"/>
      <c r="D626" s="201"/>
      <c r="E626" s="201"/>
      <c r="F626" s="22"/>
      <c r="G626" s="22"/>
      <c r="H626" s="201"/>
      <c r="I626" s="201"/>
      <c r="J626" s="202"/>
      <c r="L626" s="34"/>
    </row>
    <row r="627" spans="2:12" hidden="1">
      <c r="B627" s="201"/>
      <c r="C627" s="202"/>
      <c r="D627" s="201"/>
      <c r="E627" s="201"/>
      <c r="F627" s="22"/>
      <c r="G627" s="22"/>
      <c r="H627" s="201"/>
      <c r="I627" s="201"/>
      <c r="J627" s="202"/>
      <c r="L627" s="34"/>
    </row>
    <row r="628" spans="2:12" hidden="1">
      <c r="B628" s="201"/>
      <c r="C628" s="202"/>
      <c r="D628" s="201"/>
      <c r="E628" s="201"/>
      <c r="F628" s="22"/>
      <c r="G628" s="22"/>
      <c r="H628" s="201"/>
      <c r="I628" s="201"/>
      <c r="J628" s="202"/>
      <c r="L628" s="34"/>
    </row>
    <row r="629" spans="2:12" hidden="1">
      <c r="B629" s="201"/>
      <c r="C629" s="202"/>
      <c r="D629" s="201"/>
      <c r="E629" s="201"/>
      <c r="F629" s="22"/>
      <c r="G629" s="22"/>
      <c r="H629" s="201"/>
      <c r="I629" s="201"/>
      <c r="J629" s="202"/>
      <c r="L629" s="34"/>
    </row>
    <row r="630" spans="2:12" hidden="1">
      <c r="B630" s="201"/>
      <c r="C630" s="202"/>
      <c r="D630" s="201"/>
      <c r="E630" s="201"/>
      <c r="F630" s="22"/>
      <c r="G630" s="22"/>
      <c r="H630" s="201"/>
      <c r="I630" s="201"/>
      <c r="J630" s="202"/>
      <c r="L630" s="34"/>
    </row>
    <row r="631" spans="2:12" hidden="1">
      <c r="B631" s="201"/>
      <c r="C631" s="202"/>
      <c r="D631" s="201"/>
      <c r="E631" s="201"/>
      <c r="F631" s="22"/>
      <c r="G631" s="22"/>
      <c r="H631" s="201"/>
      <c r="I631" s="201"/>
      <c r="J631" s="202"/>
      <c r="L631" s="34"/>
    </row>
    <row r="632" spans="2:12" hidden="1">
      <c r="B632" s="201"/>
      <c r="C632" s="202"/>
      <c r="D632" s="201"/>
      <c r="E632" s="201"/>
      <c r="F632" s="22"/>
      <c r="G632" s="22"/>
      <c r="H632" s="201"/>
      <c r="I632" s="201"/>
      <c r="J632" s="202"/>
      <c r="L632" s="34"/>
    </row>
    <row r="633" spans="2:12" hidden="1">
      <c r="B633" s="201"/>
      <c r="C633" s="202"/>
      <c r="D633" s="201"/>
      <c r="E633" s="201"/>
      <c r="F633" s="22"/>
      <c r="G633" s="22"/>
      <c r="H633" s="201"/>
      <c r="I633" s="201"/>
      <c r="J633" s="202"/>
      <c r="L633" s="34"/>
    </row>
    <row r="634" spans="2:12" hidden="1">
      <c r="B634" s="201"/>
      <c r="C634" s="202"/>
      <c r="D634" s="201"/>
      <c r="E634" s="201"/>
      <c r="F634" s="22"/>
      <c r="G634" s="22"/>
      <c r="H634" s="201"/>
      <c r="I634" s="201"/>
      <c r="J634" s="202"/>
      <c r="L634" s="34"/>
    </row>
    <row r="635" spans="2:12" hidden="1">
      <c r="B635" s="201"/>
      <c r="C635" s="202"/>
      <c r="D635" s="201"/>
      <c r="E635" s="201"/>
      <c r="F635" s="22"/>
      <c r="G635" s="22"/>
      <c r="H635" s="201"/>
      <c r="I635" s="201"/>
      <c r="J635" s="202"/>
      <c r="L635" s="34"/>
    </row>
    <row r="636" spans="2:12" hidden="1">
      <c r="B636" s="201"/>
      <c r="C636" s="202"/>
      <c r="D636" s="201"/>
      <c r="E636" s="201"/>
      <c r="F636" s="22"/>
      <c r="G636" s="22"/>
      <c r="H636" s="201"/>
      <c r="I636" s="201"/>
      <c r="J636" s="202"/>
      <c r="L636" s="34"/>
    </row>
    <row r="637" spans="2:12" hidden="1">
      <c r="B637" s="201"/>
      <c r="C637" s="202"/>
      <c r="D637" s="201"/>
      <c r="E637" s="201"/>
      <c r="F637" s="22"/>
      <c r="G637" s="22"/>
      <c r="H637" s="201"/>
      <c r="I637" s="201"/>
      <c r="J637" s="202"/>
      <c r="L637" s="34"/>
    </row>
    <row r="638" spans="2:12" hidden="1">
      <c r="B638" s="201"/>
      <c r="C638" s="202"/>
      <c r="D638" s="201"/>
      <c r="E638" s="201"/>
      <c r="F638" s="22"/>
      <c r="G638" s="22"/>
      <c r="H638" s="201"/>
      <c r="I638" s="201"/>
      <c r="J638" s="202"/>
      <c r="L638" s="34"/>
    </row>
    <row r="639" spans="2:12" hidden="1">
      <c r="B639" s="201"/>
      <c r="C639" s="202"/>
      <c r="D639" s="201"/>
      <c r="E639" s="201"/>
      <c r="F639" s="22"/>
      <c r="G639" s="22"/>
      <c r="H639" s="201"/>
      <c r="I639" s="201"/>
      <c r="J639" s="202"/>
      <c r="L639" s="34"/>
    </row>
    <row r="640" spans="2:12" hidden="1">
      <c r="B640" s="201"/>
      <c r="C640" s="202"/>
      <c r="D640" s="201"/>
      <c r="E640" s="201"/>
      <c r="F640" s="22"/>
      <c r="G640" s="22"/>
      <c r="H640" s="201"/>
      <c r="I640" s="201"/>
      <c r="J640" s="202"/>
      <c r="L640" s="34"/>
    </row>
    <row r="641" spans="2:12" hidden="1">
      <c r="B641" s="201"/>
      <c r="C641" s="202"/>
      <c r="D641" s="201"/>
      <c r="E641" s="201"/>
      <c r="F641" s="22"/>
      <c r="G641" s="22"/>
      <c r="H641" s="201"/>
      <c r="I641" s="201"/>
      <c r="J641" s="202"/>
      <c r="L641" s="34"/>
    </row>
    <row r="642" spans="2:12" hidden="1">
      <c r="B642" s="201"/>
      <c r="C642" s="202"/>
      <c r="D642" s="201"/>
      <c r="E642" s="201"/>
      <c r="F642" s="22"/>
      <c r="G642" s="22"/>
      <c r="H642" s="201"/>
      <c r="I642" s="201"/>
      <c r="J642" s="202"/>
      <c r="L642" s="34"/>
    </row>
    <row r="643" spans="2:12" hidden="1">
      <c r="B643" s="201"/>
      <c r="C643" s="202"/>
      <c r="D643" s="201"/>
      <c r="E643" s="201"/>
      <c r="F643" s="22"/>
      <c r="G643" s="22"/>
      <c r="H643" s="201"/>
      <c r="I643" s="201"/>
      <c r="J643" s="202"/>
      <c r="L643" s="34"/>
    </row>
    <row r="644" spans="2:12" hidden="1">
      <c r="B644" s="201"/>
      <c r="C644" s="202"/>
      <c r="D644" s="201"/>
      <c r="E644" s="201"/>
      <c r="F644" s="22"/>
      <c r="G644" s="22"/>
      <c r="H644" s="201"/>
      <c r="I644" s="201"/>
      <c r="J644" s="202"/>
      <c r="L644" s="34"/>
    </row>
    <row r="645" spans="2:12" hidden="1">
      <c r="B645" s="201"/>
      <c r="C645" s="202"/>
      <c r="D645" s="201"/>
      <c r="E645" s="201"/>
      <c r="F645" s="22"/>
      <c r="G645" s="22"/>
      <c r="H645" s="201"/>
      <c r="I645" s="201"/>
      <c r="J645" s="202"/>
      <c r="L645" s="34"/>
    </row>
    <row r="646" spans="2:12" hidden="1">
      <c r="B646" s="201"/>
      <c r="C646" s="202"/>
      <c r="D646" s="201"/>
      <c r="E646" s="201"/>
      <c r="F646" s="22"/>
      <c r="G646" s="22"/>
      <c r="H646" s="201"/>
      <c r="I646" s="201"/>
      <c r="J646" s="202"/>
      <c r="L646" s="34"/>
    </row>
    <row r="647" spans="2:12" hidden="1">
      <c r="B647" s="201"/>
      <c r="C647" s="202"/>
      <c r="D647" s="201"/>
      <c r="E647" s="201"/>
      <c r="F647" s="22"/>
      <c r="G647" s="22"/>
      <c r="H647" s="201"/>
      <c r="I647" s="201"/>
      <c r="J647" s="202"/>
      <c r="L647" s="34"/>
    </row>
    <row r="648" spans="2:12" hidden="1">
      <c r="B648" s="201"/>
      <c r="C648" s="202"/>
      <c r="D648" s="201"/>
      <c r="E648" s="201"/>
      <c r="F648" s="22"/>
      <c r="G648" s="22"/>
      <c r="H648" s="201"/>
      <c r="I648" s="201"/>
      <c r="J648" s="202"/>
      <c r="L648" s="34"/>
    </row>
    <row r="649" spans="2:12" hidden="1">
      <c r="B649" s="201"/>
      <c r="C649" s="202"/>
      <c r="D649" s="201"/>
      <c r="E649" s="201"/>
      <c r="F649" s="22"/>
      <c r="G649" s="22"/>
      <c r="H649" s="201"/>
      <c r="I649" s="201"/>
      <c r="J649" s="202"/>
      <c r="L649" s="34"/>
    </row>
    <row r="650" spans="2:12" hidden="1">
      <c r="B650" s="201"/>
      <c r="C650" s="202"/>
      <c r="D650" s="201"/>
      <c r="E650" s="201"/>
      <c r="F650" s="22"/>
      <c r="G650" s="22"/>
      <c r="H650" s="201"/>
      <c r="I650" s="201"/>
      <c r="J650" s="202"/>
      <c r="L650" s="34"/>
    </row>
    <row r="651" spans="2:12" hidden="1">
      <c r="B651" s="201"/>
      <c r="C651" s="202"/>
      <c r="D651" s="201"/>
      <c r="E651" s="201"/>
      <c r="F651" s="22"/>
      <c r="G651" s="22"/>
      <c r="H651" s="201"/>
      <c r="I651" s="201"/>
      <c r="J651" s="202"/>
      <c r="L651" s="34"/>
    </row>
    <row r="652" spans="2:12" hidden="1">
      <c r="B652" s="201"/>
      <c r="C652" s="202"/>
      <c r="D652" s="201"/>
      <c r="E652" s="201"/>
      <c r="F652" s="22"/>
      <c r="G652" s="22"/>
      <c r="H652" s="201"/>
      <c r="I652" s="201"/>
      <c r="J652" s="202"/>
      <c r="L652" s="34"/>
    </row>
    <row r="653" spans="2:12" hidden="1">
      <c r="B653" s="201"/>
      <c r="C653" s="202"/>
      <c r="D653" s="201"/>
      <c r="E653" s="201"/>
      <c r="F653" s="22"/>
      <c r="G653" s="22"/>
      <c r="H653" s="201"/>
      <c r="I653" s="201"/>
      <c r="J653" s="202"/>
      <c r="L653" s="34"/>
    </row>
    <row r="654" spans="2:12" hidden="1">
      <c r="B654" s="201"/>
      <c r="C654" s="202"/>
      <c r="D654" s="201"/>
      <c r="E654" s="201"/>
      <c r="F654" s="22"/>
      <c r="G654" s="22"/>
      <c r="H654" s="201"/>
      <c r="I654" s="201"/>
      <c r="J654" s="202"/>
      <c r="L654" s="34"/>
    </row>
    <row r="655" spans="2:12" hidden="1">
      <c r="B655" s="201"/>
      <c r="C655" s="202"/>
      <c r="D655" s="201"/>
      <c r="E655" s="201"/>
      <c r="F655" s="22"/>
      <c r="G655" s="22"/>
      <c r="H655" s="201"/>
      <c r="I655" s="201"/>
      <c r="J655" s="202"/>
      <c r="L655" s="34"/>
    </row>
    <row r="656" spans="2:12" hidden="1">
      <c r="B656" s="201"/>
      <c r="C656" s="202"/>
      <c r="D656" s="201"/>
      <c r="E656" s="201"/>
      <c r="F656" s="22"/>
      <c r="G656" s="22"/>
      <c r="H656" s="201"/>
      <c r="I656" s="201"/>
      <c r="J656" s="202"/>
      <c r="L656" s="34"/>
    </row>
    <row r="657" spans="2:12" hidden="1">
      <c r="B657" s="201"/>
      <c r="C657" s="202"/>
      <c r="D657" s="201"/>
      <c r="E657" s="201"/>
      <c r="F657" s="22"/>
      <c r="G657" s="22"/>
      <c r="H657" s="201"/>
      <c r="I657" s="201"/>
      <c r="J657" s="202"/>
      <c r="L657" s="34"/>
    </row>
    <row r="658" spans="2:12" hidden="1">
      <c r="B658" s="201"/>
      <c r="C658" s="202"/>
      <c r="D658" s="201"/>
      <c r="E658" s="201"/>
      <c r="F658" s="22"/>
      <c r="G658" s="22"/>
      <c r="H658" s="201"/>
      <c r="I658" s="201"/>
      <c r="J658" s="202"/>
      <c r="L658" s="34"/>
    </row>
    <row r="659" spans="2:12" hidden="1">
      <c r="B659" s="201"/>
      <c r="C659" s="202"/>
      <c r="D659" s="201"/>
      <c r="E659" s="201"/>
      <c r="F659" s="22"/>
      <c r="G659" s="22"/>
      <c r="H659" s="201"/>
      <c r="I659" s="201"/>
      <c r="J659" s="202"/>
      <c r="L659" s="34"/>
    </row>
    <row r="660" spans="2:12" hidden="1">
      <c r="B660" s="201"/>
      <c r="C660" s="202"/>
      <c r="D660" s="201"/>
      <c r="E660" s="201"/>
      <c r="F660" s="22"/>
      <c r="G660" s="22"/>
      <c r="H660" s="201"/>
      <c r="I660" s="201"/>
      <c r="J660" s="202"/>
      <c r="L660" s="34"/>
    </row>
    <row r="661" spans="2:12" hidden="1">
      <c r="B661" s="201"/>
      <c r="C661" s="202"/>
      <c r="D661" s="201"/>
      <c r="E661" s="201"/>
      <c r="F661" s="22"/>
      <c r="G661" s="22"/>
      <c r="H661" s="201"/>
      <c r="I661" s="201"/>
      <c r="J661" s="202"/>
      <c r="L661" s="34"/>
    </row>
    <row r="662" spans="2:12" hidden="1">
      <c r="B662" s="201"/>
      <c r="C662" s="202"/>
      <c r="D662" s="201"/>
      <c r="E662" s="201"/>
      <c r="F662" s="22"/>
      <c r="G662" s="22"/>
      <c r="H662" s="201"/>
      <c r="I662" s="201"/>
      <c r="J662" s="202"/>
      <c r="L662" s="34"/>
    </row>
    <row r="663" spans="2:12" hidden="1">
      <c r="B663" s="201"/>
      <c r="C663" s="202"/>
      <c r="D663" s="201"/>
      <c r="E663" s="201"/>
      <c r="F663" s="22"/>
      <c r="G663" s="22"/>
      <c r="H663" s="201"/>
      <c r="I663" s="201"/>
      <c r="J663" s="202"/>
      <c r="L663" s="34"/>
    </row>
    <row r="664" spans="2:12" hidden="1">
      <c r="B664" s="201"/>
      <c r="C664" s="202"/>
      <c r="D664" s="201"/>
      <c r="E664" s="201"/>
      <c r="F664" s="22"/>
      <c r="G664" s="22"/>
      <c r="H664" s="201"/>
      <c r="I664" s="201"/>
      <c r="J664" s="202"/>
      <c r="L664" s="34"/>
    </row>
    <row r="665" spans="2:12" hidden="1">
      <c r="B665" s="201"/>
      <c r="C665" s="202"/>
      <c r="D665" s="201"/>
      <c r="E665" s="201"/>
      <c r="F665" s="22"/>
      <c r="G665" s="22"/>
      <c r="H665" s="201"/>
      <c r="I665" s="201"/>
      <c r="J665" s="202"/>
      <c r="L665" s="34"/>
    </row>
    <row r="666" spans="2:12" hidden="1">
      <c r="B666" s="201"/>
      <c r="C666" s="202"/>
      <c r="D666" s="201"/>
      <c r="E666" s="201"/>
      <c r="F666" s="22"/>
      <c r="G666" s="22"/>
      <c r="H666" s="201"/>
      <c r="I666" s="201"/>
      <c r="J666" s="202"/>
      <c r="L666" s="34"/>
    </row>
    <row r="667" spans="2:12" hidden="1">
      <c r="B667" s="201"/>
      <c r="C667" s="202"/>
      <c r="D667" s="201"/>
      <c r="E667" s="201"/>
      <c r="F667" s="22"/>
      <c r="G667" s="22"/>
      <c r="H667" s="201"/>
      <c r="I667" s="201"/>
      <c r="J667" s="202"/>
      <c r="L667" s="34"/>
    </row>
    <row r="668" spans="2:12" hidden="1">
      <c r="B668" s="201"/>
      <c r="C668" s="202"/>
      <c r="D668" s="201"/>
      <c r="E668" s="201"/>
      <c r="F668" s="22"/>
      <c r="G668" s="22"/>
      <c r="H668" s="201"/>
      <c r="I668" s="201"/>
      <c r="J668" s="202"/>
      <c r="L668" s="34"/>
    </row>
    <row r="669" spans="2:12" hidden="1">
      <c r="B669" s="201"/>
      <c r="C669" s="202"/>
      <c r="D669" s="201"/>
      <c r="E669" s="201"/>
      <c r="F669" s="22"/>
      <c r="G669" s="22"/>
      <c r="H669" s="201"/>
      <c r="I669" s="201"/>
      <c r="J669" s="202"/>
      <c r="L669" s="34"/>
    </row>
    <row r="670" spans="2:12" hidden="1">
      <c r="B670" s="201"/>
      <c r="C670" s="202"/>
      <c r="D670" s="201"/>
      <c r="E670" s="201"/>
      <c r="F670" s="22"/>
      <c r="G670" s="22"/>
      <c r="H670" s="201"/>
      <c r="I670" s="201"/>
      <c r="J670" s="202"/>
      <c r="L670" s="34"/>
    </row>
    <row r="671" spans="2:12" hidden="1">
      <c r="B671" s="201"/>
      <c r="C671" s="202"/>
      <c r="D671" s="201"/>
      <c r="E671" s="201"/>
      <c r="F671" s="22"/>
      <c r="G671" s="22"/>
      <c r="H671" s="201"/>
      <c r="I671" s="201"/>
      <c r="J671" s="202"/>
      <c r="L671" s="34"/>
    </row>
    <row r="672" spans="2:12" hidden="1">
      <c r="B672" s="201"/>
      <c r="C672" s="202"/>
      <c r="D672" s="201"/>
      <c r="E672" s="201"/>
      <c r="F672" s="22"/>
      <c r="G672" s="22"/>
      <c r="H672" s="201"/>
      <c r="I672" s="201"/>
      <c r="J672" s="202"/>
      <c r="L672" s="34"/>
    </row>
    <row r="673" spans="2:12" hidden="1">
      <c r="B673" s="201"/>
      <c r="C673" s="202"/>
      <c r="D673" s="201"/>
      <c r="E673" s="201"/>
      <c r="F673" s="22"/>
      <c r="G673" s="22"/>
      <c r="H673" s="201"/>
      <c r="I673" s="201"/>
      <c r="J673" s="202"/>
      <c r="L673" s="34"/>
    </row>
    <row r="674" spans="2:12" hidden="1">
      <c r="B674" s="201"/>
      <c r="C674" s="202"/>
      <c r="D674" s="201"/>
      <c r="E674" s="201"/>
      <c r="F674" s="22"/>
      <c r="G674" s="22"/>
      <c r="H674" s="201"/>
      <c r="I674" s="201"/>
      <c r="J674" s="202"/>
      <c r="L674" s="34"/>
    </row>
    <row r="675" spans="2:12" hidden="1">
      <c r="B675" s="201"/>
      <c r="C675" s="202"/>
      <c r="D675" s="201"/>
      <c r="E675" s="201"/>
      <c r="F675" s="22"/>
      <c r="G675" s="22"/>
      <c r="H675" s="201"/>
      <c r="I675" s="201"/>
      <c r="J675" s="202"/>
      <c r="L675" s="34"/>
    </row>
    <row r="676" spans="2:12" hidden="1">
      <c r="B676" s="201"/>
      <c r="C676" s="202"/>
      <c r="D676" s="201"/>
      <c r="E676" s="201"/>
      <c r="F676" s="22"/>
      <c r="G676" s="22"/>
      <c r="H676" s="201"/>
      <c r="I676" s="201"/>
      <c r="J676" s="202"/>
      <c r="L676" s="34"/>
    </row>
    <row r="677" spans="2:12" hidden="1">
      <c r="B677" s="201"/>
      <c r="C677" s="202"/>
      <c r="D677" s="201"/>
      <c r="E677" s="201"/>
      <c r="F677" s="22"/>
      <c r="G677" s="22"/>
      <c r="H677" s="201"/>
      <c r="I677" s="201"/>
      <c r="J677" s="202"/>
      <c r="L677" s="34"/>
    </row>
    <row r="678" spans="2:12" hidden="1">
      <c r="B678" s="201"/>
      <c r="C678" s="202"/>
      <c r="D678" s="201"/>
      <c r="E678" s="201"/>
      <c r="F678" s="22"/>
      <c r="G678" s="22"/>
      <c r="H678" s="201"/>
      <c r="I678" s="201"/>
      <c r="J678" s="202"/>
      <c r="L678" s="34"/>
    </row>
    <row r="679" spans="2:12" hidden="1">
      <c r="B679" s="201"/>
      <c r="C679" s="202"/>
      <c r="D679" s="201"/>
      <c r="E679" s="201"/>
      <c r="F679" s="22"/>
      <c r="G679" s="22"/>
      <c r="H679" s="201"/>
      <c r="I679" s="201"/>
      <c r="J679" s="202"/>
      <c r="L679" s="34"/>
    </row>
    <row r="680" spans="2:12" hidden="1">
      <c r="B680" s="201"/>
      <c r="C680" s="202"/>
      <c r="D680" s="201"/>
      <c r="E680" s="201"/>
      <c r="F680" s="22"/>
      <c r="G680" s="22"/>
      <c r="H680" s="201"/>
      <c r="I680" s="201"/>
      <c r="J680" s="202"/>
      <c r="L680" s="34"/>
    </row>
    <row r="681" spans="2:12" hidden="1">
      <c r="B681" s="201"/>
      <c r="C681" s="202"/>
      <c r="D681" s="201"/>
      <c r="E681" s="201"/>
      <c r="F681" s="22"/>
      <c r="G681" s="22"/>
      <c r="H681" s="201"/>
      <c r="I681" s="201"/>
      <c r="J681" s="202"/>
      <c r="L681" s="34"/>
    </row>
    <row r="682" spans="2:12" hidden="1">
      <c r="B682" s="201"/>
      <c r="C682" s="202"/>
      <c r="D682" s="201"/>
      <c r="E682" s="201"/>
      <c r="F682" s="22"/>
      <c r="G682" s="22"/>
      <c r="H682" s="201"/>
      <c r="I682" s="201"/>
      <c r="J682" s="202"/>
      <c r="L682" s="34"/>
    </row>
    <row r="683" spans="2:12" hidden="1">
      <c r="B683" s="201"/>
      <c r="C683" s="202"/>
      <c r="D683" s="201"/>
      <c r="E683" s="201"/>
      <c r="F683" s="22"/>
      <c r="G683" s="22"/>
      <c r="H683" s="201"/>
      <c r="I683" s="201"/>
      <c r="J683" s="202"/>
      <c r="L683" s="34"/>
    </row>
    <row r="684" spans="2:12" hidden="1">
      <c r="B684" s="201"/>
      <c r="C684" s="202"/>
      <c r="D684" s="201"/>
      <c r="E684" s="201"/>
      <c r="F684" s="22"/>
      <c r="G684" s="22"/>
      <c r="H684" s="201"/>
      <c r="I684" s="201"/>
      <c r="J684" s="202"/>
      <c r="L684" s="34"/>
    </row>
    <row r="685" spans="2:12" hidden="1">
      <c r="B685" s="201"/>
      <c r="C685" s="202"/>
      <c r="D685" s="201"/>
      <c r="E685" s="201"/>
      <c r="F685" s="22"/>
      <c r="G685" s="22"/>
      <c r="H685" s="201"/>
      <c r="I685" s="201"/>
      <c r="J685" s="202"/>
      <c r="L685" s="34"/>
    </row>
    <row r="686" spans="2:12" hidden="1">
      <c r="B686" s="201"/>
      <c r="C686" s="202"/>
      <c r="D686" s="201"/>
      <c r="E686" s="201"/>
      <c r="F686" s="22"/>
      <c r="G686" s="22"/>
      <c r="H686" s="201"/>
      <c r="I686" s="201"/>
      <c r="J686" s="202"/>
      <c r="L686" s="34"/>
    </row>
    <row r="687" spans="2:12" hidden="1">
      <c r="B687" s="201"/>
      <c r="C687" s="202"/>
      <c r="D687" s="201"/>
      <c r="E687" s="201"/>
      <c r="F687" s="22"/>
      <c r="G687" s="22"/>
      <c r="H687" s="201"/>
      <c r="I687" s="201"/>
      <c r="J687" s="202"/>
      <c r="L687" s="34"/>
    </row>
    <row r="688" spans="2:12" hidden="1">
      <c r="B688" s="201"/>
      <c r="C688" s="202"/>
      <c r="D688" s="201"/>
      <c r="E688" s="201"/>
      <c r="F688" s="22"/>
      <c r="G688" s="22"/>
      <c r="H688" s="201"/>
      <c r="I688" s="201"/>
      <c r="J688" s="202"/>
      <c r="L688" s="34"/>
    </row>
    <row r="689" spans="2:12" hidden="1">
      <c r="B689" s="201"/>
      <c r="C689" s="202"/>
      <c r="D689" s="201"/>
      <c r="E689" s="201"/>
      <c r="F689" s="22"/>
      <c r="G689" s="22"/>
      <c r="H689" s="201"/>
      <c r="I689" s="201"/>
      <c r="J689" s="202"/>
      <c r="L689" s="34"/>
    </row>
    <row r="690" spans="2:12" hidden="1">
      <c r="B690" s="201"/>
      <c r="C690" s="202"/>
      <c r="D690" s="201"/>
      <c r="E690" s="201"/>
      <c r="F690" s="22"/>
      <c r="G690" s="22"/>
      <c r="H690" s="201"/>
      <c r="I690" s="201"/>
      <c r="J690" s="202"/>
      <c r="L690" s="34"/>
    </row>
    <row r="691" spans="2:12" hidden="1">
      <c r="B691" s="201"/>
      <c r="C691" s="202"/>
      <c r="D691" s="201"/>
      <c r="E691" s="201"/>
      <c r="F691" s="22"/>
      <c r="G691" s="22"/>
      <c r="H691" s="201"/>
      <c r="I691" s="201"/>
      <c r="J691" s="202"/>
      <c r="L691" s="34"/>
    </row>
    <row r="692" spans="2:12" hidden="1">
      <c r="B692" s="201"/>
      <c r="C692" s="202"/>
      <c r="D692" s="201"/>
      <c r="E692" s="201"/>
      <c r="F692" s="22"/>
      <c r="G692" s="22"/>
      <c r="H692" s="201"/>
      <c r="I692" s="201"/>
      <c r="J692" s="202"/>
      <c r="L692" s="34"/>
    </row>
    <row r="693" spans="2:12" hidden="1">
      <c r="B693" s="201"/>
      <c r="C693" s="202"/>
      <c r="D693" s="201"/>
      <c r="E693" s="201"/>
      <c r="F693" s="22"/>
      <c r="G693" s="22"/>
      <c r="H693" s="201"/>
      <c r="I693" s="201"/>
      <c r="J693" s="202"/>
      <c r="L693" s="34"/>
    </row>
    <row r="694" spans="2:12" hidden="1">
      <c r="B694" s="201"/>
      <c r="C694" s="202"/>
      <c r="D694" s="201"/>
      <c r="E694" s="201"/>
      <c r="F694" s="22"/>
      <c r="G694" s="22"/>
      <c r="H694" s="201"/>
      <c r="I694" s="201"/>
      <c r="J694" s="202"/>
      <c r="L694" s="34"/>
    </row>
    <row r="695" spans="2:12" hidden="1">
      <c r="B695" s="201"/>
      <c r="C695" s="202"/>
      <c r="D695" s="201"/>
      <c r="E695" s="201"/>
      <c r="F695" s="22"/>
      <c r="G695" s="22"/>
      <c r="H695" s="201"/>
      <c r="I695" s="201"/>
      <c r="J695" s="202"/>
      <c r="L695" s="34"/>
    </row>
    <row r="696" spans="2:12" hidden="1">
      <c r="B696" s="201"/>
      <c r="C696" s="202"/>
      <c r="D696" s="201"/>
      <c r="E696" s="201"/>
      <c r="F696" s="22"/>
      <c r="G696" s="22"/>
      <c r="H696" s="201"/>
      <c r="I696" s="201"/>
      <c r="J696" s="202"/>
      <c r="L696" s="34"/>
    </row>
    <row r="697" spans="2:12" hidden="1">
      <c r="B697" s="201"/>
      <c r="C697" s="202"/>
      <c r="D697" s="201"/>
      <c r="E697" s="201"/>
      <c r="F697" s="22"/>
      <c r="G697" s="22"/>
      <c r="H697" s="201"/>
      <c r="I697" s="201"/>
      <c r="J697" s="202"/>
      <c r="L697" s="34"/>
    </row>
    <row r="698" spans="2:12" hidden="1">
      <c r="B698" s="201"/>
      <c r="C698" s="202"/>
      <c r="D698" s="201"/>
      <c r="E698" s="201"/>
      <c r="F698" s="22"/>
      <c r="G698" s="22"/>
      <c r="H698" s="201"/>
      <c r="I698" s="201"/>
      <c r="J698" s="202"/>
      <c r="L698" s="34"/>
    </row>
    <row r="699" spans="2:12" hidden="1">
      <c r="B699" s="201"/>
      <c r="C699" s="202"/>
      <c r="D699" s="201"/>
      <c r="E699" s="201"/>
      <c r="F699" s="22"/>
      <c r="G699" s="22"/>
      <c r="H699" s="201"/>
      <c r="I699" s="201"/>
      <c r="J699" s="202"/>
      <c r="L699" s="34"/>
    </row>
    <row r="700" spans="2:12" hidden="1">
      <c r="B700" s="201"/>
      <c r="C700" s="202"/>
      <c r="D700" s="201"/>
      <c r="E700" s="201"/>
      <c r="F700" s="22"/>
      <c r="G700" s="22"/>
      <c r="H700" s="201"/>
      <c r="I700" s="201"/>
      <c r="J700" s="202"/>
      <c r="L700" s="34"/>
    </row>
    <row r="701" spans="2:12" hidden="1">
      <c r="B701" s="201"/>
      <c r="C701" s="202"/>
      <c r="D701" s="201"/>
      <c r="E701" s="201"/>
      <c r="F701" s="22"/>
      <c r="G701" s="22"/>
      <c r="H701" s="201"/>
      <c r="I701" s="201"/>
      <c r="J701" s="202"/>
      <c r="L701" s="34"/>
    </row>
    <row r="702" spans="2:12" hidden="1">
      <c r="B702" s="201"/>
      <c r="C702" s="202"/>
      <c r="D702" s="201"/>
      <c r="E702" s="201"/>
      <c r="F702" s="22"/>
      <c r="G702" s="22"/>
      <c r="H702" s="201"/>
      <c r="I702" s="201"/>
      <c r="J702" s="202"/>
      <c r="L702" s="34"/>
    </row>
    <row r="703" spans="2:12" hidden="1">
      <c r="B703" s="201"/>
      <c r="C703" s="202"/>
      <c r="D703" s="201"/>
      <c r="E703" s="201"/>
      <c r="F703" s="22"/>
      <c r="G703" s="22"/>
      <c r="H703" s="201"/>
      <c r="I703" s="201"/>
      <c r="J703" s="202"/>
      <c r="L703" s="34"/>
    </row>
    <row r="704" spans="2:12" hidden="1">
      <c r="B704" s="201"/>
      <c r="C704" s="202"/>
      <c r="D704" s="201"/>
      <c r="E704" s="201"/>
      <c r="F704" s="22"/>
      <c r="G704" s="22"/>
      <c r="H704" s="201"/>
      <c r="I704" s="201"/>
      <c r="J704" s="202"/>
      <c r="L704" s="34"/>
    </row>
    <row r="705" spans="2:12" hidden="1">
      <c r="B705" s="201"/>
      <c r="C705" s="202"/>
      <c r="D705" s="201"/>
      <c r="E705" s="201"/>
      <c r="F705" s="22"/>
      <c r="G705" s="22"/>
      <c r="H705" s="201"/>
      <c r="I705" s="201"/>
      <c r="J705" s="202"/>
      <c r="L705" s="34"/>
    </row>
    <row r="706" spans="2:12" hidden="1">
      <c r="B706" s="201"/>
      <c r="C706" s="202"/>
      <c r="D706" s="201"/>
      <c r="E706" s="201"/>
      <c r="F706" s="22"/>
      <c r="G706" s="22"/>
      <c r="H706" s="201"/>
      <c r="I706" s="201"/>
      <c r="J706" s="202"/>
      <c r="L706" s="34"/>
    </row>
    <row r="707" spans="2:12" hidden="1">
      <c r="B707" s="201"/>
      <c r="C707" s="202"/>
      <c r="D707" s="201"/>
      <c r="E707" s="201"/>
      <c r="F707" s="22"/>
      <c r="G707" s="22"/>
      <c r="H707" s="201"/>
      <c r="I707" s="201"/>
      <c r="J707" s="202"/>
      <c r="L707" s="34"/>
    </row>
    <row r="708" spans="2:12" hidden="1">
      <c r="B708" s="201"/>
      <c r="C708" s="202"/>
      <c r="D708" s="201"/>
      <c r="E708" s="201"/>
      <c r="F708" s="22"/>
      <c r="G708" s="22"/>
      <c r="H708" s="201"/>
      <c r="I708" s="201"/>
      <c r="J708" s="202"/>
      <c r="L708" s="34"/>
    </row>
    <row r="709" spans="2:12" hidden="1">
      <c r="B709" s="201"/>
      <c r="C709" s="202"/>
      <c r="D709" s="201"/>
      <c r="E709" s="201"/>
      <c r="F709" s="22"/>
      <c r="G709" s="22"/>
      <c r="H709" s="201"/>
      <c r="I709" s="201"/>
      <c r="J709" s="202"/>
      <c r="L709" s="34"/>
    </row>
    <row r="710" spans="2:12" hidden="1">
      <c r="B710" s="201"/>
      <c r="C710" s="202"/>
      <c r="D710" s="201"/>
      <c r="E710" s="201"/>
      <c r="F710" s="22"/>
      <c r="G710" s="22"/>
      <c r="H710" s="201"/>
      <c r="I710" s="201"/>
      <c r="J710" s="202"/>
      <c r="L710" s="34"/>
    </row>
    <row r="711" spans="2:12" hidden="1">
      <c r="B711" s="201"/>
      <c r="C711" s="202"/>
      <c r="D711" s="201"/>
      <c r="E711" s="201"/>
      <c r="F711" s="22"/>
      <c r="G711" s="22"/>
      <c r="H711" s="201"/>
      <c r="I711" s="201"/>
      <c r="J711" s="202"/>
      <c r="L711" s="34"/>
    </row>
    <row r="712" spans="2:12" hidden="1">
      <c r="B712" s="201"/>
      <c r="C712" s="202"/>
      <c r="D712" s="201"/>
      <c r="E712" s="201"/>
      <c r="F712" s="22"/>
      <c r="G712" s="22"/>
      <c r="H712" s="201"/>
      <c r="I712" s="201"/>
      <c r="J712" s="202"/>
      <c r="L712" s="34"/>
    </row>
    <row r="713" spans="2:12" hidden="1">
      <c r="B713" s="201"/>
      <c r="C713" s="202"/>
      <c r="D713" s="201"/>
      <c r="E713" s="201"/>
      <c r="F713" s="22"/>
      <c r="G713" s="22"/>
      <c r="H713" s="201"/>
      <c r="I713" s="201"/>
      <c r="J713" s="202"/>
      <c r="L713" s="34"/>
    </row>
    <row r="714" spans="2:12" hidden="1">
      <c r="B714" s="201"/>
      <c r="C714" s="202"/>
      <c r="D714" s="201"/>
      <c r="E714" s="201"/>
      <c r="F714" s="22"/>
      <c r="G714" s="22"/>
      <c r="H714" s="201"/>
      <c r="I714" s="201"/>
      <c r="J714" s="202"/>
      <c r="L714" s="34"/>
    </row>
    <row r="715" spans="2:12" hidden="1">
      <c r="B715" s="201"/>
      <c r="C715" s="202"/>
      <c r="D715" s="201"/>
      <c r="E715" s="201"/>
      <c r="F715" s="22"/>
      <c r="G715" s="22"/>
      <c r="H715" s="201"/>
      <c r="I715" s="201"/>
      <c r="J715" s="202"/>
      <c r="L715" s="34"/>
    </row>
    <row r="716" spans="2:12" hidden="1">
      <c r="B716" s="201"/>
      <c r="C716" s="202"/>
      <c r="D716" s="201"/>
      <c r="E716" s="201"/>
      <c r="F716" s="22"/>
      <c r="G716" s="22"/>
      <c r="H716" s="201"/>
      <c r="I716" s="201"/>
      <c r="J716" s="202"/>
      <c r="L716" s="34"/>
    </row>
    <row r="717" spans="2:12" hidden="1">
      <c r="B717" s="201"/>
      <c r="C717" s="202"/>
      <c r="D717" s="201"/>
      <c r="E717" s="201"/>
      <c r="F717" s="22"/>
      <c r="G717" s="22"/>
      <c r="H717" s="201"/>
      <c r="I717" s="201"/>
      <c r="J717" s="202"/>
      <c r="L717" s="34"/>
    </row>
    <row r="718" spans="2:12" hidden="1">
      <c r="B718" s="201"/>
      <c r="C718" s="202"/>
      <c r="D718" s="201"/>
      <c r="E718" s="201"/>
      <c r="F718" s="22"/>
      <c r="G718" s="22"/>
      <c r="H718" s="201"/>
      <c r="I718" s="201"/>
      <c r="J718" s="202"/>
      <c r="L718" s="34"/>
    </row>
    <row r="719" spans="2:12" hidden="1">
      <c r="B719" s="201"/>
      <c r="C719" s="202"/>
      <c r="D719" s="201"/>
      <c r="E719" s="201"/>
      <c r="F719" s="22"/>
      <c r="G719" s="22"/>
      <c r="H719" s="201"/>
      <c r="I719" s="201"/>
      <c r="J719" s="202"/>
      <c r="L719" s="34"/>
    </row>
    <row r="720" spans="2:12" hidden="1">
      <c r="B720" s="201"/>
      <c r="C720" s="202"/>
      <c r="D720" s="201"/>
      <c r="E720" s="201"/>
      <c r="F720" s="22"/>
      <c r="G720" s="22"/>
      <c r="H720" s="201"/>
      <c r="I720" s="201"/>
      <c r="J720" s="202"/>
      <c r="L720" s="34"/>
    </row>
    <row r="721" spans="2:12" hidden="1">
      <c r="B721" s="201"/>
      <c r="C721" s="202"/>
      <c r="D721" s="201"/>
      <c r="E721" s="201"/>
      <c r="F721" s="22"/>
      <c r="G721" s="22"/>
      <c r="H721" s="201"/>
      <c r="I721" s="201"/>
      <c r="J721" s="202"/>
      <c r="L721" s="34"/>
    </row>
    <row r="722" spans="2:12" hidden="1">
      <c r="B722" s="201"/>
      <c r="C722" s="202"/>
      <c r="D722" s="201"/>
      <c r="E722" s="201"/>
      <c r="F722" s="22"/>
      <c r="G722" s="22"/>
      <c r="H722" s="201"/>
      <c r="I722" s="201"/>
      <c r="J722" s="202"/>
      <c r="L722" s="34"/>
    </row>
    <row r="723" spans="2:12" hidden="1">
      <c r="B723" s="201"/>
      <c r="C723" s="202"/>
      <c r="D723" s="201"/>
      <c r="E723" s="201"/>
      <c r="F723" s="22"/>
      <c r="G723" s="22"/>
      <c r="H723" s="201"/>
      <c r="I723" s="201"/>
      <c r="J723" s="202"/>
      <c r="L723" s="34"/>
    </row>
    <row r="724" spans="2:12" hidden="1">
      <c r="B724" s="201"/>
      <c r="C724" s="202"/>
      <c r="D724" s="201"/>
      <c r="E724" s="201"/>
      <c r="F724" s="22"/>
      <c r="G724" s="22"/>
      <c r="H724" s="201"/>
      <c r="I724" s="201"/>
      <c r="J724" s="202"/>
      <c r="L724" s="34"/>
    </row>
    <row r="725" spans="2:12" hidden="1">
      <c r="B725" s="201"/>
      <c r="C725" s="202"/>
      <c r="D725" s="201"/>
      <c r="E725" s="201"/>
      <c r="F725" s="22"/>
      <c r="G725" s="22"/>
      <c r="H725" s="201"/>
      <c r="I725" s="201"/>
      <c r="J725" s="202"/>
      <c r="L725" s="34"/>
    </row>
    <row r="726" spans="2:12" hidden="1">
      <c r="B726" s="201"/>
      <c r="C726" s="202"/>
      <c r="D726" s="201"/>
      <c r="E726" s="201"/>
      <c r="F726" s="22"/>
      <c r="G726" s="22"/>
      <c r="H726" s="201"/>
      <c r="I726" s="201"/>
      <c r="J726" s="202"/>
      <c r="L726" s="34"/>
    </row>
    <row r="727" spans="2:12" hidden="1">
      <c r="B727" s="201"/>
      <c r="C727" s="202"/>
      <c r="D727" s="201"/>
      <c r="E727" s="201"/>
      <c r="F727" s="22"/>
      <c r="G727" s="22"/>
      <c r="H727" s="201"/>
      <c r="I727" s="201"/>
      <c r="J727" s="202"/>
      <c r="L727" s="34"/>
    </row>
    <row r="728" spans="2:12" hidden="1">
      <c r="B728" s="201"/>
      <c r="C728" s="202"/>
      <c r="D728" s="201"/>
      <c r="E728" s="201"/>
      <c r="F728" s="22"/>
      <c r="G728" s="22"/>
      <c r="H728" s="201"/>
      <c r="I728" s="201"/>
      <c r="J728" s="202"/>
      <c r="L728" s="34"/>
    </row>
    <row r="729" spans="2:12" hidden="1">
      <c r="B729" s="201"/>
      <c r="C729" s="202"/>
      <c r="D729" s="201"/>
      <c r="E729" s="201"/>
      <c r="F729" s="22"/>
      <c r="G729" s="22"/>
      <c r="H729" s="201"/>
      <c r="I729" s="201"/>
      <c r="J729" s="202"/>
      <c r="L729" s="34"/>
    </row>
    <row r="730" spans="2:12" hidden="1">
      <c r="B730" s="201"/>
      <c r="C730" s="202"/>
      <c r="D730" s="201"/>
      <c r="E730" s="201"/>
      <c r="F730" s="22"/>
      <c r="G730" s="22"/>
      <c r="H730" s="201"/>
      <c r="I730" s="201"/>
      <c r="J730" s="202"/>
      <c r="L730" s="34"/>
    </row>
    <row r="731" spans="2:12" hidden="1">
      <c r="B731" s="201"/>
      <c r="C731" s="202"/>
      <c r="D731" s="201"/>
      <c r="E731" s="201"/>
      <c r="F731" s="22"/>
      <c r="G731" s="22"/>
      <c r="H731" s="201"/>
      <c r="I731" s="201"/>
      <c r="J731" s="202"/>
      <c r="L731" s="34"/>
    </row>
    <row r="732" spans="2:12" hidden="1">
      <c r="B732" s="201"/>
      <c r="C732" s="202"/>
      <c r="D732" s="201"/>
      <c r="E732" s="201"/>
      <c r="F732" s="22"/>
      <c r="G732" s="22"/>
      <c r="H732" s="201"/>
      <c r="I732" s="201"/>
      <c r="J732" s="202"/>
      <c r="L732" s="34"/>
    </row>
    <row r="733" spans="2:12" hidden="1">
      <c r="B733" s="201"/>
      <c r="C733" s="202"/>
      <c r="D733" s="201"/>
      <c r="E733" s="201"/>
      <c r="F733" s="22"/>
      <c r="G733" s="22"/>
      <c r="H733" s="201"/>
      <c r="I733" s="201"/>
      <c r="J733" s="202"/>
      <c r="L733" s="34"/>
    </row>
    <row r="734" spans="2:12" hidden="1">
      <c r="B734" s="201"/>
      <c r="C734" s="202"/>
      <c r="D734" s="201"/>
      <c r="E734" s="201"/>
      <c r="F734" s="22"/>
      <c r="G734" s="22"/>
      <c r="H734" s="201"/>
      <c r="I734" s="201"/>
      <c r="J734" s="202"/>
      <c r="L734" s="34"/>
    </row>
    <row r="735" spans="2:12" hidden="1">
      <c r="B735" s="201"/>
      <c r="C735" s="202"/>
      <c r="D735" s="201"/>
      <c r="E735" s="201"/>
      <c r="F735" s="22"/>
      <c r="G735" s="22"/>
      <c r="H735" s="201"/>
      <c r="I735" s="201"/>
      <c r="J735" s="202"/>
      <c r="L735" s="34"/>
    </row>
    <row r="736" spans="2:12" hidden="1">
      <c r="B736" s="201"/>
      <c r="C736" s="202"/>
      <c r="D736" s="201"/>
      <c r="E736" s="201"/>
      <c r="F736" s="22"/>
      <c r="G736" s="22"/>
      <c r="H736" s="201"/>
      <c r="I736" s="201"/>
      <c r="J736" s="202"/>
      <c r="L736" s="34"/>
    </row>
    <row r="737" spans="2:12" hidden="1">
      <c r="B737" s="201"/>
      <c r="C737" s="202"/>
      <c r="D737" s="201"/>
      <c r="E737" s="201"/>
      <c r="F737" s="22"/>
      <c r="G737" s="22"/>
      <c r="H737" s="201"/>
      <c r="I737" s="201"/>
      <c r="J737" s="202"/>
      <c r="L737" s="34"/>
    </row>
    <row r="738" spans="2:12" hidden="1">
      <c r="B738" s="201"/>
      <c r="C738" s="202"/>
      <c r="D738" s="201"/>
      <c r="E738" s="201"/>
      <c r="F738" s="22"/>
      <c r="G738" s="22"/>
      <c r="H738" s="201"/>
      <c r="I738" s="201"/>
      <c r="J738" s="202"/>
      <c r="L738" s="34"/>
    </row>
    <row r="739" spans="2:12" hidden="1">
      <c r="B739" s="201"/>
      <c r="C739" s="202"/>
      <c r="D739" s="201"/>
      <c r="E739" s="201"/>
      <c r="F739" s="22"/>
      <c r="G739" s="22"/>
      <c r="H739" s="201"/>
      <c r="I739" s="201"/>
      <c r="J739" s="202"/>
      <c r="L739" s="34"/>
    </row>
    <row r="740" spans="2:12" hidden="1">
      <c r="B740" s="201"/>
      <c r="C740" s="202"/>
      <c r="D740" s="201"/>
      <c r="E740" s="201"/>
      <c r="F740" s="22"/>
      <c r="G740" s="22"/>
      <c r="H740" s="201"/>
      <c r="I740" s="201"/>
      <c r="J740" s="202"/>
      <c r="L740" s="34"/>
    </row>
    <row r="741" spans="2:12" hidden="1">
      <c r="B741" s="201"/>
      <c r="C741" s="202"/>
      <c r="D741" s="201"/>
      <c r="E741" s="201"/>
      <c r="F741" s="22"/>
      <c r="G741" s="22"/>
      <c r="H741" s="201"/>
      <c r="I741" s="201"/>
      <c r="J741" s="202"/>
      <c r="L741" s="34"/>
    </row>
    <row r="742" spans="2:12" hidden="1">
      <c r="B742" s="201"/>
      <c r="C742" s="202"/>
      <c r="D742" s="201"/>
      <c r="E742" s="201"/>
      <c r="F742" s="22"/>
      <c r="G742" s="22"/>
      <c r="H742" s="201"/>
      <c r="I742" s="201"/>
      <c r="J742" s="202"/>
      <c r="L742" s="34"/>
    </row>
    <row r="743" spans="2:12" hidden="1">
      <c r="B743" s="201"/>
      <c r="C743" s="202"/>
      <c r="D743" s="201"/>
      <c r="E743" s="201"/>
      <c r="F743" s="22"/>
      <c r="G743" s="22"/>
      <c r="H743" s="201"/>
      <c r="I743" s="201"/>
      <c r="J743" s="202"/>
      <c r="L743" s="34"/>
    </row>
    <row r="744" spans="2:12" hidden="1">
      <c r="B744" s="201"/>
      <c r="C744" s="202"/>
      <c r="D744" s="201"/>
      <c r="E744" s="201"/>
      <c r="F744" s="22"/>
      <c r="G744" s="22"/>
      <c r="H744" s="201"/>
      <c r="I744" s="201"/>
      <c r="J744" s="202"/>
      <c r="L744" s="34"/>
    </row>
    <row r="745" spans="2:12" hidden="1">
      <c r="B745" s="201"/>
      <c r="C745" s="202"/>
      <c r="D745" s="201"/>
      <c r="E745" s="201"/>
      <c r="F745" s="22"/>
      <c r="G745" s="22"/>
      <c r="H745" s="201"/>
      <c r="I745" s="201"/>
      <c r="J745" s="202"/>
      <c r="L745" s="34"/>
    </row>
    <row r="746" spans="2:12" hidden="1">
      <c r="B746" s="201"/>
      <c r="C746" s="202"/>
      <c r="D746" s="201"/>
      <c r="E746" s="201"/>
      <c r="F746" s="22"/>
      <c r="G746" s="22"/>
      <c r="H746" s="201"/>
      <c r="I746" s="201"/>
      <c r="J746" s="202"/>
      <c r="L746" s="34"/>
    </row>
    <row r="747" spans="2:12" hidden="1">
      <c r="B747" s="201"/>
      <c r="C747" s="202"/>
      <c r="D747" s="201"/>
      <c r="E747" s="201"/>
      <c r="F747" s="22"/>
      <c r="G747" s="22"/>
      <c r="H747" s="201"/>
      <c r="I747" s="201"/>
      <c r="J747" s="202"/>
      <c r="L747" s="34"/>
    </row>
    <row r="748" spans="2:12" hidden="1">
      <c r="B748" s="201"/>
      <c r="C748" s="202"/>
      <c r="D748" s="201"/>
      <c r="E748" s="201"/>
      <c r="F748" s="22"/>
      <c r="G748" s="22"/>
      <c r="H748" s="201"/>
      <c r="I748" s="201"/>
      <c r="J748" s="202"/>
      <c r="L748" s="34"/>
    </row>
    <row r="749" spans="2:12" hidden="1">
      <c r="B749" s="201"/>
      <c r="C749" s="202"/>
      <c r="D749" s="201"/>
      <c r="E749" s="201"/>
      <c r="F749" s="22"/>
      <c r="G749" s="22"/>
      <c r="H749" s="201"/>
      <c r="I749" s="201"/>
      <c r="J749" s="202"/>
      <c r="L749" s="34"/>
    </row>
    <row r="750" spans="2:12" hidden="1">
      <c r="B750" s="201"/>
      <c r="C750" s="202"/>
      <c r="D750" s="201"/>
      <c r="E750" s="201"/>
      <c r="F750" s="22"/>
      <c r="G750" s="22"/>
      <c r="H750" s="201"/>
      <c r="I750" s="201"/>
      <c r="J750" s="202"/>
      <c r="L750" s="34"/>
    </row>
    <row r="751" spans="2:12" hidden="1">
      <c r="B751" s="201"/>
      <c r="C751" s="202"/>
      <c r="D751" s="201"/>
      <c r="E751" s="201"/>
      <c r="F751" s="22"/>
      <c r="G751" s="22"/>
      <c r="H751" s="201"/>
      <c r="I751" s="201"/>
      <c r="J751" s="202"/>
      <c r="L751" s="34"/>
    </row>
    <row r="752" spans="2:12" hidden="1">
      <c r="B752" s="201"/>
      <c r="C752" s="202"/>
      <c r="D752" s="201"/>
      <c r="E752" s="201"/>
      <c r="F752" s="22"/>
      <c r="G752" s="22"/>
      <c r="H752" s="201"/>
      <c r="I752" s="201"/>
      <c r="J752" s="202"/>
      <c r="L752" s="34"/>
    </row>
    <row r="753" spans="2:12" hidden="1">
      <c r="B753" s="201"/>
      <c r="C753" s="202"/>
      <c r="D753" s="201"/>
      <c r="E753" s="201"/>
      <c r="F753" s="22"/>
      <c r="G753" s="22"/>
      <c r="H753" s="201"/>
      <c r="I753" s="201"/>
      <c r="J753" s="202"/>
      <c r="L753" s="34"/>
    </row>
    <row r="754" spans="2:12" hidden="1">
      <c r="B754" s="201"/>
      <c r="C754" s="202"/>
      <c r="D754" s="201"/>
      <c r="E754" s="201"/>
      <c r="F754" s="22"/>
      <c r="G754" s="22"/>
      <c r="H754" s="201"/>
      <c r="I754" s="201"/>
      <c r="J754" s="202"/>
      <c r="L754" s="34"/>
    </row>
    <row r="755" spans="2:12" hidden="1">
      <c r="B755" s="201"/>
      <c r="C755" s="202"/>
      <c r="D755" s="201"/>
      <c r="E755" s="201"/>
      <c r="F755" s="22"/>
      <c r="G755" s="22"/>
      <c r="H755" s="201"/>
      <c r="I755" s="201"/>
      <c r="J755" s="202"/>
      <c r="L755" s="34"/>
    </row>
    <row r="756" spans="2:12" hidden="1">
      <c r="B756" s="201"/>
      <c r="C756" s="202"/>
      <c r="D756" s="201"/>
      <c r="E756" s="201"/>
      <c r="F756" s="22"/>
      <c r="G756" s="22"/>
      <c r="H756" s="201"/>
      <c r="I756" s="201"/>
      <c r="J756" s="202"/>
      <c r="L756" s="34"/>
    </row>
    <row r="757" spans="2:12" hidden="1">
      <c r="B757" s="201"/>
      <c r="C757" s="202"/>
      <c r="D757" s="201"/>
      <c r="E757" s="201"/>
      <c r="F757" s="22"/>
      <c r="G757" s="22"/>
      <c r="H757" s="201"/>
      <c r="I757" s="201"/>
      <c r="J757" s="202"/>
      <c r="L757" s="34"/>
    </row>
    <row r="758" spans="2:12" hidden="1">
      <c r="B758" s="201"/>
      <c r="C758" s="202"/>
      <c r="D758" s="201"/>
      <c r="E758" s="201"/>
      <c r="F758" s="22"/>
      <c r="G758" s="22"/>
      <c r="H758" s="201"/>
      <c r="I758" s="201"/>
      <c r="J758" s="202"/>
      <c r="L758" s="34"/>
    </row>
    <row r="759" spans="2:12" hidden="1">
      <c r="B759" s="201"/>
      <c r="C759" s="202"/>
      <c r="D759" s="201"/>
      <c r="E759" s="201"/>
      <c r="F759" s="22"/>
      <c r="G759" s="22"/>
      <c r="H759" s="201"/>
      <c r="I759" s="201"/>
      <c r="J759" s="202"/>
      <c r="L759" s="34"/>
    </row>
    <row r="760" spans="2:12" hidden="1">
      <c r="B760" s="201"/>
      <c r="C760" s="202"/>
      <c r="D760" s="201"/>
      <c r="E760" s="201"/>
      <c r="F760" s="22"/>
      <c r="G760" s="22"/>
      <c r="H760" s="201"/>
      <c r="I760" s="201"/>
      <c r="J760" s="202"/>
      <c r="L760" s="34"/>
    </row>
    <row r="761" spans="2:12" hidden="1">
      <c r="B761" s="201"/>
      <c r="C761" s="202"/>
      <c r="D761" s="201"/>
      <c r="E761" s="201"/>
      <c r="F761" s="22"/>
      <c r="G761" s="22"/>
      <c r="H761" s="201"/>
      <c r="I761" s="201"/>
      <c r="J761" s="202"/>
      <c r="L761" s="34"/>
    </row>
    <row r="762" spans="2:12" hidden="1">
      <c r="B762" s="201"/>
      <c r="C762" s="202"/>
      <c r="D762" s="201"/>
      <c r="E762" s="201"/>
      <c r="F762" s="22"/>
      <c r="G762" s="22"/>
      <c r="H762" s="201"/>
      <c r="I762" s="201"/>
      <c r="J762" s="202"/>
      <c r="L762" s="34"/>
    </row>
    <row r="763" spans="2:12" hidden="1">
      <c r="B763" s="201"/>
      <c r="C763" s="202"/>
      <c r="D763" s="201"/>
      <c r="E763" s="201"/>
      <c r="F763" s="22"/>
      <c r="G763" s="22"/>
      <c r="H763" s="201"/>
      <c r="I763" s="201"/>
      <c r="J763" s="202"/>
      <c r="L763" s="34"/>
    </row>
    <row r="764" spans="2:12" hidden="1">
      <c r="B764" s="201"/>
      <c r="C764" s="202"/>
      <c r="D764" s="201"/>
      <c r="E764" s="201"/>
      <c r="F764" s="22"/>
      <c r="G764" s="22"/>
      <c r="H764" s="201"/>
      <c r="I764" s="201"/>
      <c r="J764" s="202"/>
      <c r="L764" s="34"/>
    </row>
    <row r="765" spans="2:12" hidden="1">
      <c r="B765" s="201"/>
      <c r="C765" s="202"/>
      <c r="D765" s="201"/>
      <c r="E765" s="201"/>
      <c r="F765" s="22"/>
      <c r="G765" s="22"/>
      <c r="H765" s="201"/>
      <c r="I765" s="201"/>
      <c r="J765" s="202"/>
      <c r="L765" s="34"/>
    </row>
    <row r="766" spans="2:12" hidden="1">
      <c r="B766" s="201"/>
      <c r="C766" s="202"/>
      <c r="D766" s="201"/>
      <c r="E766" s="201"/>
      <c r="F766" s="22"/>
      <c r="G766" s="22"/>
      <c r="H766" s="201"/>
      <c r="I766" s="201"/>
      <c r="J766" s="202"/>
      <c r="L766" s="34"/>
    </row>
    <row r="767" spans="2:12" hidden="1">
      <c r="B767" s="201"/>
      <c r="C767" s="202"/>
      <c r="D767" s="201"/>
      <c r="E767" s="201"/>
      <c r="F767" s="22"/>
      <c r="G767" s="22"/>
      <c r="H767" s="201"/>
      <c r="I767" s="201"/>
      <c r="J767" s="202"/>
      <c r="L767" s="34"/>
    </row>
    <row r="768" spans="2:12" hidden="1">
      <c r="B768" s="201"/>
      <c r="C768" s="202"/>
      <c r="D768" s="201"/>
      <c r="E768" s="201"/>
      <c r="F768" s="22"/>
      <c r="G768" s="22"/>
      <c r="H768" s="201"/>
      <c r="I768" s="201"/>
      <c r="J768" s="202"/>
      <c r="L768" s="34"/>
    </row>
    <row r="769" spans="2:12" hidden="1">
      <c r="B769" s="201"/>
      <c r="C769" s="202"/>
      <c r="D769" s="201"/>
      <c r="E769" s="201"/>
      <c r="F769" s="22"/>
      <c r="G769" s="22"/>
      <c r="H769" s="201"/>
      <c r="I769" s="201"/>
      <c r="J769" s="202"/>
      <c r="L769" s="34"/>
    </row>
    <row r="770" spans="2:12" hidden="1">
      <c r="B770" s="201"/>
      <c r="C770" s="202"/>
      <c r="D770" s="201"/>
      <c r="E770" s="201"/>
      <c r="F770" s="22"/>
      <c r="G770" s="22"/>
      <c r="H770" s="201"/>
      <c r="I770" s="201"/>
      <c r="J770" s="202"/>
      <c r="L770" s="34"/>
    </row>
    <row r="771" spans="2:12" hidden="1">
      <c r="B771" s="201"/>
      <c r="C771" s="202"/>
      <c r="D771" s="201"/>
      <c r="E771" s="201"/>
      <c r="F771" s="22"/>
      <c r="G771" s="22"/>
      <c r="H771" s="201"/>
      <c r="I771" s="201"/>
      <c r="J771" s="202"/>
      <c r="L771" s="34"/>
    </row>
    <row r="772" spans="2:12" hidden="1">
      <c r="B772" s="201"/>
      <c r="C772" s="202"/>
      <c r="D772" s="201"/>
      <c r="E772" s="201"/>
      <c r="F772" s="22"/>
      <c r="G772" s="22"/>
      <c r="H772" s="201"/>
      <c r="I772" s="201"/>
      <c r="J772" s="202"/>
      <c r="L772" s="34"/>
    </row>
    <row r="773" spans="2:12" hidden="1">
      <c r="B773" s="201"/>
      <c r="C773" s="202"/>
      <c r="D773" s="201"/>
      <c r="E773" s="201"/>
      <c r="F773" s="22"/>
      <c r="G773" s="22"/>
      <c r="H773" s="201"/>
      <c r="I773" s="201"/>
      <c r="J773" s="202"/>
      <c r="L773" s="34"/>
    </row>
    <row r="774" spans="2:12" hidden="1">
      <c r="B774" s="201"/>
      <c r="C774" s="202"/>
      <c r="D774" s="201"/>
      <c r="E774" s="201"/>
      <c r="F774" s="22"/>
      <c r="G774" s="22"/>
      <c r="H774" s="201"/>
      <c r="I774" s="201"/>
      <c r="J774" s="202"/>
      <c r="L774" s="34"/>
    </row>
    <row r="775" spans="2:12" hidden="1">
      <c r="B775" s="201"/>
      <c r="C775" s="202"/>
      <c r="D775" s="201"/>
      <c r="E775" s="201"/>
      <c r="F775" s="22"/>
      <c r="G775" s="22"/>
      <c r="H775" s="201"/>
      <c r="I775" s="201"/>
      <c r="J775" s="202"/>
      <c r="L775" s="34"/>
    </row>
    <row r="776" spans="2:12" hidden="1">
      <c r="B776" s="201"/>
      <c r="C776" s="202"/>
      <c r="D776" s="201"/>
      <c r="E776" s="201"/>
      <c r="F776" s="22"/>
      <c r="G776" s="22"/>
      <c r="H776" s="201"/>
      <c r="I776" s="201"/>
      <c r="J776" s="202"/>
      <c r="L776" s="34"/>
    </row>
    <row r="777" spans="2:12" hidden="1">
      <c r="B777" s="201"/>
      <c r="C777" s="202"/>
      <c r="D777" s="201"/>
      <c r="E777" s="201"/>
      <c r="F777" s="22"/>
      <c r="G777" s="22"/>
      <c r="H777" s="201"/>
      <c r="I777" s="201"/>
      <c r="J777" s="202"/>
      <c r="L777" s="34"/>
    </row>
    <row r="778" spans="2:12" hidden="1">
      <c r="B778" s="201"/>
      <c r="C778" s="202"/>
      <c r="D778" s="201"/>
      <c r="E778" s="201"/>
      <c r="F778" s="22"/>
      <c r="G778" s="22"/>
      <c r="H778" s="201"/>
      <c r="I778" s="201"/>
      <c r="J778" s="202"/>
      <c r="L778" s="34"/>
    </row>
    <row r="779" spans="2:12" hidden="1">
      <c r="B779" s="201"/>
      <c r="C779" s="202"/>
      <c r="D779" s="201"/>
      <c r="E779" s="201"/>
      <c r="F779" s="22"/>
      <c r="G779" s="22"/>
      <c r="H779" s="201"/>
      <c r="I779" s="201"/>
      <c r="J779" s="202"/>
      <c r="L779" s="34"/>
    </row>
    <row r="780" spans="2:12" hidden="1">
      <c r="B780" s="201"/>
      <c r="C780" s="202"/>
      <c r="D780" s="201"/>
      <c r="E780" s="201"/>
      <c r="F780" s="22"/>
      <c r="G780" s="22"/>
      <c r="H780" s="201"/>
      <c r="I780" s="201"/>
      <c r="J780" s="202"/>
      <c r="L780" s="34"/>
    </row>
    <row r="781" spans="2:12" hidden="1">
      <c r="B781" s="201"/>
      <c r="C781" s="202"/>
      <c r="D781" s="201"/>
      <c r="E781" s="201"/>
      <c r="F781" s="22"/>
      <c r="G781" s="22"/>
      <c r="H781" s="201"/>
      <c r="I781" s="201"/>
      <c r="J781" s="202"/>
      <c r="L781" s="34"/>
    </row>
    <row r="782" spans="2:12" hidden="1">
      <c r="B782" s="201"/>
      <c r="C782" s="202"/>
      <c r="D782" s="201"/>
      <c r="E782" s="201"/>
      <c r="F782" s="22"/>
      <c r="G782" s="22"/>
      <c r="H782" s="201"/>
      <c r="I782" s="201"/>
      <c r="J782" s="202"/>
      <c r="L782" s="34"/>
    </row>
    <row r="783" spans="2:12" hidden="1">
      <c r="B783" s="201"/>
      <c r="C783" s="202"/>
      <c r="D783" s="201"/>
      <c r="E783" s="201"/>
      <c r="F783" s="22"/>
      <c r="G783" s="22"/>
      <c r="H783" s="201"/>
      <c r="I783" s="201"/>
      <c r="J783" s="202"/>
      <c r="L783" s="34"/>
    </row>
    <row r="784" spans="2:12" hidden="1">
      <c r="B784" s="201"/>
      <c r="C784" s="202"/>
      <c r="D784" s="201"/>
      <c r="E784" s="201"/>
      <c r="F784" s="22"/>
      <c r="G784" s="22"/>
      <c r="H784" s="201"/>
      <c r="I784" s="201"/>
      <c r="J784" s="202"/>
      <c r="L784" s="34"/>
    </row>
    <row r="785" spans="2:12" hidden="1">
      <c r="B785" s="201"/>
      <c r="C785" s="202"/>
      <c r="D785" s="201"/>
      <c r="E785" s="201"/>
      <c r="F785" s="22"/>
      <c r="G785" s="22"/>
      <c r="H785" s="201"/>
      <c r="I785" s="201"/>
      <c r="J785" s="202"/>
      <c r="L785" s="34"/>
    </row>
    <row r="786" spans="2:12" hidden="1">
      <c r="B786" s="201"/>
      <c r="C786" s="202"/>
      <c r="D786" s="201"/>
      <c r="E786" s="201"/>
      <c r="F786" s="22"/>
      <c r="G786" s="22"/>
      <c r="H786" s="201"/>
      <c r="I786" s="201"/>
      <c r="J786" s="202"/>
      <c r="L786" s="34"/>
    </row>
    <row r="787" spans="2:12" hidden="1">
      <c r="B787" s="201"/>
      <c r="C787" s="202"/>
      <c r="D787" s="201"/>
      <c r="E787" s="201"/>
      <c r="F787" s="22"/>
      <c r="G787" s="22"/>
      <c r="H787" s="201"/>
      <c r="I787" s="201"/>
      <c r="J787" s="202"/>
      <c r="L787" s="34"/>
    </row>
    <row r="788" spans="2:12" hidden="1">
      <c r="B788" s="201"/>
      <c r="C788" s="202"/>
      <c r="D788" s="201"/>
      <c r="E788" s="201"/>
      <c r="F788" s="22"/>
      <c r="G788" s="22"/>
      <c r="H788" s="201"/>
      <c r="I788" s="201"/>
      <c r="J788" s="202"/>
      <c r="L788" s="34"/>
    </row>
    <row r="789" spans="2:12" hidden="1">
      <c r="B789" s="201"/>
      <c r="C789" s="202"/>
      <c r="D789" s="201"/>
      <c r="E789" s="201"/>
      <c r="F789" s="22"/>
      <c r="G789" s="22"/>
      <c r="H789" s="201"/>
      <c r="I789" s="201"/>
      <c r="J789" s="202"/>
      <c r="L789" s="34"/>
    </row>
    <row r="790" spans="2:12" hidden="1">
      <c r="B790" s="201"/>
      <c r="C790" s="202"/>
      <c r="D790" s="201"/>
      <c r="E790" s="201"/>
      <c r="F790" s="22"/>
      <c r="G790" s="22"/>
      <c r="H790" s="201"/>
      <c r="I790" s="201"/>
      <c r="J790" s="202"/>
      <c r="L790" s="34"/>
    </row>
    <row r="791" spans="2:12" hidden="1">
      <c r="B791" s="201"/>
      <c r="C791" s="202"/>
      <c r="D791" s="201"/>
      <c r="E791" s="201"/>
      <c r="F791" s="22"/>
      <c r="G791" s="22"/>
      <c r="H791" s="201"/>
      <c r="I791" s="201"/>
      <c r="J791" s="202"/>
      <c r="L791" s="34"/>
    </row>
    <row r="792" spans="2:12" hidden="1">
      <c r="B792" s="201"/>
      <c r="C792" s="202"/>
      <c r="D792" s="201"/>
      <c r="E792" s="201"/>
      <c r="F792" s="22"/>
      <c r="G792" s="22"/>
      <c r="H792" s="201"/>
      <c r="I792" s="201"/>
      <c r="J792" s="202"/>
      <c r="L792" s="34"/>
    </row>
    <row r="793" spans="2:12" hidden="1">
      <c r="B793" s="201"/>
      <c r="C793" s="202"/>
      <c r="D793" s="201"/>
      <c r="E793" s="201"/>
      <c r="F793" s="22"/>
      <c r="G793" s="22"/>
      <c r="H793" s="201"/>
      <c r="I793" s="201"/>
      <c r="J793" s="202"/>
      <c r="L793" s="34"/>
    </row>
    <row r="794" spans="2:12" hidden="1">
      <c r="B794" s="201"/>
      <c r="C794" s="202"/>
      <c r="D794" s="201"/>
      <c r="E794" s="201"/>
      <c r="F794" s="22"/>
      <c r="G794" s="22"/>
      <c r="H794" s="201"/>
      <c r="I794" s="201"/>
      <c r="J794" s="202"/>
      <c r="L794" s="34"/>
    </row>
    <row r="795" spans="2:12" hidden="1">
      <c r="B795" s="201"/>
      <c r="C795" s="202"/>
      <c r="D795" s="201"/>
      <c r="E795" s="201"/>
      <c r="F795" s="22"/>
      <c r="G795" s="22"/>
      <c r="H795" s="201"/>
      <c r="I795" s="201"/>
      <c r="J795" s="202"/>
      <c r="L795" s="34"/>
    </row>
    <row r="796" spans="2:12" hidden="1">
      <c r="B796" s="201"/>
      <c r="C796" s="202"/>
      <c r="D796" s="201"/>
      <c r="E796" s="201"/>
      <c r="F796" s="22"/>
      <c r="G796" s="22"/>
      <c r="H796" s="201"/>
      <c r="I796" s="201"/>
      <c r="J796" s="202"/>
      <c r="L796" s="34"/>
    </row>
    <row r="797" spans="2:12" hidden="1">
      <c r="B797" s="201"/>
      <c r="C797" s="202"/>
      <c r="D797" s="201"/>
      <c r="E797" s="201"/>
      <c r="F797" s="22"/>
      <c r="G797" s="22"/>
      <c r="H797" s="201"/>
      <c r="I797" s="201"/>
      <c r="J797" s="202"/>
      <c r="L797" s="34"/>
    </row>
    <row r="798" spans="2:12" hidden="1">
      <c r="B798" s="201"/>
      <c r="C798" s="202"/>
      <c r="D798" s="201"/>
      <c r="E798" s="201"/>
      <c r="F798" s="22"/>
      <c r="G798" s="22"/>
      <c r="H798" s="201"/>
      <c r="I798" s="201"/>
      <c r="J798" s="202"/>
      <c r="L798" s="34"/>
    </row>
    <row r="799" spans="2:12" hidden="1">
      <c r="B799" s="201"/>
      <c r="C799" s="202"/>
      <c r="D799" s="201"/>
      <c r="E799" s="201"/>
      <c r="F799" s="22"/>
      <c r="G799" s="22"/>
      <c r="H799" s="201"/>
      <c r="I799" s="201"/>
      <c r="J799" s="202"/>
      <c r="L799" s="34"/>
    </row>
    <row r="800" spans="2:12" hidden="1">
      <c r="B800" s="201"/>
      <c r="C800" s="202"/>
      <c r="D800" s="201"/>
      <c r="E800" s="201"/>
      <c r="F800" s="22"/>
      <c r="G800" s="22"/>
      <c r="H800" s="201"/>
      <c r="I800" s="201"/>
      <c r="J800" s="202"/>
      <c r="L800" s="34"/>
    </row>
    <row r="801" spans="2:12" hidden="1">
      <c r="B801" s="201"/>
      <c r="C801" s="202"/>
      <c r="D801" s="201"/>
      <c r="E801" s="201"/>
      <c r="F801" s="22"/>
      <c r="G801" s="22"/>
      <c r="H801" s="201"/>
      <c r="I801" s="201"/>
      <c r="J801" s="202"/>
      <c r="L801" s="34"/>
    </row>
    <row r="802" spans="2:12" hidden="1">
      <c r="B802" s="201"/>
      <c r="C802" s="202"/>
      <c r="D802" s="201"/>
      <c r="E802" s="201"/>
      <c r="F802" s="22"/>
      <c r="G802" s="22"/>
      <c r="H802" s="201"/>
      <c r="I802" s="201"/>
      <c r="J802" s="202"/>
      <c r="L802" s="34"/>
    </row>
    <row r="803" spans="2:12" hidden="1">
      <c r="B803" s="201"/>
      <c r="C803" s="202"/>
      <c r="D803" s="201"/>
      <c r="E803" s="201"/>
      <c r="F803" s="22"/>
      <c r="G803" s="22"/>
      <c r="H803" s="201"/>
      <c r="I803" s="201"/>
      <c r="J803" s="202"/>
      <c r="L803" s="34"/>
    </row>
    <row r="804" spans="2:12" hidden="1">
      <c r="B804" s="201"/>
      <c r="C804" s="202"/>
      <c r="D804" s="201"/>
      <c r="E804" s="201"/>
      <c r="F804" s="22"/>
      <c r="G804" s="22"/>
      <c r="H804" s="201"/>
      <c r="I804" s="201"/>
      <c r="J804" s="202"/>
      <c r="L804" s="34"/>
    </row>
    <row r="805" spans="2:12" hidden="1">
      <c r="B805" s="201"/>
      <c r="C805" s="202"/>
      <c r="D805" s="201"/>
      <c r="E805" s="201"/>
      <c r="F805" s="22"/>
      <c r="G805" s="22"/>
      <c r="H805" s="201"/>
      <c r="I805" s="201"/>
      <c r="J805" s="202"/>
      <c r="L805" s="34"/>
    </row>
    <row r="806" spans="2:12" hidden="1">
      <c r="B806" s="201"/>
      <c r="C806" s="202"/>
      <c r="D806" s="201"/>
      <c r="E806" s="201"/>
      <c r="F806" s="22"/>
      <c r="G806" s="22"/>
      <c r="H806" s="201"/>
      <c r="I806" s="201"/>
      <c r="J806" s="202"/>
      <c r="L806" s="34"/>
    </row>
    <row r="807" spans="2:12" hidden="1">
      <c r="B807" s="201"/>
      <c r="C807" s="202"/>
      <c r="D807" s="201"/>
      <c r="E807" s="201"/>
      <c r="F807" s="22"/>
      <c r="G807" s="22"/>
      <c r="H807" s="201"/>
      <c r="I807" s="201"/>
      <c r="J807" s="202"/>
      <c r="L807" s="34"/>
    </row>
    <row r="808" spans="2:12" hidden="1">
      <c r="B808" s="201"/>
      <c r="C808" s="202"/>
      <c r="D808" s="201"/>
      <c r="E808" s="201"/>
      <c r="F808" s="22"/>
      <c r="G808" s="22"/>
      <c r="H808" s="201"/>
      <c r="I808" s="201"/>
      <c r="J808" s="202"/>
      <c r="L808" s="34"/>
    </row>
    <row r="809" spans="2:12" hidden="1">
      <c r="B809" s="201"/>
      <c r="C809" s="202"/>
      <c r="D809" s="201"/>
      <c r="E809" s="201"/>
      <c r="F809" s="22"/>
      <c r="G809" s="22"/>
      <c r="H809" s="201"/>
      <c r="I809" s="201"/>
      <c r="J809" s="202"/>
      <c r="L809" s="34"/>
    </row>
    <row r="810" spans="2:12" hidden="1">
      <c r="B810" s="201"/>
      <c r="C810" s="202"/>
      <c r="D810" s="201"/>
      <c r="E810" s="201"/>
      <c r="F810" s="22"/>
      <c r="G810" s="22"/>
      <c r="H810" s="201"/>
      <c r="I810" s="201"/>
      <c r="J810" s="202"/>
      <c r="L810" s="34"/>
    </row>
    <row r="811" spans="2:12" hidden="1">
      <c r="B811" s="201"/>
      <c r="C811" s="202"/>
      <c r="D811" s="201"/>
      <c r="E811" s="201"/>
      <c r="F811" s="22"/>
      <c r="G811" s="22"/>
      <c r="H811" s="201"/>
      <c r="I811" s="201"/>
      <c r="J811" s="202"/>
      <c r="L811" s="34"/>
    </row>
    <row r="812" spans="2:12" hidden="1">
      <c r="B812" s="201"/>
      <c r="C812" s="202"/>
      <c r="D812" s="201"/>
      <c r="E812" s="201"/>
      <c r="F812" s="22"/>
      <c r="G812" s="22"/>
      <c r="H812" s="201"/>
      <c r="I812" s="201"/>
      <c r="J812" s="202"/>
      <c r="L812" s="34"/>
    </row>
    <row r="813" spans="2:12" hidden="1">
      <c r="B813" s="201"/>
      <c r="C813" s="202"/>
      <c r="D813" s="201"/>
      <c r="E813" s="201"/>
      <c r="F813" s="22"/>
      <c r="G813" s="22"/>
      <c r="H813" s="201"/>
      <c r="I813" s="201"/>
      <c r="J813" s="202"/>
      <c r="L813" s="34"/>
    </row>
    <row r="814" spans="2:12" hidden="1">
      <c r="B814" s="201"/>
      <c r="C814" s="202"/>
      <c r="D814" s="201"/>
      <c r="E814" s="201"/>
      <c r="F814" s="22"/>
      <c r="G814" s="22"/>
      <c r="H814" s="201"/>
      <c r="I814" s="201"/>
      <c r="J814" s="202"/>
      <c r="L814" s="34"/>
    </row>
    <row r="815" spans="2:12" hidden="1">
      <c r="B815" s="201"/>
      <c r="C815" s="202"/>
      <c r="D815" s="201"/>
      <c r="E815" s="201"/>
      <c r="F815" s="22"/>
      <c r="G815" s="22"/>
      <c r="H815" s="201"/>
      <c r="I815" s="201"/>
      <c r="J815" s="202"/>
      <c r="L815" s="34"/>
    </row>
    <row r="816" spans="2:12" hidden="1">
      <c r="B816" s="201"/>
      <c r="C816" s="202"/>
      <c r="D816" s="201"/>
      <c r="E816" s="201"/>
      <c r="F816" s="22"/>
      <c r="G816" s="22"/>
      <c r="H816" s="201"/>
      <c r="I816" s="201"/>
      <c r="J816" s="202"/>
      <c r="L816" s="34"/>
    </row>
    <row r="817" spans="2:12" hidden="1">
      <c r="B817" s="201"/>
      <c r="C817" s="202"/>
      <c r="D817" s="201"/>
      <c r="E817" s="201"/>
      <c r="F817" s="22"/>
      <c r="G817" s="22"/>
      <c r="H817" s="201"/>
      <c r="I817" s="201"/>
      <c r="J817" s="202"/>
      <c r="L817" s="34"/>
    </row>
    <row r="818" spans="2:12" hidden="1">
      <c r="B818" s="201"/>
      <c r="C818" s="202"/>
      <c r="D818" s="201"/>
      <c r="E818" s="201"/>
      <c r="F818" s="22"/>
      <c r="G818" s="22"/>
      <c r="H818" s="201"/>
      <c r="I818" s="201"/>
      <c r="J818" s="202"/>
      <c r="L818" s="34"/>
    </row>
    <row r="819" spans="2:12" hidden="1">
      <c r="B819" s="201"/>
      <c r="C819" s="202"/>
      <c r="D819" s="201"/>
      <c r="E819" s="201"/>
      <c r="F819" s="22"/>
      <c r="G819" s="22"/>
      <c r="H819" s="201"/>
      <c r="I819" s="201"/>
      <c r="J819" s="202"/>
      <c r="L819" s="34"/>
    </row>
    <row r="820" spans="2:12" hidden="1">
      <c r="B820" s="201"/>
      <c r="C820" s="202"/>
      <c r="D820" s="201"/>
      <c r="E820" s="201"/>
      <c r="F820" s="22"/>
      <c r="G820" s="22"/>
      <c r="H820" s="201"/>
      <c r="I820" s="201"/>
      <c r="J820" s="202"/>
      <c r="L820" s="34"/>
    </row>
    <row r="821" spans="2:12" hidden="1">
      <c r="B821" s="201"/>
      <c r="C821" s="202"/>
      <c r="D821" s="201"/>
      <c r="E821" s="201"/>
      <c r="F821" s="22"/>
      <c r="G821" s="22"/>
      <c r="H821" s="201"/>
      <c r="I821" s="201"/>
      <c r="J821" s="202"/>
      <c r="L821" s="34"/>
    </row>
    <row r="822" spans="2:12" hidden="1">
      <c r="B822" s="201"/>
      <c r="C822" s="202"/>
      <c r="D822" s="201"/>
      <c r="E822" s="201"/>
      <c r="F822" s="22"/>
      <c r="G822" s="22"/>
      <c r="H822" s="201"/>
      <c r="I822" s="201"/>
      <c r="J822" s="202"/>
      <c r="L822" s="34"/>
    </row>
    <row r="823" spans="2:12" hidden="1">
      <c r="B823" s="201"/>
      <c r="C823" s="202"/>
      <c r="D823" s="201"/>
      <c r="E823" s="201"/>
      <c r="F823" s="22"/>
      <c r="G823" s="22"/>
      <c r="H823" s="201"/>
      <c r="I823" s="201"/>
      <c r="J823" s="202"/>
      <c r="L823" s="34"/>
    </row>
    <row r="824" spans="2:12" hidden="1">
      <c r="B824" s="201"/>
      <c r="C824" s="202"/>
      <c r="D824" s="201"/>
      <c r="E824" s="201"/>
      <c r="F824" s="22"/>
      <c r="G824" s="22"/>
      <c r="H824" s="201"/>
      <c r="I824" s="201"/>
      <c r="J824" s="202"/>
      <c r="L824" s="34"/>
    </row>
    <row r="825" spans="2:12" hidden="1">
      <c r="B825" s="201"/>
      <c r="C825" s="202"/>
      <c r="D825" s="201"/>
      <c r="E825" s="201"/>
      <c r="F825" s="22"/>
      <c r="G825" s="22"/>
      <c r="H825" s="201"/>
      <c r="I825" s="201"/>
      <c r="J825" s="202"/>
      <c r="L825" s="34"/>
    </row>
    <row r="826" spans="2:12" hidden="1">
      <c r="B826" s="201"/>
      <c r="C826" s="202"/>
      <c r="D826" s="201"/>
      <c r="E826" s="201"/>
      <c r="F826" s="22"/>
      <c r="G826" s="22"/>
      <c r="H826" s="201"/>
      <c r="I826" s="201"/>
      <c r="J826" s="202"/>
      <c r="L826" s="34"/>
    </row>
    <row r="827" spans="2:12" hidden="1">
      <c r="B827" s="201"/>
      <c r="C827" s="202"/>
      <c r="D827" s="201"/>
      <c r="E827" s="201"/>
      <c r="F827" s="22"/>
      <c r="G827" s="22"/>
      <c r="H827" s="201"/>
      <c r="I827" s="201"/>
      <c r="J827" s="202"/>
      <c r="L827" s="34"/>
    </row>
    <row r="828" spans="2:12" hidden="1">
      <c r="B828" s="201"/>
      <c r="C828" s="202"/>
      <c r="D828" s="201"/>
      <c r="E828" s="201"/>
      <c r="F828" s="22"/>
      <c r="G828" s="22"/>
      <c r="H828" s="201"/>
      <c r="I828" s="201"/>
      <c r="J828" s="202"/>
      <c r="L828" s="34"/>
    </row>
    <row r="829" spans="2:12" hidden="1">
      <c r="B829" s="201"/>
      <c r="C829" s="202"/>
      <c r="D829" s="201"/>
      <c r="E829" s="201"/>
      <c r="F829" s="22"/>
      <c r="G829" s="22"/>
      <c r="H829" s="201"/>
      <c r="I829" s="201"/>
      <c r="J829" s="202"/>
      <c r="L829" s="34"/>
    </row>
    <row r="830" spans="2:12" hidden="1">
      <c r="B830" s="201"/>
      <c r="C830" s="202"/>
      <c r="D830" s="201"/>
      <c r="E830" s="201"/>
      <c r="F830" s="22"/>
      <c r="G830" s="22"/>
      <c r="H830" s="201"/>
      <c r="I830" s="201"/>
      <c r="J830" s="202"/>
      <c r="L830" s="34"/>
    </row>
    <row r="831" spans="2:12" hidden="1">
      <c r="B831" s="201"/>
      <c r="C831" s="202"/>
      <c r="D831" s="201"/>
      <c r="E831" s="201"/>
      <c r="F831" s="22"/>
      <c r="G831" s="22"/>
      <c r="H831" s="201"/>
      <c r="I831" s="201"/>
      <c r="J831" s="202"/>
      <c r="L831" s="34"/>
    </row>
    <row r="832" spans="2:12" hidden="1">
      <c r="B832" s="201"/>
      <c r="C832" s="202"/>
      <c r="D832" s="201"/>
      <c r="E832" s="201"/>
      <c r="F832" s="22"/>
      <c r="G832" s="22"/>
      <c r="H832" s="201"/>
      <c r="I832" s="201"/>
      <c r="J832" s="202"/>
      <c r="L832" s="34"/>
    </row>
    <row r="833" spans="2:12" hidden="1">
      <c r="B833" s="201"/>
      <c r="C833" s="202"/>
      <c r="D833" s="201"/>
      <c r="E833" s="201"/>
      <c r="F833" s="22"/>
      <c r="G833" s="22"/>
      <c r="H833" s="201"/>
      <c r="I833" s="201"/>
      <c r="J833" s="202"/>
      <c r="L833" s="34"/>
    </row>
    <row r="834" spans="2:12" hidden="1">
      <c r="B834" s="201"/>
      <c r="C834" s="202"/>
      <c r="D834" s="201"/>
      <c r="E834" s="201"/>
      <c r="F834" s="22"/>
      <c r="G834" s="22"/>
      <c r="H834" s="201"/>
      <c r="I834" s="201"/>
      <c r="J834" s="202"/>
      <c r="L834" s="34"/>
    </row>
    <row r="835" spans="2:12" hidden="1">
      <c r="B835" s="201"/>
      <c r="C835" s="202"/>
      <c r="D835" s="201"/>
      <c r="E835" s="201"/>
      <c r="F835" s="22"/>
      <c r="G835" s="22"/>
      <c r="H835" s="201"/>
      <c r="I835" s="201"/>
      <c r="J835" s="202"/>
      <c r="L835" s="34"/>
    </row>
    <row r="836" spans="2:12" hidden="1">
      <c r="B836" s="201"/>
      <c r="C836" s="202"/>
      <c r="D836" s="201"/>
      <c r="E836" s="201"/>
      <c r="F836" s="22"/>
      <c r="G836" s="22"/>
      <c r="H836" s="201"/>
      <c r="I836" s="201"/>
      <c r="J836" s="202"/>
      <c r="L836" s="34"/>
    </row>
    <row r="837" spans="2:12" hidden="1">
      <c r="B837" s="201"/>
      <c r="C837" s="202"/>
      <c r="D837" s="201"/>
      <c r="E837" s="201"/>
      <c r="F837" s="22"/>
      <c r="G837" s="22"/>
      <c r="H837" s="201"/>
      <c r="I837" s="201"/>
      <c r="J837" s="202"/>
      <c r="L837" s="34"/>
    </row>
    <row r="838" spans="2:12" hidden="1">
      <c r="B838" s="201"/>
      <c r="C838" s="202"/>
      <c r="D838" s="201"/>
      <c r="E838" s="201"/>
      <c r="F838" s="22"/>
      <c r="G838" s="22"/>
      <c r="H838" s="201"/>
      <c r="I838" s="201"/>
      <c r="J838" s="202"/>
      <c r="L838" s="34"/>
    </row>
    <row r="839" spans="2:12" hidden="1">
      <c r="B839" s="201"/>
      <c r="C839" s="202"/>
      <c r="D839" s="201"/>
      <c r="E839" s="201"/>
      <c r="F839" s="22"/>
      <c r="G839" s="22"/>
      <c r="H839" s="201"/>
      <c r="I839" s="201"/>
      <c r="J839" s="202"/>
      <c r="L839" s="34"/>
    </row>
    <row r="840" spans="2:12" hidden="1">
      <c r="B840" s="201"/>
      <c r="C840" s="202"/>
      <c r="D840" s="201"/>
      <c r="E840" s="201"/>
      <c r="F840" s="22"/>
      <c r="G840" s="22"/>
      <c r="H840" s="201"/>
      <c r="I840" s="201"/>
      <c r="J840" s="202"/>
      <c r="L840" s="34"/>
    </row>
    <row r="841" spans="2:12" hidden="1">
      <c r="B841" s="201"/>
      <c r="C841" s="202"/>
      <c r="D841" s="201"/>
      <c r="E841" s="201"/>
      <c r="F841" s="22"/>
      <c r="G841" s="22"/>
      <c r="H841" s="201"/>
      <c r="I841" s="201"/>
      <c r="J841" s="202"/>
      <c r="L841" s="34"/>
    </row>
    <row r="842" spans="2:12" hidden="1">
      <c r="B842" s="201"/>
      <c r="C842" s="202"/>
      <c r="D842" s="201"/>
      <c r="E842" s="201"/>
      <c r="F842" s="22"/>
      <c r="G842" s="22"/>
      <c r="H842" s="201"/>
      <c r="I842" s="201"/>
      <c r="J842" s="202"/>
      <c r="L842" s="34"/>
    </row>
    <row r="843" spans="2:12" hidden="1">
      <c r="B843" s="201"/>
      <c r="C843" s="202"/>
      <c r="D843" s="201"/>
      <c r="E843" s="201"/>
      <c r="F843" s="22"/>
      <c r="G843" s="22"/>
      <c r="H843" s="201"/>
      <c r="I843" s="201"/>
      <c r="J843" s="202"/>
      <c r="L843" s="34"/>
    </row>
    <row r="844" spans="2:12" hidden="1">
      <c r="B844" s="201"/>
      <c r="C844" s="202"/>
      <c r="D844" s="201"/>
      <c r="E844" s="201"/>
      <c r="F844" s="22"/>
      <c r="G844" s="22"/>
      <c r="H844" s="201"/>
      <c r="I844" s="201"/>
      <c r="J844" s="202"/>
      <c r="L844" s="34"/>
    </row>
    <row r="845" spans="2:12" hidden="1">
      <c r="B845" s="201"/>
      <c r="C845" s="202"/>
      <c r="D845" s="201"/>
      <c r="E845" s="201"/>
      <c r="F845" s="22"/>
      <c r="G845" s="22"/>
      <c r="H845" s="201"/>
      <c r="I845" s="201"/>
      <c r="J845" s="202"/>
      <c r="L845" s="34"/>
    </row>
    <row r="846" spans="2:12" hidden="1">
      <c r="B846" s="201"/>
      <c r="C846" s="202"/>
      <c r="D846" s="201"/>
      <c r="E846" s="201"/>
      <c r="F846" s="22"/>
      <c r="G846" s="22"/>
      <c r="H846" s="201"/>
      <c r="I846" s="201"/>
      <c r="J846" s="202"/>
      <c r="L846" s="34"/>
    </row>
    <row r="847" spans="2:12" hidden="1">
      <c r="B847" s="201"/>
      <c r="C847" s="202"/>
      <c r="D847" s="201"/>
      <c r="E847" s="201"/>
      <c r="F847" s="22"/>
      <c r="G847" s="22"/>
      <c r="H847" s="201"/>
      <c r="I847" s="201"/>
      <c r="J847" s="202"/>
      <c r="L847" s="34"/>
    </row>
    <row r="848" spans="2:12" hidden="1">
      <c r="B848" s="201"/>
      <c r="C848" s="202"/>
      <c r="D848" s="201"/>
      <c r="E848" s="201"/>
      <c r="F848" s="22"/>
      <c r="G848" s="22"/>
      <c r="H848" s="201"/>
      <c r="I848" s="201"/>
      <c r="J848" s="202"/>
      <c r="L848" s="34"/>
    </row>
    <row r="849" spans="2:12" hidden="1">
      <c r="B849" s="201"/>
      <c r="C849" s="202"/>
      <c r="D849" s="201"/>
      <c r="E849" s="201"/>
      <c r="F849" s="22"/>
      <c r="G849" s="22"/>
      <c r="H849" s="201"/>
      <c r="I849" s="201"/>
      <c r="J849" s="202"/>
      <c r="L849" s="34"/>
    </row>
    <row r="850" spans="2:12" hidden="1">
      <c r="B850" s="201"/>
      <c r="C850" s="202"/>
      <c r="D850" s="201"/>
      <c r="E850" s="201"/>
      <c r="F850" s="22"/>
      <c r="G850" s="22"/>
      <c r="H850" s="201"/>
      <c r="I850" s="201"/>
      <c r="J850" s="202"/>
      <c r="L850" s="34"/>
    </row>
    <row r="851" spans="2:12" hidden="1">
      <c r="B851" s="201"/>
      <c r="C851" s="202"/>
      <c r="D851" s="201"/>
      <c r="E851" s="201"/>
      <c r="F851" s="22"/>
      <c r="G851" s="22"/>
      <c r="H851" s="201"/>
      <c r="I851" s="201"/>
      <c r="J851" s="202"/>
      <c r="L851" s="34"/>
    </row>
    <row r="852" spans="2:12" hidden="1">
      <c r="B852" s="201"/>
      <c r="C852" s="202"/>
      <c r="D852" s="201"/>
      <c r="E852" s="201"/>
      <c r="F852" s="22"/>
      <c r="G852" s="22"/>
      <c r="H852" s="201"/>
      <c r="I852" s="201"/>
      <c r="J852" s="202"/>
      <c r="L852" s="34"/>
    </row>
    <row r="853" spans="2:12" hidden="1">
      <c r="B853" s="201"/>
      <c r="C853" s="202"/>
      <c r="D853" s="201"/>
      <c r="E853" s="201"/>
      <c r="F853" s="22"/>
      <c r="G853" s="22"/>
      <c r="H853" s="201"/>
      <c r="I853" s="201"/>
      <c r="J853" s="202"/>
      <c r="L853" s="34"/>
    </row>
    <row r="854" spans="2:12" hidden="1">
      <c r="B854" s="201"/>
      <c r="C854" s="202"/>
      <c r="D854" s="201"/>
      <c r="E854" s="201"/>
      <c r="F854" s="22"/>
      <c r="G854" s="22"/>
      <c r="H854" s="201"/>
      <c r="I854" s="201"/>
      <c r="J854" s="202"/>
      <c r="L854" s="34"/>
    </row>
    <row r="855" spans="2:12" hidden="1">
      <c r="B855" s="201"/>
      <c r="C855" s="202"/>
      <c r="D855" s="201"/>
      <c r="E855" s="201"/>
      <c r="F855" s="22"/>
      <c r="G855" s="22"/>
      <c r="H855" s="201"/>
      <c r="I855" s="201"/>
      <c r="J855" s="202"/>
      <c r="L855" s="34"/>
    </row>
    <row r="856" spans="2:12" hidden="1">
      <c r="B856" s="201"/>
      <c r="C856" s="202"/>
      <c r="D856" s="201"/>
      <c r="E856" s="201"/>
      <c r="F856" s="22"/>
      <c r="G856" s="22"/>
      <c r="H856" s="201"/>
      <c r="I856" s="201"/>
      <c r="J856" s="202"/>
      <c r="L856" s="34"/>
    </row>
    <row r="857" spans="2:12" hidden="1">
      <c r="B857" s="201"/>
      <c r="C857" s="202"/>
      <c r="D857" s="201"/>
      <c r="E857" s="201"/>
      <c r="F857" s="22"/>
      <c r="G857" s="22"/>
      <c r="H857" s="201"/>
      <c r="I857" s="201"/>
      <c r="J857" s="202"/>
      <c r="L857" s="34"/>
    </row>
    <row r="858" spans="2:12" hidden="1">
      <c r="B858" s="201"/>
      <c r="C858" s="202"/>
      <c r="D858" s="201"/>
      <c r="E858" s="201"/>
      <c r="F858" s="22"/>
      <c r="G858" s="22"/>
      <c r="H858" s="201"/>
      <c r="I858" s="201"/>
      <c r="J858" s="202"/>
      <c r="L858" s="34"/>
    </row>
    <row r="859" spans="2:12" hidden="1">
      <c r="B859" s="201"/>
      <c r="C859" s="202"/>
      <c r="D859" s="201"/>
      <c r="E859" s="201"/>
      <c r="F859" s="22"/>
      <c r="G859" s="22"/>
      <c r="H859" s="201"/>
      <c r="I859" s="201"/>
      <c r="J859" s="202"/>
      <c r="L859" s="34"/>
    </row>
    <row r="860" spans="2:12" hidden="1">
      <c r="B860" s="201"/>
      <c r="C860" s="202"/>
      <c r="D860" s="201"/>
      <c r="E860" s="201"/>
      <c r="F860" s="22"/>
      <c r="G860" s="22"/>
      <c r="H860" s="201"/>
      <c r="I860" s="201"/>
      <c r="J860" s="202"/>
      <c r="L860" s="34"/>
    </row>
    <row r="861" spans="2:12" hidden="1">
      <c r="B861" s="201"/>
      <c r="C861" s="202"/>
      <c r="D861" s="201"/>
      <c r="E861" s="201"/>
      <c r="F861" s="22"/>
      <c r="G861" s="22"/>
      <c r="H861" s="201"/>
      <c r="I861" s="201"/>
      <c r="J861" s="202"/>
      <c r="L861" s="34"/>
    </row>
    <row r="862" spans="2:12" hidden="1">
      <c r="B862" s="201"/>
      <c r="C862" s="202"/>
      <c r="D862" s="201"/>
      <c r="E862" s="201"/>
      <c r="F862" s="22"/>
      <c r="G862" s="22"/>
      <c r="H862" s="201"/>
      <c r="I862" s="201"/>
      <c r="J862" s="202"/>
      <c r="L862" s="34"/>
    </row>
    <row r="863" spans="2:12" hidden="1">
      <c r="B863" s="201"/>
      <c r="C863" s="202"/>
      <c r="D863" s="201"/>
      <c r="E863" s="201"/>
      <c r="F863" s="22"/>
      <c r="G863" s="22"/>
      <c r="H863" s="201"/>
      <c r="I863" s="201"/>
      <c r="J863" s="202"/>
      <c r="L863" s="34"/>
    </row>
    <row r="864" spans="2:12" hidden="1">
      <c r="B864" s="201"/>
      <c r="C864" s="202"/>
      <c r="D864" s="201"/>
      <c r="E864" s="201"/>
      <c r="F864" s="22"/>
      <c r="G864" s="22"/>
      <c r="H864" s="201"/>
      <c r="I864" s="201"/>
      <c r="J864" s="202"/>
      <c r="L864" s="34"/>
    </row>
    <row r="865" spans="2:12" hidden="1">
      <c r="B865" s="201"/>
      <c r="C865" s="202"/>
      <c r="D865" s="201"/>
      <c r="E865" s="201"/>
      <c r="F865" s="22"/>
      <c r="G865" s="22"/>
      <c r="H865" s="201"/>
      <c r="I865" s="201"/>
      <c r="J865" s="202"/>
      <c r="L865" s="34"/>
    </row>
    <row r="866" spans="2:12" hidden="1">
      <c r="B866" s="201"/>
      <c r="C866" s="202"/>
      <c r="D866" s="201"/>
      <c r="E866" s="201"/>
      <c r="F866" s="22"/>
      <c r="G866" s="22"/>
      <c r="H866" s="201"/>
      <c r="I866" s="201"/>
      <c r="J866" s="202"/>
      <c r="L866" s="34"/>
    </row>
    <row r="867" spans="2:12" hidden="1">
      <c r="B867" s="201"/>
      <c r="C867" s="202"/>
      <c r="D867" s="201"/>
      <c r="E867" s="201"/>
      <c r="F867" s="22"/>
      <c r="G867" s="22"/>
      <c r="H867" s="201"/>
      <c r="I867" s="201"/>
      <c r="J867" s="202"/>
      <c r="L867" s="34"/>
    </row>
    <row r="868" spans="2:12" hidden="1">
      <c r="B868" s="201"/>
      <c r="C868" s="202"/>
      <c r="D868" s="201"/>
      <c r="E868" s="201"/>
      <c r="F868" s="22"/>
      <c r="G868" s="22"/>
      <c r="H868" s="201"/>
      <c r="I868" s="201"/>
      <c r="J868" s="202"/>
      <c r="L868" s="34"/>
    </row>
    <row r="869" spans="2:12" hidden="1">
      <c r="B869" s="201"/>
      <c r="C869" s="202"/>
      <c r="D869" s="201"/>
      <c r="E869" s="201"/>
      <c r="F869" s="22"/>
      <c r="G869" s="22"/>
      <c r="H869" s="201"/>
      <c r="I869" s="201"/>
      <c r="J869" s="202"/>
      <c r="L869" s="34"/>
    </row>
    <row r="870" spans="2:12" hidden="1">
      <c r="B870" s="201"/>
      <c r="C870" s="202"/>
      <c r="D870" s="201"/>
      <c r="E870" s="201"/>
      <c r="F870" s="22"/>
      <c r="G870" s="22"/>
      <c r="H870" s="201"/>
      <c r="I870" s="201"/>
      <c r="J870" s="202"/>
      <c r="L870" s="34"/>
    </row>
    <row r="871" spans="2:12" hidden="1">
      <c r="B871" s="201"/>
      <c r="C871" s="202"/>
      <c r="D871" s="201"/>
      <c r="E871" s="201"/>
      <c r="F871" s="22"/>
      <c r="G871" s="22"/>
      <c r="H871" s="201"/>
      <c r="I871" s="201"/>
      <c r="J871" s="202"/>
      <c r="L871" s="34"/>
    </row>
    <row r="872" spans="2:12" hidden="1">
      <c r="B872" s="201"/>
      <c r="C872" s="202"/>
      <c r="D872" s="201"/>
      <c r="E872" s="201"/>
      <c r="F872" s="22"/>
      <c r="G872" s="22"/>
      <c r="H872" s="201"/>
      <c r="I872" s="201"/>
      <c r="J872" s="202"/>
      <c r="L872" s="34"/>
    </row>
    <row r="873" spans="2:12" hidden="1">
      <c r="B873" s="201"/>
      <c r="C873" s="202"/>
      <c r="D873" s="201"/>
      <c r="E873" s="201"/>
      <c r="F873" s="22"/>
      <c r="G873" s="22"/>
      <c r="H873" s="201"/>
      <c r="I873" s="201"/>
      <c r="J873" s="202"/>
      <c r="L873" s="34"/>
    </row>
    <row r="874" spans="2:12" hidden="1">
      <c r="B874" s="201"/>
      <c r="C874" s="202"/>
      <c r="D874" s="201"/>
      <c r="E874" s="201"/>
      <c r="F874" s="22"/>
      <c r="G874" s="22"/>
      <c r="H874" s="201"/>
      <c r="I874" s="201"/>
      <c r="J874" s="202"/>
      <c r="L874" s="34"/>
    </row>
    <row r="875" spans="2:12" hidden="1">
      <c r="B875" s="201"/>
      <c r="C875" s="202"/>
      <c r="D875" s="201"/>
      <c r="E875" s="201"/>
      <c r="F875" s="22"/>
      <c r="G875" s="22"/>
      <c r="H875" s="201"/>
      <c r="I875" s="201"/>
      <c r="J875" s="202"/>
      <c r="L875" s="34"/>
    </row>
    <row r="876" spans="2:12" hidden="1">
      <c r="B876" s="201"/>
      <c r="C876" s="202"/>
      <c r="D876" s="201"/>
      <c r="E876" s="201"/>
      <c r="F876" s="22"/>
      <c r="G876" s="22"/>
      <c r="H876" s="201"/>
      <c r="I876" s="201"/>
      <c r="J876" s="202"/>
      <c r="L876" s="34"/>
    </row>
    <row r="877" spans="2:12" hidden="1">
      <c r="B877" s="201"/>
      <c r="C877" s="202"/>
      <c r="D877" s="201"/>
      <c r="E877" s="201"/>
      <c r="F877" s="22"/>
      <c r="G877" s="22"/>
      <c r="H877" s="201"/>
      <c r="I877" s="201"/>
      <c r="J877" s="202"/>
      <c r="L877" s="34"/>
    </row>
    <row r="878" spans="2:12" hidden="1">
      <c r="B878" s="201"/>
      <c r="C878" s="202"/>
      <c r="D878" s="201"/>
      <c r="E878" s="201"/>
      <c r="F878" s="22"/>
      <c r="G878" s="22"/>
      <c r="H878" s="201"/>
      <c r="I878" s="201"/>
      <c r="J878" s="202"/>
      <c r="L878" s="34"/>
    </row>
    <row r="879" spans="2:12" hidden="1">
      <c r="B879" s="201"/>
      <c r="C879" s="202"/>
      <c r="D879" s="201"/>
      <c r="E879" s="201"/>
      <c r="F879" s="22"/>
      <c r="G879" s="22"/>
      <c r="H879" s="201"/>
      <c r="I879" s="201"/>
      <c r="J879" s="202"/>
      <c r="L879" s="34"/>
    </row>
    <row r="880" spans="2:12" hidden="1">
      <c r="B880" s="201"/>
      <c r="C880" s="202"/>
      <c r="D880" s="201"/>
      <c r="E880" s="201"/>
      <c r="F880" s="22"/>
      <c r="G880" s="22"/>
      <c r="H880" s="201"/>
      <c r="I880" s="201"/>
      <c r="J880" s="202"/>
      <c r="L880" s="34"/>
    </row>
    <row r="881" spans="2:12" hidden="1">
      <c r="B881" s="201"/>
      <c r="C881" s="202"/>
      <c r="D881" s="201"/>
      <c r="E881" s="201"/>
      <c r="F881" s="22"/>
      <c r="G881" s="22"/>
      <c r="H881" s="201"/>
      <c r="I881" s="201"/>
      <c r="J881" s="202"/>
      <c r="L881" s="34"/>
    </row>
    <row r="882" spans="2:12" hidden="1">
      <c r="B882" s="201"/>
      <c r="C882" s="202"/>
      <c r="D882" s="201"/>
      <c r="E882" s="201"/>
      <c r="F882" s="22"/>
      <c r="G882" s="22"/>
      <c r="H882" s="201"/>
      <c r="I882" s="201"/>
      <c r="J882" s="202"/>
      <c r="L882" s="34"/>
    </row>
    <row r="883" spans="2:12" hidden="1">
      <c r="B883" s="201"/>
      <c r="C883" s="202"/>
      <c r="D883" s="201"/>
      <c r="E883" s="201"/>
      <c r="F883" s="22"/>
      <c r="G883" s="22"/>
      <c r="H883" s="201"/>
      <c r="I883" s="201"/>
      <c r="J883" s="202"/>
      <c r="L883" s="34"/>
    </row>
    <row r="884" spans="2:12" hidden="1">
      <c r="B884" s="201"/>
      <c r="C884" s="202"/>
      <c r="D884" s="201"/>
      <c r="E884" s="201"/>
      <c r="F884" s="22"/>
      <c r="G884" s="22"/>
      <c r="H884" s="201"/>
      <c r="I884" s="201"/>
      <c r="J884" s="202"/>
      <c r="L884" s="34"/>
    </row>
    <row r="885" spans="2:12" hidden="1">
      <c r="B885" s="201"/>
      <c r="C885" s="202"/>
      <c r="D885" s="201"/>
      <c r="E885" s="201"/>
      <c r="F885" s="22"/>
      <c r="G885" s="22"/>
      <c r="H885" s="201"/>
      <c r="I885" s="201"/>
      <c r="J885" s="202"/>
      <c r="L885" s="34"/>
    </row>
    <row r="886" spans="2:12" hidden="1">
      <c r="B886" s="201"/>
      <c r="C886" s="202"/>
      <c r="D886" s="201"/>
      <c r="E886" s="201"/>
      <c r="F886" s="22"/>
      <c r="G886" s="22"/>
      <c r="H886" s="201"/>
      <c r="I886" s="201"/>
      <c r="J886" s="202"/>
      <c r="L886" s="34"/>
    </row>
    <row r="887" spans="2:12" hidden="1">
      <c r="B887" s="201"/>
      <c r="C887" s="202"/>
      <c r="D887" s="201"/>
      <c r="E887" s="201"/>
      <c r="F887" s="22"/>
      <c r="G887" s="22"/>
      <c r="H887" s="201"/>
      <c r="I887" s="201"/>
      <c r="J887" s="202"/>
      <c r="L887" s="34"/>
    </row>
    <row r="888" spans="2:12" hidden="1">
      <c r="B888" s="201"/>
      <c r="C888" s="202"/>
      <c r="D888" s="201"/>
      <c r="E888" s="201"/>
      <c r="F888" s="22"/>
      <c r="G888" s="22"/>
      <c r="H888" s="201"/>
      <c r="I888" s="201"/>
      <c r="J888" s="202"/>
      <c r="L888" s="34"/>
    </row>
    <row r="889" spans="2:12" hidden="1">
      <c r="B889" s="201"/>
      <c r="C889" s="202"/>
      <c r="D889" s="201"/>
      <c r="E889" s="201"/>
      <c r="F889" s="22"/>
      <c r="G889" s="22"/>
      <c r="H889" s="201"/>
      <c r="I889" s="201"/>
      <c r="J889" s="202"/>
      <c r="L889" s="34"/>
    </row>
    <row r="890" spans="2:12" hidden="1">
      <c r="B890" s="201"/>
      <c r="C890" s="202"/>
      <c r="D890" s="201"/>
      <c r="E890" s="201"/>
      <c r="F890" s="22"/>
      <c r="G890" s="22"/>
      <c r="H890" s="201"/>
      <c r="I890" s="201"/>
      <c r="J890" s="202"/>
      <c r="L890" s="34"/>
    </row>
    <row r="891" spans="2:12" hidden="1">
      <c r="B891" s="201"/>
      <c r="C891" s="202"/>
      <c r="D891" s="201"/>
      <c r="E891" s="201"/>
      <c r="F891" s="22"/>
      <c r="G891" s="22"/>
      <c r="H891" s="201"/>
      <c r="I891" s="201"/>
      <c r="J891" s="202"/>
      <c r="L891" s="34"/>
    </row>
    <row r="892" spans="2:12" hidden="1">
      <c r="B892" s="201"/>
      <c r="C892" s="202"/>
      <c r="D892" s="201"/>
      <c r="E892" s="201"/>
      <c r="F892" s="22"/>
      <c r="G892" s="22"/>
      <c r="H892" s="201"/>
      <c r="I892" s="201"/>
      <c r="J892" s="202"/>
      <c r="L892" s="34"/>
    </row>
    <row r="893" spans="2:12" hidden="1">
      <c r="B893" s="201"/>
      <c r="C893" s="202"/>
      <c r="D893" s="201"/>
      <c r="E893" s="201"/>
      <c r="F893" s="22"/>
      <c r="G893" s="22"/>
      <c r="H893" s="201"/>
      <c r="I893" s="201"/>
      <c r="J893" s="202"/>
      <c r="L893" s="34"/>
    </row>
    <row r="894" spans="2:12" hidden="1">
      <c r="B894" s="201"/>
      <c r="C894" s="202"/>
      <c r="D894" s="201"/>
      <c r="E894" s="201"/>
      <c r="F894" s="22"/>
      <c r="G894" s="22"/>
      <c r="H894" s="201"/>
      <c r="I894" s="201"/>
      <c r="J894" s="202"/>
      <c r="L894" s="34"/>
    </row>
    <row r="895" spans="2:12" hidden="1">
      <c r="B895" s="201"/>
      <c r="C895" s="202"/>
      <c r="D895" s="201"/>
      <c r="E895" s="201"/>
      <c r="F895" s="22"/>
      <c r="G895" s="22"/>
      <c r="H895" s="201"/>
      <c r="I895" s="201"/>
      <c r="J895" s="202"/>
      <c r="L895" s="34"/>
    </row>
    <row r="896" spans="2:12" hidden="1">
      <c r="B896" s="201"/>
      <c r="C896" s="202"/>
      <c r="D896" s="201"/>
      <c r="E896" s="201"/>
      <c r="F896" s="22"/>
      <c r="G896" s="22"/>
      <c r="H896" s="201"/>
      <c r="I896" s="201"/>
      <c r="J896" s="202"/>
      <c r="L896" s="34"/>
    </row>
    <row r="897" spans="2:12" hidden="1">
      <c r="B897" s="201"/>
      <c r="C897" s="202"/>
      <c r="D897" s="201"/>
      <c r="E897" s="201"/>
      <c r="F897" s="22"/>
      <c r="G897" s="22"/>
      <c r="H897" s="201"/>
      <c r="I897" s="201"/>
      <c r="J897" s="202"/>
      <c r="L897" s="34"/>
    </row>
    <row r="898" spans="2:12" hidden="1">
      <c r="B898" s="201"/>
      <c r="C898" s="202"/>
      <c r="D898" s="201"/>
      <c r="E898" s="201"/>
      <c r="F898" s="22"/>
      <c r="G898" s="22"/>
      <c r="H898" s="201"/>
      <c r="I898" s="201"/>
      <c r="J898" s="202"/>
      <c r="L898" s="34"/>
    </row>
    <row r="899" spans="2:12" hidden="1">
      <c r="B899" s="201"/>
      <c r="C899" s="202"/>
      <c r="D899" s="201"/>
      <c r="E899" s="201"/>
      <c r="F899" s="22"/>
      <c r="G899" s="22"/>
      <c r="H899" s="201"/>
      <c r="I899" s="201"/>
      <c r="J899" s="202"/>
      <c r="L899" s="34"/>
    </row>
    <row r="900" spans="2:12" hidden="1">
      <c r="B900" s="201"/>
      <c r="C900" s="202"/>
      <c r="D900" s="201"/>
      <c r="E900" s="201"/>
      <c r="F900" s="22"/>
      <c r="G900" s="22"/>
      <c r="H900" s="201"/>
      <c r="I900" s="201"/>
      <c r="J900" s="202"/>
      <c r="L900" s="34"/>
    </row>
    <row r="901" spans="2:12" hidden="1">
      <c r="B901" s="201"/>
      <c r="C901" s="202"/>
      <c r="D901" s="201"/>
      <c r="E901" s="201"/>
      <c r="F901" s="22"/>
      <c r="G901" s="22"/>
      <c r="H901" s="201"/>
      <c r="I901" s="201"/>
      <c r="J901" s="202"/>
      <c r="L901" s="34"/>
    </row>
    <row r="902" spans="2:12" hidden="1">
      <c r="B902" s="201"/>
      <c r="C902" s="202"/>
      <c r="D902" s="201"/>
      <c r="E902" s="201"/>
      <c r="F902" s="22"/>
      <c r="G902" s="22"/>
      <c r="H902" s="201"/>
      <c r="I902" s="201"/>
      <c r="J902" s="202"/>
      <c r="L902" s="34"/>
    </row>
    <row r="903" spans="2:12" hidden="1">
      <c r="B903" s="201"/>
      <c r="C903" s="202"/>
      <c r="D903" s="201"/>
      <c r="E903" s="201"/>
      <c r="F903" s="22"/>
      <c r="G903" s="22"/>
      <c r="H903" s="201"/>
      <c r="I903" s="201"/>
      <c r="J903" s="202"/>
      <c r="L903" s="34"/>
    </row>
    <row r="904" spans="2:12" hidden="1">
      <c r="B904" s="201"/>
      <c r="C904" s="202"/>
      <c r="D904" s="201"/>
      <c r="E904" s="201"/>
      <c r="F904" s="22"/>
      <c r="G904" s="22"/>
      <c r="H904" s="201"/>
      <c r="I904" s="201"/>
      <c r="J904" s="202"/>
      <c r="L904" s="34"/>
    </row>
    <row r="905" spans="2:12" hidden="1">
      <c r="B905" s="201"/>
      <c r="C905" s="202"/>
      <c r="D905" s="201"/>
      <c r="E905" s="201"/>
      <c r="F905" s="22"/>
      <c r="G905" s="22"/>
      <c r="H905" s="201"/>
      <c r="I905" s="201"/>
      <c r="J905" s="202"/>
      <c r="L905" s="34"/>
    </row>
    <row r="906" spans="2:12" hidden="1">
      <c r="B906" s="201"/>
      <c r="C906" s="202"/>
      <c r="D906" s="201"/>
      <c r="E906" s="201"/>
      <c r="F906" s="22"/>
      <c r="G906" s="22"/>
      <c r="H906" s="201"/>
      <c r="I906" s="201"/>
      <c r="J906" s="202"/>
      <c r="L906" s="34"/>
    </row>
    <row r="907" spans="2:12" hidden="1">
      <c r="B907" s="201"/>
      <c r="C907" s="202"/>
      <c r="D907" s="201"/>
      <c r="E907" s="201"/>
      <c r="F907" s="22"/>
      <c r="G907" s="22"/>
      <c r="H907" s="201"/>
      <c r="I907" s="201"/>
      <c r="J907" s="202"/>
      <c r="L907" s="34"/>
    </row>
    <row r="908" spans="2:12" hidden="1">
      <c r="B908" s="201"/>
      <c r="C908" s="202"/>
      <c r="D908" s="201"/>
      <c r="E908" s="201"/>
      <c r="F908" s="22"/>
      <c r="G908" s="22"/>
      <c r="H908" s="201"/>
      <c r="I908" s="201"/>
      <c r="J908" s="202"/>
      <c r="L908" s="34"/>
    </row>
    <row r="909" spans="2:12" hidden="1">
      <c r="B909" s="201"/>
      <c r="C909" s="202"/>
      <c r="D909" s="201"/>
      <c r="E909" s="201"/>
      <c r="F909" s="22"/>
      <c r="G909" s="22"/>
      <c r="H909" s="201"/>
      <c r="I909" s="201"/>
      <c r="J909" s="202"/>
      <c r="L909" s="34"/>
    </row>
    <row r="910" spans="2:12" hidden="1">
      <c r="B910" s="201"/>
      <c r="C910" s="202"/>
      <c r="D910" s="201"/>
      <c r="E910" s="201"/>
      <c r="F910" s="22"/>
      <c r="G910" s="22"/>
      <c r="H910" s="201"/>
      <c r="I910" s="201"/>
      <c r="J910" s="202"/>
      <c r="L910" s="34"/>
    </row>
    <row r="911" spans="2:12" hidden="1">
      <c r="B911" s="201"/>
      <c r="C911" s="202"/>
      <c r="D911" s="201"/>
      <c r="E911" s="201"/>
      <c r="F911" s="22"/>
      <c r="G911" s="22"/>
      <c r="H911" s="201"/>
      <c r="I911" s="201"/>
      <c r="J911" s="202"/>
      <c r="L911" s="34"/>
    </row>
    <row r="912" spans="2:12" hidden="1">
      <c r="B912" s="201"/>
      <c r="C912" s="202"/>
      <c r="D912" s="201"/>
      <c r="E912" s="201"/>
      <c r="F912" s="22"/>
      <c r="G912" s="22"/>
      <c r="H912" s="201"/>
      <c r="I912" s="201"/>
      <c r="J912" s="202"/>
      <c r="L912" s="34"/>
    </row>
    <row r="913" spans="2:12" hidden="1">
      <c r="B913" s="201"/>
      <c r="C913" s="202"/>
      <c r="D913" s="201"/>
      <c r="E913" s="201"/>
      <c r="F913" s="22"/>
      <c r="G913" s="22"/>
      <c r="H913" s="201"/>
      <c r="I913" s="201"/>
      <c r="J913" s="202"/>
      <c r="L913" s="34"/>
    </row>
    <row r="914" spans="2:12" hidden="1">
      <c r="B914" s="201"/>
      <c r="C914" s="202"/>
      <c r="D914" s="201"/>
      <c r="E914" s="201"/>
      <c r="F914" s="22"/>
      <c r="G914" s="22"/>
      <c r="H914" s="201"/>
      <c r="I914" s="201"/>
      <c r="J914" s="202"/>
      <c r="L914" s="34"/>
    </row>
    <row r="915" spans="2:12" hidden="1">
      <c r="B915" s="201"/>
      <c r="C915" s="202"/>
      <c r="D915" s="201"/>
      <c r="E915" s="201"/>
      <c r="F915" s="22"/>
      <c r="G915" s="22"/>
      <c r="H915" s="201"/>
      <c r="I915" s="201"/>
      <c r="J915" s="202"/>
      <c r="L915" s="34"/>
    </row>
    <row r="916" spans="2:12" hidden="1">
      <c r="B916" s="201"/>
      <c r="C916" s="202"/>
      <c r="D916" s="201"/>
      <c r="E916" s="201"/>
      <c r="F916" s="22"/>
      <c r="G916" s="22"/>
      <c r="H916" s="201"/>
      <c r="I916" s="201"/>
      <c r="J916" s="202"/>
      <c r="L916" s="34"/>
    </row>
    <row r="917" spans="2:12" hidden="1">
      <c r="B917" s="201"/>
      <c r="C917" s="202"/>
      <c r="D917" s="201"/>
      <c r="E917" s="201"/>
      <c r="F917" s="22"/>
      <c r="G917" s="22"/>
      <c r="H917" s="201"/>
      <c r="I917" s="201"/>
      <c r="J917" s="202"/>
      <c r="L917" s="34"/>
    </row>
    <row r="918" spans="2:12" hidden="1">
      <c r="B918" s="201"/>
      <c r="C918" s="202"/>
      <c r="D918" s="201"/>
      <c r="E918" s="201"/>
      <c r="F918" s="22"/>
      <c r="G918" s="22"/>
      <c r="H918" s="201"/>
      <c r="I918" s="201"/>
      <c r="J918" s="202"/>
      <c r="L918" s="34"/>
    </row>
    <row r="919" spans="2:12" hidden="1">
      <c r="B919" s="201"/>
      <c r="C919" s="202"/>
      <c r="D919" s="201"/>
      <c r="E919" s="201"/>
      <c r="F919" s="22"/>
      <c r="G919" s="22"/>
      <c r="H919" s="201"/>
      <c r="I919" s="201"/>
      <c r="J919" s="202"/>
      <c r="L919" s="34"/>
    </row>
    <row r="920" spans="2:12" hidden="1">
      <c r="B920" s="201"/>
      <c r="C920" s="202"/>
      <c r="D920" s="201"/>
      <c r="E920" s="201"/>
      <c r="F920" s="22"/>
      <c r="G920" s="22"/>
      <c r="H920" s="201"/>
      <c r="I920" s="201"/>
      <c r="J920" s="202"/>
      <c r="L920" s="34"/>
    </row>
    <row r="921" spans="2:12" hidden="1">
      <c r="B921" s="201"/>
      <c r="C921" s="202"/>
      <c r="D921" s="201"/>
      <c r="E921" s="201"/>
      <c r="F921" s="22"/>
      <c r="G921" s="22"/>
      <c r="H921" s="201"/>
      <c r="I921" s="201"/>
      <c r="J921" s="202"/>
      <c r="L921" s="34"/>
    </row>
    <row r="922" spans="2:12" hidden="1">
      <c r="B922" s="201"/>
      <c r="C922" s="202"/>
      <c r="D922" s="201"/>
      <c r="E922" s="201"/>
      <c r="F922" s="22"/>
      <c r="G922" s="22"/>
      <c r="H922" s="201"/>
      <c r="I922" s="201"/>
      <c r="J922" s="202"/>
      <c r="L922" s="34"/>
    </row>
    <row r="923" spans="2:12" hidden="1">
      <c r="B923" s="201"/>
      <c r="C923" s="202"/>
      <c r="D923" s="201"/>
      <c r="E923" s="201"/>
      <c r="F923" s="22"/>
      <c r="G923" s="22"/>
      <c r="H923" s="201"/>
      <c r="I923" s="201"/>
      <c r="J923" s="202"/>
      <c r="L923" s="34"/>
    </row>
    <row r="924" spans="2:12" hidden="1">
      <c r="B924" s="201"/>
      <c r="C924" s="202"/>
      <c r="D924" s="201"/>
      <c r="E924" s="201"/>
      <c r="F924" s="22"/>
      <c r="G924" s="22"/>
      <c r="H924" s="201"/>
      <c r="I924" s="201"/>
      <c r="J924" s="202"/>
      <c r="L924" s="34"/>
    </row>
    <row r="925" spans="2:12" hidden="1">
      <c r="B925" s="201"/>
      <c r="C925" s="202"/>
      <c r="D925" s="201"/>
      <c r="E925" s="201"/>
      <c r="F925" s="22"/>
      <c r="G925" s="22"/>
      <c r="H925" s="201"/>
      <c r="I925" s="201"/>
      <c r="J925" s="202"/>
      <c r="L925" s="34"/>
    </row>
    <row r="926" spans="2:12" hidden="1">
      <c r="B926" s="201"/>
      <c r="C926" s="202"/>
      <c r="D926" s="201"/>
      <c r="E926" s="201"/>
      <c r="F926" s="22"/>
      <c r="G926" s="22"/>
      <c r="H926" s="201"/>
      <c r="I926" s="201"/>
      <c r="J926" s="202"/>
      <c r="L926" s="34"/>
    </row>
    <row r="927" spans="2:12" hidden="1">
      <c r="B927" s="201"/>
      <c r="C927" s="202"/>
      <c r="D927" s="201"/>
      <c r="E927" s="201"/>
      <c r="F927" s="22"/>
      <c r="G927" s="22"/>
      <c r="H927" s="201"/>
      <c r="I927" s="201"/>
      <c r="J927" s="202"/>
      <c r="L927" s="34"/>
    </row>
    <row r="928" spans="2:12" hidden="1">
      <c r="B928" s="201"/>
      <c r="C928" s="202"/>
      <c r="D928" s="201"/>
      <c r="E928" s="201"/>
      <c r="F928" s="22"/>
      <c r="G928" s="22"/>
      <c r="H928" s="201"/>
      <c r="I928" s="201"/>
      <c r="J928" s="202"/>
      <c r="L928" s="34"/>
    </row>
    <row r="929" spans="2:12" hidden="1">
      <c r="B929" s="201"/>
      <c r="C929" s="202"/>
      <c r="D929" s="201"/>
      <c r="E929" s="201"/>
      <c r="F929" s="22"/>
      <c r="G929" s="22"/>
      <c r="H929" s="201"/>
      <c r="I929" s="201"/>
      <c r="J929" s="202"/>
      <c r="L929" s="34"/>
    </row>
    <row r="930" spans="2:12" hidden="1">
      <c r="B930" s="201"/>
      <c r="C930" s="202"/>
      <c r="D930" s="201"/>
      <c r="E930" s="201"/>
      <c r="F930" s="22"/>
      <c r="G930" s="22"/>
      <c r="H930" s="201"/>
      <c r="I930" s="201"/>
      <c r="J930" s="202"/>
      <c r="L930" s="34"/>
    </row>
    <row r="931" spans="2:12" hidden="1">
      <c r="B931" s="201"/>
      <c r="C931" s="202"/>
      <c r="D931" s="201"/>
      <c r="E931" s="201"/>
      <c r="F931" s="22"/>
      <c r="G931" s="22"/>
      <c r="H931" s="201"/>
      <c r="I931" s="201"/>
      <c r="J931" s="202"/>
      <c r="L931" s="34"/>
    </row>
    <row r="932" spans="2:12" hidden="1">
      <c r="B932" s="201"/>
      <c r="C932" s="202"/>
      <c r="D932" s="201"/>
      <c r="E932" s="201"/>
      <c r="F932" s="22"/>
      <c r="G932" s="22"/>
      <c r="H932" s="201"/>
      <c r="I932" s="201"/>
      <c r="J932" s="202"/>
      <c r="L932" s="34"/>
    </row>
    <row r="933" spans="2:12" hidden="1">
      <c r="B933" s="201"/>
      <c r="C933" s="202"/>
      <c r="D933" s="201"/>
      <c r="E933" s="201"/>
      <c r="F933" s="22"/>
      <c r="G933" s="22"/>
      <c r="H933" s="201"/>
      <c r="I933" s="201"/>
      <c r="J933" s="202"/>
      <c r="L933" s="34"/>
    </row>
    <row r="934" spans="2:12" hidden="1">
      <c r="B934" s="201"/>
      <c r="C934" s="202"/>
      <c r="D934" s="201"/>
      <c r="E934" s="201"/>
      <c r="F934" s="22"/>
      <c r="G934" s="22"/>
      <c r="H934" s="201"/>
      <c r="I934" s="201"/>
      <c r="J934" s="202"/>
      <c r="L934" s="34"/>
    </row>
    <row r="935" spans="2:12" hidden="1">
      <c r="B935" s="201"/>
      <c r="C935" s="202"/>
      <c r="D935" s="201"/>
      <c r="E935" s="201"/>
      <c r="F935" s="22"/>
      <c r="G935" s="22"/>
      <c r="H935" s="201"/>
      <c r="I935" s="201"/>
      <c r="J935" s="202"/>
      <c r="L935" s="34"/>
    </row>
    <row r="936" spans="2:12" hidden="1">
      <c r="B936" s="201"/>
      <c r="C936" s="202"/>
      <c r="D936" s="201"/>
      <c r="E936" s="201"/>
      <c r="F936" s="22"/>
      <c r="G936" s="22"/>
      <c r="H936" s="201"/>
      <c r="I936" s="201"/>
      <c r="J936" s="202"/>
      <c r="L936" s="34"/>
    </row>
    <row r="937" spans="2:12" hidden="1">
      <c r="B937" s="201"/>
      <c r="C937" s="202"/>
      <c r="D937" s="201"/>
      <c r="E937" s="201"/>
      <c r="F937" s="22"/>
      <c r="G937" s="22"/>
      <c r="H937" s="201"/>
      <c r="I937" s="201"/>
      <c r="J937" s="202"/>
      <c r="L937" s="34"/>
    </row>
    <row r="938" spans="2:12" hidden="1">
      <c r="B938" s="201"/>
      <c r="C938" s="202"/>
      <c r="D938" s="201"/>
      <c r="E938" s="201"/>
      <c r="F938" s="22"/>
      <c r="G938" s="22"/>
      <c r="H938" s="201"/>
      <c r="I938" s="201"/>
      <c r="J938" s="202"/>
      <c r="L938" s="34"/>
    </row>
    <row r="939" spans="2:12" hidden="1">
      <c r="B939" s="201"/>
      <c r="C939" s="202"/>
      <c r="D939" s="201"/>
      <c r="E939" s="201"/>
      <c r="F939" s="22"/>
      <c r="G939" s="22"/>
      <c r="H939" s="201"/>
      <c r="I939" s="201"/>
      <c r="J939" s="202"/>
      <c r="L939" s="34"/>
    </row>
    <row r="940" spans="2:12" hidden="1">
      <c r="B940" s="201"/>
      <c r="C940" s="202"/>
      <c r="D940" s="201"/>
      <c r="E940" s="201"/>
      <c r="F940" s="22"/>
      <c r="G940" s="22"/>
      <c r="H940" s="201"/>
      <c r="I940" s="201"/>
      <c r="J940" s="202"/>
      <c r="L940" s="34"/>
    </row>
    <row r="941" spans="2:12" hidden="1">
      <c r="B941" s="201"/>
      <c r="C941" s="202"/>
      <c r="D941" s="201"/>
      <c r="E941" s="201"/>
      <c r="F941" s="22"/>
      <c r="G941" s="22"/>
      <c r="H941" s="201"/>
      <c r="I941" s="201"/>
      <c r="J941" s="202"/>
      <c r="L941" s="34"/>
    </row>
    <row r="942" spans="2:12" hidden="1">
      <c r="B942" s="201"/>
      <c r="C942" s="202"/>
      <c r="D942" s="201"/>
      <c r="E942" s="201"/>
      <c r="F942" s="22"/>
      <c r="G942" s="22"/>
      <c r="H942" s="201"/>
      <c r="I942" s="201"/>
      <c r="J942" s="202"/>
      <c r="L942" s="34"/>
    </row>
    <row r="943" spans="2:12" hidden="1">
      <c r="B943" s="201"/>
      <c r="C943" s="202"/>
      <c r="D943" s="201"/>
      <c r="E943" s="201"/>
      <c r="F943" s="22"/>
      <c r="G943" s="22"/>
      <c r="H943" s="201"/>
      <c r="I943" s="201"/>
      <c r="J943" s="202"/>
      <c r="L943" s="34"/>
    </row>
    <row r="944" spans="2:12" hidden="1">
      <c r="B944" s="201"/>
      <c r="C944" s="202"/>
      <c r="D944" s="201"/>
      <c r="E944" s="201"/>
      <c r="F944" s="22"/>
      <c r="G944" s="22"/>
      <c r="H944" s="201"/>
      <c r="I944" s="201"/>
      <c r="J944" s="202"/>
      <c r="L944" s="34"/>
    </row>
    <row r="945" spans="2:12" hidden="1">
      <c r="B945" s="201"/>
      <c r="C945" s="202"/>
      <c r="D945" s="201"/>
      <c r="E945" s="201"/>
      <c r="F945" s="22"/>
      <c r="G945" s="22"/>
      <c r="H945" s="201"/>
      <c r="I945" s="201"/>
      <c r="J945" s="202"/>
      <c r="L945" s="34"/>
    </row>
    <row r="946" spans="2:12" hidden="1">
      <c r="B946" s="201"/>
      <c r="C946" s="202"/>
      <c r="D946" s="201"/>
      <c r="E946" s="201"/>
      <c r="F946" s="22"/>
      <c r="G946" s="22"/>
      <c r="H946" s="201"/>
      <c r="I946" s="201"/>
      <c r="J946" s="202"/>
      <c r="L946" s="34"/>
    </row>
    <row r="947" spans="2:12" hidden="1">
      <c r="B947" s="201"/>
      <c r="C947" s="202"/>
      <c r="D947" s="201"/>
      <c r="E947" s="201"/>
      <c r="F947" s="22"/>
      <c r="G947" s="22"/>
      <c r="H947" s="201"/>
      <c r="I947" s="201"/>
      <c r="J947" s="202"/>
      <c r="L947" s="34"/>
    </row>
    <row r="948" spans="2:12" hidden="1">
      <c r="B948" s="201"/>
      <c r="C948" s="202"/>
      <c r="D948" s="201"/>
      <c r="E948" s="201"/>
      <c r="F948" s="22"/>
      <c r="G948" s="22"/>
      <c r="H948" s="201"/>
      <c r="I948" s="201"/>
      <c r="J948" s="202"/>
      <c r="L948" s="34"/>
    </row>
    <row r="949" spans="2:12" hidden="1">
      <c r="B949" s="201"/>
      <c r="C949" s="202"/>
      <c r="D949" s="201"/>
      <c r="E949" s="201"/>
      <c r="F949" s="22"/>
      <c r="G949" s="22"/>
      <c r="H949" s="201"/>
      <c r="I949" s="201"/>
      <c r="J949" s="202"/>
      <c r="L949" s="34"/>
    </row>
    <row r="950" spans="2:12" hidden="1">
      <c r="B950" s="201"/>
      <c r="C950" s="202"/>
      <c r="D950" s="201"/>
      <c r="E950" s="201"/>
      <c r="F950" s="22"/>
      <c r="G950" s="22"/>
      <c r="H950" s="201"/>
      <c r="I950" s="201"/>
      <c r="J950" s="202"/>
      <c r="L950" s="34"/>
    </row>
    <row r="951" spans="2:12" hidden="1">
      <c r="B951" s="201"/>
      <c r="C951" s="202"/>
      <c r="D951" s="201"/>
      <c r="E951" s="201"/>
      <c r="F951" s="22"/>
      <c r="G951" s="22"/>
      <c r="H951" s="201"/>
      <c r="I951" s="201"/>
      <c r="J951" s="202"/>
      <c r="L951" s="34"/>
    </row>
    <row r="952" spans="2:12" hidden="1">
      <c r="B952" s="201"/>
      <c r="C952" s="202"/>
      <c r="D952" s="201"/>
      <c r="E952" s="201"/>
      <c r="F952" s="22"/>
      <c r="G952" s="22"/>
      <c r="H952" s="201"/>
      <c r="I952" s="201"/>
      <c r="J952" s="202"/>
      <c r="L952" s="34"/>
    </row>
    <row r="953" spans="2:12" hidden="1">
      <c r="B953" s="201"/>
      <c r="C953" s="202"/>
      <c r="D953" s="201"/>
      <c r="E953" s="201"/>
      <c r="F953" s="22"/>
      <c r="G953" s="22"/>
      <c r="H953" s="201"/>
      <c r="I953" s="201"/>
      <c r="J953" s="202"/>
      <c r="L953" s="34"/>
    </row>
    <row r="954" spans="2:12" hidden="1">
      <c r="B954" s="201"/>
      <c r="C954" s="202"/>
      <c r="D954" s="201"/>
      <c r="E954" s="201"/>
      <c r="F954" s="22"/>
      <c r="G954" s="22"/>
      <c r="H954" s="201"/>
      <c r="I954" s="201"/>
      <c r="J954" s="202"/>
      <c r="L954" s="34"/>
    </row>
    <row r="955" spans="2:12" hidden="1">
      <c r="B955" s="201"/>
      <c r="C955" s="202"/>
      <c r="D955" s="201"/>
      <c r="E955" s="201"/>
      <c r="F955" s="22"/>
      <c r="G955" s="22"/>
      <c r="H955" s="201"/>
      <c r="I955" s="201"/>
      <c r="J955" s="202"/>
      <c r="L955" s="34"/>
    </row>
    <row r="956" spans="2:12" hidden="1">
      <c r="B956" s="201"/>
      <c r="C956" s="202"/>
      <c r="D956" s="201"/>
      <c r="E956" s="201"/>
      <c r="F956" s="22"/>
      <c r="G956" s="22"/>
      <c r="H956" s="201"/>
      <c r="I956" s="201"/>
      <c r="J956" s="202"/>
      <c r="L956" s="34"/>
    </row>
    <row r="957" spans="2:12" hidden="1">
      <c r="B957" s="201"/>
      <c r="C957" s="202"/>
      <c r="D957" s="201"/>
      <c r="E957" s="201"/>
      <c r="F957" s="22"/>
      <c r="G957" s="22"/>
      <c r="H957" s="201"/>
      <c r="I957" s="201"/>
      <c r="J957" s="202"/>
      <c r="L957" s="34"/>
    </row>
    <row r="958" spans="2:12" hidden="1">
      <c r="B958" s="201"/>
      <c r="C958" s="202"/>
      <c r="D958" s="201"/>
      <c r="E958" s="201"/>
      <c r="F958" s="22"/>
      <c r="G958" s="22"/>
      <c r="H958" s="201"/>
      <c r="I958" s="201"/>
      <c r="J958" s="202"/>
      <c r="L958" s="34"/>
    </row>
    <row r="959" spans="2:12" hidden="1">
      <c r="B959" s="201"/>
      <c r="C959" s="202"/>
      <c r="D959" s="201"/>
      <c r="E959" s="201"/>
      <c r="F959" s="22"/>
      <c r="G959" s="22"/>
      <c r="H959" s="201"/>
      <c r="I959" s="201"/>
      <c r="J959" s="202"/>
      <c r="L959" s="34"/>
    </row>
    <row r="960" spans="2:12" hidden="1">
      <c r="B960" s="201"/>
      <c r="C960" s="202"/>
      <c r="D960" s="201"/>
      <c r="E960" s="201"/>
      <c r="F960" s="22"/>
      <c r="G960" s="22"/>
      <c r="H960" s="201"/>
      <c r="I960" s="201"/>
      <c r="J960" s="202"/>
      <c r="L960" s="34"/>
    </row>
    <row r="961" spans="2:12" hidden="1">
      <c r="B961" s="201"/>
      <c r="C961" s="202"/>
      <c r="D961" s="201"/>
      <c r="E961" s="201"/>
      <c r="F961" s="22"/>
      <c r="G961" s="22"/>
      <c r="H961" s="201"/>
      <c r="I961" s="201"/>
      <c r="J961" s="202"/>
      <c r="L961" s="34"/>
    </row>
    <row r="962" spans="2:12" hidden="1">
      <c r="B962" s="201"/>
      <c r="C962" s="202"/>
      <c r="D962" s="201"/>
      <c r="E962" s="201"/>
      <c r="F962" s="22"/>
      <c r="G962" s="22"/>
      <c r="H962" s="201"/>
      <c r="I962" s="201"/>
      <c r="J962" s="202"/>
      <c r="L962" s="34"/>
    </row>
    <row r="963" spans="2:12" hidden="1">
      <c r="B963" s="201"/>
      <c r="C963" s="202"/>
      <c r="D963" s="201"/>
      <c r="E963" s="201"/>
      <c r="F963" s="22"/>
      <c r="G963" s="22"/>
      <c r="H963" s="201"/>
      <c r="I963" s="201"/>
      <c r="J963" s="202"/>
      <c r="L963" s="34"/>
    </row>
    <row r="964" spans="2:12" hidden="1">
      <c r="B964" s="201"/>
      <c r="C964" s="202"/>
      <c r="D964" s="201"/>
      <c r="E964" s="201"/>
      <c r="F964" s="22"/>
      <c r="G964" s="22"/>
      <c r="H964" s="201"/>
      <c r="I964" s="201"/>
      <c r="J964" s="202"/>
      <c r="L964" s="34"/>
    </row>
    <row r="965" spans="2:12" hidden="1">
      <c r="B965" s="201"/>
      <c r="C965" s="202"/>
      <c r="D965" s="201"/>
      <c r="E965" s="201"/>
      <c r="F965" s="22"/>
      <c r="G965" s="22"/>
      <c r="H965" s="201"/>
      <c r="I965" s="201"/>
      <c r="J965" s="202"/>
      <c r="L965" s="34"/>
    </row>
    <row r="966" spans="2:12" hidden="1">
      <c r="B966" s="201"/>
      <c r="C966" s="202"/>
      <c r="D966" s="201"/>
      <c r="E966" s="201"/>
      <c r="F966" s="22"/>
      <c r="G966" s="22"/>
      <c r="H966" s="201"/>
      <c r="I966" s="201"/>
      <c r="J966" s="202"/>
      <c r="L966" s="34"/>
    </row>
    <row r="967" spans="2:12" hidden="1">
      <c r="B967" s="201"/>
      <c r="C967" s="202"/>
      <c r="D967" s="201"/>
      <c r="E967" s="201"/>
      <c r="F967" s="22"/>
      <c r="G967" s="22"/>
      <c r="H967" s="201"/>
      <c r="I967" s="201"/>
      <c r="J967" s="202"/>
      <c r="L967" s="34"/>
    </row>
    <row r="968" spans="2:12" hidden="1">
      <c r="B968" s="201"/>
      <c r="C968" s="202"/>
      <c r="D968" s="201"/>
      <c r="E968" s="201"/>
      <c r="F968" s="22"/>
      <c r="G968" s="22"/>
      <c r="H968" s="201"/>
      <c r="I968" s="201"/>
      <c r="J968" s="202"/>
      <c r="L968" s="34"/>
    </row>
    <row r="969" spans="2:12" hidden="1">
      <c r="B969" s="201"/>
      <c r="C969" s="202"/>
      <c r="D969" s="201"/>
      <c r="E969" s="201"/>
      <c r="F969" s="22"/>
      <c r="G969" s="22"/>
      <c r="H969" s="201"/>
      <c r="I969" s="201"/>
      <c r="J969" s="202"/>
      <c r="L969" s="34"/>
    </row>
    <row r="970" spans="2:12" hidden="1">
      <c r="B970" s="201"/>
      <c r="C970" s="202"/>
      <c r="D970" s="201"/>
      <c r="E970" s="201"/>
      <c r="F970" s="22"/>
      <c r="G970" s="22"/>
      <c r="H970" s="201"/>
      <c r="I970" s="201"/>
      <c r="J970" s="202"/>
      <c r="L970" s="34"/>
    </row>
    <row r="971" spans="2:12" hidden="1">
      <c r="B971" s="201"/>
      <c r="C971" s="202"/>
      <c r="D971" s="201"/>
      <c r="E971" s="201"/>
      <c r="F971" s="22"/>
      <c r="G971" s="22"/>
      <c r="H971" s="201"/>
      <c r="I971" s="201"/>
      <c r="J971" s="202"/>
      <c r="L971" s="34"/>
    </row>
    <row r="972" spans="2:12" hidden="1">
      <c r="B972" s="201"/>
      <c r="C972" s="202"/>
      <c r="D972" s="201"/>
      <c r="E972" s="201"/>
      <c r="F972" s="22"/>
      <c r="G972" s="22"/>
      <c r="H972" s="201"/>
      <c r="I972" s="201"/>
      <c r="J972" s="202"/>
      <c r="L972" s="34"/>
    </row>
    <row r="973" spans="2:12" hidden="1">
      <c r="B973" s="201"/>
      <c r="C973" s="202"/>
      <c r="D973" s="201"/>
      <c r="E973" s="201"/>
      <c r="F973" s="22"/>
      <c r="G973" s="22"/>
      <c r="H973" s="201"/>
      <c r="I973" s="201"/>
      <c r="J973" s="202"/>
      <c r="L973" s="34"/>
    </row>
    <row r="974" spans="2:12" hidden="1">
      <c r="B974" s="201"/>
      <c r="C974" s="202"/>
      <c r="D974" s="201"/>
      <c r="E974" s="201"/>
      <c r="F974" s="22"/>
      <c r="G974" s="22"/>
      <c r="H974" s="201"/>
      <c r="I974" s="201"/>
      <c r="J974" s="202"/>
      <c r="L974" s="34"/>
    </row>
    <row r="975" spans="2:12" hidden="1">
      <c r="B975" s="201"/>
      <c r="C975" s="202"/>
      <c r="D975" s="201"/>
      <c r="E975" s="201"/>
      <c r="F975" s="22"/>
      <c r="G975" s="22"/>
      <c r="H975" s="201"/>
      <c r="I975" s="201"/>
      <c r="J975" s="202"/>
      <c r="L975" s="34"/>
    </row>
    <row r="976" spans="2:12" hidden="1">
      <c r="B976" s="201"/>
      <c r="C976" s="202"/>
      <c r="D976" s="201"/>
      <c r="E976" s="201"/>
      <c r="F976" s="22"/>
      <c r="G976" s="22"/>
      <c r="H976" s="201"/>
      <c r="I976" s="201"/>
      <c r="J976" s="202"/>
      <c r="L976" s="34"/>
    </row>
    <row r="977" spans="2:12" hidden="1">
      <c r="B977" s="201"/>
      <c r="C977" s="202"/>
      <c r="D977" s="201"/>
      <c r="E977" s="201"/>
      <c r="F977" s="22"/>
      <c r="G977" s="22"/>
      <c r="H977" s="201"/>
      <c r="I977" s="201"/>
      <c r="J977" s="202"/>
      <c r="L977" s="34"/>
    </row>
    <row r="978" spans="2:12" hidden="1">
      <c r="B978" s="201"/>
      <c r="C978" s="202"/>
      <c r="D978" s="201"/>
      <c r="E978" s="201"/>
      <c r="F978" s="22"/>
      <c r="G978" s="22"/>
      <c r="H978" s="201"/>
      <c r="I978" s="201"/>
      <c r="J978" s="202"/>
      <c r="L978" s="34"/>
    </row>
    <row r="979" spans="2:12" hidden="1">
      <c r="B979" s="201"/>
      <c r="C979" s="202"/>
      <c r="D979" s="201"/>
      <c r="E979" s="201"/>
      <c r="F979" s="22"/>
      <c r="G979" s="22"/>
      <c r="H979" s="201"/>
      <c r="I979" s="201"/>
      <c r="J979" s="202"/>
      <c r="L979" s="34"/>
    </row>
    <row r="980" spans="2:12" hidden="1">
      <c r="B980" s="201"/>
      <c r="C980" s="202"/>
      <c r="D980" s="201"/>
      <c r="E980" s="201"/>
      <c r="F980" s="22"/>
      <c r="G980" s="22"/>
      <c r="H980" s="201"/>
      <c r="I980" s="201"/>
      <c r="J980" s="202"/>
      <c r="L980" s="34"/>
    </row>
    <row r="981" spans="2:12" hidden="1">
      <c r="B981" s="201"/>
      <c r="C981" s="202"/>
      <c r="D981" s="201"/>
      <c r="E981" s="201"/>
      <c r="F981" s="22"/>
      <c r="G981" s="22"/>
      <c r="H981" s="201"/>
      <c r="I981" s="201"/>
      <c r="J981" s="202"/>
      <c r="L981" s="34"/>
    </row>
    <row r="982" spans="2:12" hidden="1">
      <c r="B982" s="201"/>
      <c r="C982" s="202"/>
      <c r="D982" s="201"/>
      <c r="E982" s="201"/>
      <c r="F982" s="22"/>
      <c r="G982" s="22"/>
      <c r="H982" s="201"/>
      <c r="I982" s="201"/>
      <c r="J982" s="202"/>
      <c r="L982" s="34"/>
    </row>
    <row r="983" spans="2:12" hidden="1">
      <c r="B983" s="201"/>
      <c r="C983" s="202"/>
      <c r="D983" s="201"/>
      <c r="E983" s="201"/>
      <c r="F983" s="22"/>
      <c r="G983" s="22"/>
      <c r="H983" s="201"/>
      <c r="I983" s="201"/>
      <c r="J983" s="202"/>
      <c r="L983" s="34"/>
    </row>
    <row r="984" spans="2:12" hidden="1">
      <c r="B984" s="201"/>
      <c r="C984" s="202"/>
      <c r="D984" s="201"/>
      <c r="E984" s="201"/>
      <c r="F984" s="22"/>
      <c r="G984" s="22"/>
      <c r="H984" s="201"/>
      <c r="I984" s="201"/>
      <c r="J984" s="202"/>
      <c r="L984" s="34"/>
    </row>
    <row r="985" spans="2:12" hidden="1">
      <c r="B985" s="201"/>
      <c r="C985" s="202"/>
      <c r="D985" s="201"/>
      <c r="E985" s="201"/>
      <c r="F985" s="22"/>
      <c r="G985" s="22"/>
      <c r="H985" s="201"/>
      <c r="I985" s="201"/>
      <c r="J985" s="202"/>
      <c r="L985" s="34"/>
    </row>
    <row r="986" spans="2:12" hidden="1">
      <c r="B986" s="201"/>
      <c r="C986" s="202"/>
      <c r="D986" s="201"/>
      <c r="E986" s="201"/>
      <c r="F986" s="22"/>
      <c r="G986" s="22"/>
      <c r="H986" s="201"/>
      <c r="I986" s="201"/>
      <c r="J986" s="202"/>
      <c r="L986" s="34"/>
    </row>
    <row r="987" spans="2:12" hidden="1">
      <c r="B987" s="201"/>
      <c r="C987" s="202"/>
      <c r="D987" s="201"/>
      <c r="E987" s="201"/>
      <c r="F987" s="22"/>
      <c r="G987" s="22"/>
      <c r="H987" s="201"/>
      <c r="I987" s="201"/>
      <c r="J987" s="202"/>
      <c r="L987" s="34"/>
    </row>
    <row r="988" spans="2:12" hidden="1">
      <c r="B988" s="201"/>
      <c r="C988" s="202"/>
      <c r="D988" s="201"/>
      <c r="E988" s="201"/>
      <c r="F988" s="22"/>
      <c r="G988" s="22"/>
      <c r="H988" s="201"/>
      <c r="I988" s="201"/>
      <c r="J988" s="202"/>
      <c r="L988" s="34"/>
    </row>
    <row r="989" spans="2:12" hidden="1">
      <c r="B989" s="201"/>
      <c r="C989" s="202"/>
      <c r="D989" s="201"/>
      <c r="E989" s="201"/>
      <c r="F989" s="22"/>
      <c r="G989" s="22"/>
      <c r="H989" s="201"/>
      <c r="I989" s="201"/>
      <c r="J989" s="202"/>
      <c r="L989" s="34"/>
    </row>
    <row r="990" spans="2:12" hidden="1">
      <c r="B990" s="201"/>
      <c r="C990" s="202"/>
      <c r="D990" s="201"/>
      <c r="E990" s="201"/>
      <c r="F990" s="22"/>
      <c r="G990" s="22"/>
      <c r="H990" s="201"/>
      <c r="I990" s="201"/>
      <c r="J990" s="202"/>
      <c r="L990" s="34"/>
    </row>
    <row r="991" spans="2:12" hidden="1">
      <c r="B991" s="201"/>
      <c r="C991" s="202"/>
      <c r="D991" s="201"/>
      <c r="E991" s="201"/>
      <c r="F991" s="22"/>
      <c r="G991" s="22"/>
      <c r="H991" s="201"/>
      <c r="I991" s="201"/>
      <c r="J991" s="202"/>
      <c r="L991" s="34"/>
    </row>
    <row r="992" spans="2:12" hidden="1">
      <c r="B992" s="201"/>
      <c r="C992" s="202"/>
      <c r="D992" s="201"/>
      <c r="E992" s="201"/>
      <c r="F992" s="22"/>
      <c r="G992" s="22"/>
      <c r="H992" s="201"/>
      <c r="I992" s="201"/>
      <c r="J992" s="202"/>
      <c r="L992" s="34"/>
    </row>
    <row r="993" spans="2:12" hidden="1">
      <c r="B993" s="201"/>
      <c r="C993" s="202"/>
      <c r="D993" s="201"/>
      <c r="E993" s="201"/>
      <c r="F993" s="22"/>
      <c r="G993" s="22"/>
      <c r="H993" s="201"/>
      <c r="I993" s="201"/>
      <c r="J993" s="202"/>
      <c r="L993" s="34"/>
    </row>
    <row r="994" spans="2:12" hidden="1">
      <c r="B994" s="201"/>
      <c r="C994" s="202"/>
      <c r="D994" s="201"/>
      <c r="E994" s="201"/>
      <c r="F994" s="22"/>
      <c r="G994" s="22"/>
      <c r="H994" s="201"/>
      <c r="I994" s="201"/>
      <c r="J994" s="202"/>
      <c r="L994" s="34"/>
    </row>
    <row r="995" spans="2:12" hidden="1">
      <c r="B995" s="201"/>
      <c r="C995" s="202"/>
      <c r="D995" s="201"/>
      <c r="E995" s="201"/>
      <c r="F995" s="22"/>
      <c r="G995" s="22"/>
      <c r="H995" s="201"/>
      <c r="I995" s="201"/>
      <c r="J995" s="202"/>
      <c r="L995" s="34"/>
    </row>
    <row r="996" spans="2:12" hidden="1">
      <c r="B996" s="201"/>
      <c r="C996" s="202"/>
      <c r="D996" s="201"/>
      <c r="E996" s="201"/>
      <c r="F996" s="22"/>
      <c r="G996" s="22"/>
      <c r="H996" s="201"/>
      <c r="I996" s="201"/>
      <c r="J996" s="202"/>
      <c r="L996" s="34"/>
    </row>
    <row r="997" spans="2:12" hidden="1">
      <c r="B997" s="201"/>
      <c r="C997" s="202"/>
      <c r="D997" s="201"/>
      <c r="E997" s="201"/>
      <c r="F997" s="22"/>
      <c r="G997" s="22"/>
      <c r="H997" s="201"/>
      <c r="I997" s="201"/>
      <c r="J997" s="202"/>
      <c r="L997" s="34"/>
    </row>
    <row r="998" spans="2:12" hidden="1">
      <c r="B998" s="201"/>
      <c r="C998" s="202"/>
      <c r="D998" s="201"/>
      <c r="E998" s="201"/>
      <c r="F998" s="22"/>
      <c r="G998" s="22"/>
      <c r="H998" s="201"/>
      <c r="I998" s="201"/>
      <c r="J998" s="202"/>
      <c r="L998" s="34"/>
    </row>
    <row r="999" spans="2:12" hidden="1">
      <c r="B999" s="201"/>
      <c r="C999" s="202"/>
      <c r="D999" s="201"/>
      <c r="E999" s="201"/>
      <c r="F999" s="22"/>
      <c r="G999" s="22"/>
      <c r="H999" s="201"/>
      <c r="I999" s="201"/>
      <c r="J999" s="202"/>
      <c r="L999" s="34"/>
    </row>
    <row r="1000" spans="2:12" hidden="1">
      <c r="B1000" s="201"/>
      <c r="C1000" s="202"/>
      <c r="D1000" s="201"/>
      <c r="E1000" s="201"/>
      <c r="F1000" s="22"/>
      <c r="G1000" s="22"/>
      <c r="H1000" s="201"/>
      <c r="I1000" s="201"/>
      <c r="J1000" s="202"/>
      <c r="L1000" s="34"/>
    </row>
    <row r="1001" spans="2:12" hidden="1">
      <c r="B1001" s="201"/>
      <c r="C1001" s="202"/>
      <c r="D1001" s="201"/>
      <c r="E1001" s="201"/>
      <c r="F1001" s="22"/>
      <c r="G1001" s="22"/>
      <c r="H1001" s="201"/>
      <c r="I1001" s="201"/>
      <c r="J1001" s="202"/>
      <c r="L1001" s="34"/>
    </row>
    <row r="1002" spans="2:12" hidden="1">
      <c r="B1002" s="201"/>
      <c r="C1002" s="202"/>
      <c r="D1002" s="201"/>
      <c r="E1002" s="201"/>
      <c r="F1002" s="22"/>
      <c r="G1002" s="22"/>
      <c r="H1002" s="201"/>
      <c r="I1002" s="201"/>
      <c r="J1002" s="202"/>
      <c r="L1002" s="34"/>
    </row>
    <row r="1003" spans="2:12" hidden="1">
      <c r="B1003" s="201"/>
      <c r="C1003" s="202"/>
      <c r="D1003" s="201"/>
      <c r="E1003" s="201"/>
      <c r="F1003" s="22"/>
      <c r="G1003" s="22"/>
      <c r="H1003" s="201"/>
      <c r="I1003" s="201"/>
      <c r="J1003" s="202"/>
      <c r="L1003" s="34"/>
    </row>
    <row r="1004" spans="2:12" hidden="1">
      <c r="B1004" s="201"/>
      <c r="C1004" s="202"/>
      <c r="D1004" s="201"/>
      <c r="E1004" s="201"/>
      <c r="F1004" s="22"/>
      <c r="G1004" s="22"/>
      <c r="H1004" s="201"/>
      <c r="I1004" s="201"/>
      <c r="J1004" s="202"/>
      <c r="L1004" s="34"/>
    </row>
    <row r="1005" spans="2:12" hidden="1">
      <c r="B1005" s="201"/>
      <c r="C1005" s="202"/>
      <c r="D1005" s="201"/>
      <c r="E1005" s="201"/>
      <c r="F1005" s="22"/>
      <c r="G1005" s="22"/>
      <c r="H1005" s="201"/>
      <c r="I1005" s="201"/>
      <c r="J1005" s="202"/>
      <c r="L1005" s="34"/>
    </row>
    <row r="1006" spans="2:12" hidden="1">
      <c r="B1006" s="201"/>
      <c r="C1006" s="202"/>
      <c r="D1006" s="201"/>
      <c r="E1006" s="201"/>
      <c r="F1006" s="22"/>
      <c r="G1006" s="22"/>
      <c r="H1006" s="201"/>
      <c r="I1006" s="201"/>
      <c r="J1006" s="202"/>
      <c r="L1006" s="34"/>
    </row>
    <row r="1007" spans="2:12" hidden="1">
      <c r="B1007" s="201"/>
      <c r="C1007" s="202"/>
      <c r="D1007" s="201"/>
      <c r="E1007" s="201"/>
      <c r="F1007" s="22"/>
      <c r="G1007" s="22"/>
      <c r="H1007" s="201"/>
      <c r="I1007" s="201"/>
      <c r="J1007" s="202"/>
      <c r="L1007" s="34"/>
    </row>
    <row r="1008" spans="2:12" hidden="1">
      <c r="B1008" s="201"/>
      <c r="C1008" s="202"/>
      <c r="D1008" s="201"/>
      <c r="E1008" s="201"/>
      <c r="F1008" s="22"/>
      <c r="G1008" s="22"/>
      <c r="H1008" s="201"/>
      <c r="I1008" s="201"/>
      <c r="J1008" s="202"/>
      <c r="L1008" s="34"/>
    </row>
    <row r="1009" spans="2:12" hidden="1">
      <c r="B1009" s="201"/>
      <c r="C1009" s="202"/>
      <c r="D1009" s="201"/>
      <c r="E1009" s="201"/>
      <c r="F1009" s="22"/>
      <c r="G1009" s="22"/>
      <c r="H1009" s="201"/>
      <c r="I1009" s="201"/>
      <c r="J1009" s="202"/>
      <c r="L1009" s="34"/>
    </row>
    <row r="1010" spans="2:12" hidden="1">
      <c r="B1010" s="201"/>
      <c r="C1010" s="202"/>
      <c r="D1010" s="201"/>
      <c r="E1010" s="201"/>
      <c r="F1010" s="22"/>
      <c r="G1010" s="22"/>
      <c r="H1010" s="201"/>
      <c r="I1010" s="201"/>
      <c r="J1010" s="202"/>
      <c r="L1010" s="34"/>
    </row>
    <row r="1011" spans="2:12" hidden="1">
      <c r="B1011" s="201"/>
      <c r="C1011" s="202"/>
      <c r="D1011" s="201"/>
      <c r="E1011" s="201"/>
      <c r="F1011" s="22"/>
      <c r="G1011" s="22"/>
      <c r="H1011" s="201"/>
      <c r="I1011" s="201"/>
      <c r="J1011" s="202"/>
      <c r="L1011" s="34"/>
    </row>
    <row r="1012" spans="2:12" hidden="1">
      <c r="B1012" s="201"/>
      <c r="C1012" s="202"/>
      <c r="D1012" s="201"/>
      <c r="E1012" s="201"/>
      <c r="F1012" s="22"/>
      <c r="G1012" s="22"/>
      <c r="H1012" s="201"/>
      <c r="I1012" s="201"/>
      <c r="J1012" s="202"/>
      <c r="L1012" s="34"/>
    </row>
    <row r="1013" spans="2:12" hidden="1">
      <c r="B1013" s="201"/>
      <c r="C1013" s="202"/>
      <c r="D1013" s="201"/>
      <c r="E1013" s="201"/>
      <c r="F1013" s="22"/>
      <c r="G1013" s="22"/>
      <c r="H1013" s="201"/>
      <c r="I1013" s="201"/>
      <c r="J1013" s="202"/>
      <c r="L1013" s="34"/>
    </row>
    <row r="1014" spans="2:12" hidden="1">
      <c r="B1014" s="201"/>
      <c r="C1014" s="202"/>
      <c r="D1014" s="201"/>
      <c r="E1014" s="201"/>
      <c r="F1014" s="22"/>
      <c r="G1014" s="22"/>
      <c r="H1014" s="201"/>
      <c r="I1014" s="201"/>
      <c r="J1014" s="202"/>
      <c r="L1014" s="34"/>
    </row>
    <row r="1015" spans="2:12" hidden="1">
      <c r="B1015" s="201"/>
      <c r="C1015" s="202"/>
      <c r="D1015" s="201"/>
      <c r="E1015" s="201"/>
      <c r="F1015" s="22"/>
      <c r="G1015" s="22"/>
      <c r="H1015" s="201"/>
      <c r="I1015" s="201"/>
      <c r="J1015" s="202"/>
      <c r="L1015" s="34"/>
    </row>
    <row r="1016" spans="2:12" hidden="1">
      <c r="B1016" s="201"/>
      <c r="C1016" s="202"/>
      <c r="D1016" s="201"/>
      <c r="E1016" s="201"/>
      <c r="F1016" s="22"/>
      <c r="G1016" s="22"/>
      <c r="H1016" s="201"/>
      <c r="I1016" s="201"/>
      <c r="J1016" s="202"/>
      <c r="L1016" s="34"/>
    </row>
    <row r="1017" spans="2:12" hidden="1">
      <c r="B1017" s="201"/>
      <c r="C1017" s="202"/>
      <c r="D1017" s="201"/>
      <c r="E1017" s="201"/>
      <c r="F1017" s="22"/>
      <c r="G1017" s="22"/>
      <c r="H1017" s="201"/>
      <c r="I1017" s="201"/>
      <c r="J1017" s="202"/>
      <c r="L1017" s="34"/>
    </row>
    <row r="1018" spans="2:12" hidden="1">
      <c r="B1018" s="201"/>
      <c r="C1018" s="202"/>
      <c r="D1018" s="201"/>
      <c r="E1018" s="201"/>
      <c r="F1018" s="22"/>
      <c r="G1018" s="22"/>
      <c r="H1018" s="201"/>
      <c r="I1018" s="201"/>
      <c r="J1018" s="202"/>
      <c r="L1018" s="34"/>
    </row>
    <row r="1019" spans="2:12" hidden="1">
      <c r="B1019" s="201"/>
      <c r="C1019" s="202"/>
      <c r="D1019" s="201"/>
      <c r="E1019" s="201"/>
      <c r="F1019" s="22"/>
      <c r="G1019" s="22"/>
      <c r="H1019" s="201"/>
      <c r="I1019" s="201"/>
      <c r="J1019" s="202"/>
      <c r="L1019" s="34"/>
    </row>
    <row r="1020" spans="2:12" hidden="1">
      <c r="B1020" s="201"/>
      <c r="C1020" s="202"/>
      <c r="D1020" s="201"/>
      <c r="E1020" s="201"/>
      <c r="F1020" s="22"/>
      <c r="G1020" s="22"/>
      <c r="H1020" s="201"/>
      <c r="I1020" s="201"/>
      <c r="J1020" s="202"/>
      <c r="L1020" s="34"/>
    </row>
    <row r="1021" spans="2:12" hidden="1">
      <c r="B1021" s="201"/>
      <c r="C1021" s="202"/>
      <c r="D1021" s="201"/>
      <c r="E1021" s="201"/>
      <c r="F1021" s="22"/>
      <c r="G1021" s="22"/>
      <c r="H1021" s="201"/>
      <c r="I1021" s="201"/>
      <c r="J1021" s="202"/>
      <c r="L1021" s="34"/>
    </row>
    <row r="1022" spans="2:12" hidden="1">
      <c r="B1022" s="201"/>
      <c r="C1022" s="202"/>
      <c r="D1022" s="201"/>
      <c r="E1022" s="201"/>
      <c r="F1022" s="22"/>
      <c r="G1022" s="22"/>
      <c r="H1022" s="201"/>
      <c r="I1022" s="201"/>
      <c r="J1022" s="202"/>
      <c r="L1022" s="34"/>
    </row>
    <row r="1023" spans="2:12" hidden="1">
      <c r="B1023" s="201"/>
      <c r="C1023" s="202"/>
      <c r="D1023" s="201"/>
      <c r="E1023" s="201"/>
      <c r="F1023" s="22"/>
      <c r="G1023" s="22"/>
      <c r="H1023" s="201"/>
      <c r="I1023" s="201"/>
      <c r="J1023" s="202"/>
      <c r="L1023" s="34"/>
    </row>
    <row r="1024" spans="2:12" hidden="1">
      <c r="B1024" s="201"/>
      <c r="C1024" s="202"/>
      <c r="D1024" s="201"/>
      <c r="E1024" s="201"/>
      <c r="F1024" s="22"/>
      <c r="G1024" s="22"/>
      <c r="H1024" s="201"/>
      <c r="I1024" s="201"/>
      <c r="J1024" s="202"/>
      <c r="L1024" s="34"/>
    </row>
    <row r="1025" spans="2:12" hidden="1">
      <c r="B1025" s="201"/>
      <c r="C1025" s="202"/>
      <c r="D1025" s="201"/>
      <c r="E1025" s="201"/>
      <c r="F1025" s="22"/>
      <c r="G1025" s="22"/>
      <c r="H1025" s="201"/>
      <c r="I1025" s="201"/>
      <c r="J1025" s="202"/>
      <c r="L1025" s="34"/>
    </row>
    <row r="1026" spans="2:12" hidden="1">
      <c r="B1026" s="201"/>
      <c r="C1026" s="202"/>
      <c r="D1026" s="201"/>
      <c r="E1026" s="201"/>
      <c r="F1026" s="22"/>
      <c r="G1026" s="22"/>
      <c r="H1026" s="201"/>
      <c r="I1026" s="201"/>
      <c r="J1026" s="202"/>
      <c r="L1026" s="34"/>
    </row>
    <row r="1027" spans="2:12" hidden="1">
      <c r="B1027" s="201"/>
      <c r="C1027" s="202"/>
      <c r="D1027" s="201"/>
      <c r="E1027" s="201"/>
      <c r="F1027" s="22"/>
      <c r="G1027" s="22"/>
      <c r="H1027" s="201"/>
      <c r="I1027" s="201"/>
      <c r="J1027" s="202"/>
      <c r="L1027" s="34"/>
    </row>
    <row r="1028" spans="2:12" hidden="1">
      <c r="B1028" s="201"/>
      <c r="C1028" s="202"/>
      <c r="D1028" s="201"/>
      <c r="E1028" s="201"/>
      <c r="F1028" s="22"/>
      <c r="G1028" s="22"/>
      <c r="H1028" s="201"/>
      <c r="I1028" s="201"/>
      <c r="J1028" s="202"/>
      <c r="L1028" s="34"/>
    </row>
    <row r="1029" spans="2:12" hidden="1">
      <c r="B1029" s="201"/>
      <c r="C1029" s="202"/>
      <c r="D1029" s="201"/>
      <c r="E1029" s="201"/>
      <c r="F1029" s="22"/>
      <c r="G1029" s="22"/>
      <c r="H1029" s="201"/>
      <c r="I1029" s="201"/>
      <c r="J1029" s="202"/>
      <c r="L1029" s="34"/>
    </row>
    <row r="1030" spans="2:12" hidden="1">
      <c r="B1030" s="201"/>
      <c r="C1030" s="202"/>
      <c r="D1030" s="201"/>
      <c r="E1030" s="201"/>
      <c r="F1030" s="22"/>
      <c r="G1030" s="22"/>
      <c r="H1030" s="201"/>
      <c r="I1030" s="201"/>
      <c r="J1030" s="202"/>
      <c r="L1030" s="34"/>
    </row>
    <row r="1031" spans="2:12" hidden="1">
      <c r="B1031" s="201"/>
      <c r="C1031" s="202"/>
      <c r="D1031" s="201"/>
      <c r="E1031" s="201"/>
      <c r="F1031" s="22"/>
      <c r="G1031" s="22"/>
      <c r="H1031" s="201"/>
      <c r="I1031" s="201"/>
      <c r="J1031" s="202"/>
      <c r="L1031" s="34"/>
    </row>
    <row r="1032" spans="2:12" hidden="1">
      <c r="B1032" s="201"/>
      <c r="C1032" s="202"/>
      <c r="D1032" s="201"/>
      <c r="E1032" s="201"/>
      <c r="F1032" s="22"/>
      <c r="G1032" s="22"/>
      <c r="H1032" s="201"/>
      <c r="I1032" s="201"/>
      <c r="J1032" s="202"/>
      <c r="L1032" s="34"/>
    </row>
    <row r="1033" spans="2:12" hidden="1">
      <c r="B1033" s="201"/>
      <c r="C1033" s="202"/>
      <c r="D1033" s="201"/>
      <c r="E1033" s="201"/>
      <c r="F1033" s="22"/>
      <c r="G1033" s="22"/>
      <c r="H1033" s="201"/>
      <c r="I1033" s="201"/>
      <c r="J1033" s="202"/>
      <c r="L1033" s="34"/>
    </row>
    <row r="1034" spans="2:12" hidden="1">
      <c r="B1034" s="201"/>
      <c r="C1034" s="202"/>
      <c r="D1034" s="201"/>
      <c r="E1034" s="201"/>
      <c r="F1034" s="22"/>
      <c r="G1034" s="22"/>
      <c r="H1034" s="201"/>
      <c r="I1034" s="201"/>
      <c r="J1034" s="202"/>
      <c r="L1034" s="34"/>
    </row>
    <row r="1035" spans="2:12" hidden="1">
      <c r="B1035" s="201"/>
      <c r="C1035" s="202"/>
      <c r="D1035" s="201"/>
      <c r="E1035" s="201"/>
      <c r="F1035" s="22"/>
      <c r="G1035" s="22"/>
      <c r="H1035" s="201"/>
      <c r="I1035" s="201"/>
      <c r="J1035" s="202"/>
      <c r="L1035" s="34"/>
    </row>
    <row r="1036" spans="2:12" hidden="1">
      <c r="B1036" s="201"/>
      <c r="C1036" s="202"/>
      <c r="D1036" s="201"/>
      <c r="E1036" s="201"/>
      <c r="F1036" s="22"/>
      <c r="G1036" s="22"/>
      <c r="H1036" s="201"/>
      <c r="I1036" s="201"/>
      <c r="J1036" s="202"/>
      <c r="L1036" s="34"/>
    </row>
    <row r="1037" spans="2:12" hidden="1">
      <c r="B1037" s="201"/>
      <c r="C1037" s="202"/>
      <c r="D1037" s="201"/>
      <c r="E1037" s="201"/>
      <c r="F1037" s="22"/>
      <c r="G1037" s="22"/>
      <c r="H1037" s="201"/>
      <c r="I1037" s="201"/>
      <c r="J1037" s="202"/>
      <c r="L1037" s="34"/>
    </row>
    <row r="1038" spans="2:12" hidden="1">
      <c r="B1038" s="201"/>
      <c r="C1038" s="202"/>
      <c r="D1038" s="201"/>
      <c r="E1038" s="201"/>
      <c r="F1038" s="22"/>
      <c r="G1038" s="22"/>
      <c r="H1038" s="201"/>
      <c r="I1038" s="201"/>
      <c r="J1038" s="202"/>
      <c r="L1038" s="34"/>
    </row>
    <row r="1039" spans="2:12" hidden="1">
      <c r="B1039" s="201"/>
      <c r="C1039" s="202"/>
      <c r="D1039" s="201"/>
      <c r="E1039" s="201"/>
      <c r="F1039" s="22"/>
      <c r="G1039" s="22"/>
      <c r="H1039" s="201"/>
      <c r="I1039" s="201"/>
      <c r="J1039" s="202"/>
      <c r="L1039" s="34"/>
    </row>
    <row r="1040" spans="2:12" hidden="1">
      <c r="B1040" s="201"/>
      <c r="C1040" s="202"/>
      <c r="D1040" s="201"/>
      <c r="E1040" s="201"/>
      <c r="F1040" s="22"/>
      <c r="G1040" s="22"/>
      <c r="H1040" s="201"/>
      <c r="I1040" s="201"/>
      <c r="J1040" s="202"/>
      <c r="L1040" s="34"/>
    </row>
    <row r="1041" spans="2:12" hidden="1">
      <c r="B1041" s="201"/>
      <c r="C1041" s="202"/>
      <c r="D1041" s="201"/>
      <c r="E1041" s="201"/>
      <c r="F1041" s="22"/>
      <c r="G1041" s="22"/>
      <c r="H1041" s="201"/>
      <c r="I1041" s="201"/>
      <c r="J1041" s="202"/>
      <c r="L1041" s="34"/>
    </row>
    <row r="1042" spans="2:12" hidden="1">
      <c r="B1042" s="201"/>
      <c r="C1042" s="202"/>
      <c r="D1042" s="201"/>
      <c r="E1042" s="201"/>
      <c r="F1042" s="22"/>
      <c r="G1042" s="22"/>
      <c r="H1042" s="201"/>
      <c r="I1042" s="201"/>
      <c r="J1042" s="202"/>
      <c r="L1042" s="34"/>
    </row>
    <row r="1043" spans="2:12" hidden="1">
      <c r="B1043" s="201"/>
      <c r="C1043" s="202"/>
      <c r="D1043" s="201"/>
      <c r="E1043" s="201"/>
      <c r="F1043" s="22"/>
      <c r="G1043" s="22"/>
      <c r="H1043" s="201"/>
      <c r="I1043" s="201"/>
      <c r="J1043" s="202"/>
      <c r="L1043" s="34"/>
    </row>
    <row r="1044" spans="2:12" hidden="1">
      <c r="B1044" s="201"/>
      <c r="C1044" s="202"/>
      <c r="D1044" s="201"/>
      <c r="E1044" s="201"/>
      <c r="F1044" s="22"/>
      <c r="G1044" s="22"/>
      <c r="H1044" s="201"/>
      <c r="I1044" s="201"/>
      <c r="J1044" s="202"/>
      <c r="L1044" s="34"/>
    </row>
    <row r="1045" spans="2:12" hidden="1">
      <c r="B1045" s="201"/>
      <c r="C1045" s="202"/>
      <c r="D1045" s="201"/>
      <c r="E1045" s="201"/>
      <c r="F1045" s="22"/>
      <c r="G1045" s="22"/>
      <c r="H1045" s="201"/>
      <c r="I1045" s="201"/>
      <c r="J1045" s="202"/>
      <c r="L1045" s="34"/>
    </row>
    <row r="1046" spans="2:12" hidden="1">
      <c r="B1046" s="201"/>
      <c r="C1046" s="202"/>
      <c r="D1046" s="201"/>
      <c r="E1046" s="201"/>
      <c r="F1046" s="22"/>
      <c r="G1046" s="22"/>
      <c r="H1046" s="201"/>
      <c r="I1046" s="201"/>
      <c r="J1046" s="202"/>
      <c r="L1046" s="34"/>
    </row>
    <row r="1047" spans="2:12" hidden="1">
      <c r="B1047" s="201"/>
      <c r="C1047" s="202"/>
      <c r="D1047" s="201"/>
      <c r="E1047" s="201"/>
      <c r="F1047" s="22"/>
      <c r="G1047" s="22"/>
      <c r="H1047" s="201"/>
      <c r="I1047" s="201"/>
      <c r="J1047" s="202"/>
      <c r="L1047" s="34"/>
    </row>
    <row r="1048" spans="2:12" hidden="1">
      <c r="B1048" s="201"/>
      <c r="C1048" s="202"/>
      <c r="D1048" s="201"/>
      <c r="E1048" s="201"/>
      <c r="F1048" s="22"/>
      <c r="G1048" s="22"/>
      <c r="H1048" s="201"/>
      <c r="I1048" s="201"/>
      <c r="J1048" s="202"/>
      <c r="L1048" s="34"/>
    </row>
    <row r="1049" spans="2:12" hidden="1">
      <c r="B1049" s="201"/>
      <c r="C1049" s="202"/>
      <c r="D1049" s="201"/>
      <c r="E1049" s="201"/>
      <c r="F1049" s="22"/>
      <c r="G1049" s="22"/>
      <c r="H1049" s="201"/>
      <c r="I1049" s="201"/>
      <c r="J1049" s="202"/>
      <c r="L1049" s="34"/>
    </row>
    <row r="1050" spans="2:12" hidden="1">
      <c r="B1050" s="201"/>
      <c r="C1050" s="202"/>
      <c r="D1050" s="201"/>
      <c r="E1050" s="201"/>
      <c r="F1050" s="22"/>
      <c r="G1050" s="22"/>
      <c r="H1050" s="201"/>
      <c r="I1050" s="201"/>
      <c r="J1050" s="202"/>
      <c r="L1050" s="34"/>
    </row>
    <row r="1051" spans="2:12" hidden="1">
      <c r="B1051" s="201"/>
      <c r="C1051" s="202"/>
      <c r="D1051" s="201"/>
      <c r="E1051" s="201"/>
      <c r="F1051" s="22"/>
      <c r="G1051" s="22"/>
      <c r="H1051" s="201"/>
      <c r="I1051" s="201"/>
      <c r="J1051" s="202"/>
      <c r="L1051" s="34"/>
    </row>
    <row r="1052" spans="2:12" hidden="1">
      <c r="B1052" s="201"/>
      <c r="C1052" s="202"/>
      <c r="D1052" s="201"/>
      <c r="E1052" s="201"/>
      <c r="F1052" s="22"/>
      <c r="G1052" s="22"/>
      <c r="H1052" s="201"/>
      <c r="I1052" s="201"/>
      <c r="J1052" s="202"/>
      <c r="L1052" s="34"/>
    </row>
    <row r="1053" spans="2:12" hidden="1">
      <c r="B1053" s="201"/>
      <c r="C1053" s="202"/>
      <c r="D1053" s="201"/>
      <c r="E1053" s="201"/>
      <c r="F1053" s="22"/>
      <c r="G1053" s="22"/>
      <c r="H1053" s="201"/>
      <c r="I1053" s="201"/>
      <c r="J1053" s="202"/>
      <c r="L1053" s="34"/>
    </row>
    <row r="1054" spans="2:12" hidden="1">
      <c r="B1054" s="201"/>
      <c r="C1054" s="202"/>
      <c r="D1054" s="201"/>
      <c r="E1054" s="201"/>
      <c r="F1054" s="22"/>
      <c r="G1054" s="22"/>
      <c r="H1054" s="201"/>
      <c r="I1054" s="201"/>
      <c r="J1054" s="202"/>
      <c r="L1054" s="34"/>
    </row>
    <row r="1055" spans="2:12" hidden="1">
      <c r="B1055" s="201"/>
      <c r="C1055" s="202"/>
      <c r="D1055" s="201"/>
      <c r="E1055" s="201"/>
      <c r="F1055" s="22"/>
      <c r="G1055" s="22"/>
      <c r="H1055" s="201"/>
      <c r="I1055" s="201"/>
      <c r="J1055" s="202"/>
      <c r="L1055" s="34"/>
    </row>
    <row r="1056" spans="2:12" hidden="1">
      <c r="B1056" s="201"/>
      <c r="C1056" s="202"/>
      <c r="D1056" s="201"/>
      <c r="E1056" s="201"/>
      <c r="F1056" s="22"/>
      <c r="G1056" s="22"/>
      <c r="H1056" s="201"/>
      <c r="I1056" s="201"/>
      <c r="J1056" s="202"/>
      <c r="L1056" s="34"/>
    </row>
    <row r="1057" spans="2:12" hidden="1">
      <c r="B1057" s="201"/>
      <c r="C1057" s="202"/>
      <c r="D1057" s="201"/>
      <c r="E1057" s="201"/>
      <c r="F1057" s="22"/>
      <c r="G1057" s="22"/>
      <c r="H1057" s="201"/>
      <c r="I1057" s="201"/>
      <c r="J1057" s="202"/>
      <c r="L1057" s="34"/>
    </row>
    <row r="1058" spans="2:12" hidden="1">
      <c r="B1058" s="201"/>
      <c r="C1058" s="202"/>
      <c r="D1058" s="201"/>
      <c r="E1058" s="201"/>
      <c r="F1058" s="22"/>
      <c r="G1058" s="22"/>
      <c r="H1058" s="201"/>
      <c r="I1058" s="201"/>
      <c r="J1058" s="202"/>
      <c r="L1058" s="34"/>
    </row>
    <row r="1059" spans="2:12" hidden="1">
      <c r="B1059" s="201"/>
      <c r="C1059" s="202"/>
      <c r="D1059" s="201"/>
      <c r="E1059" s="201"/>
      <c r="F1059" s="22"/>
      <c r="G1059" s="22"/>
      <c r="H1059" s="201"/>
      <c r="I1059" s="201"/>
      <c r="J1059" s="202"/>
      <c r="L1059" s="34"/>
    </row>
    <row r="1060" spans="2:12" hidden="1">
      <c r="B1060" s="201"/>
      <c r="C1060" s="202"/>
      <c r="D1060" s="201"/>
      <c r="E1060" s="201"/>
      <c r="F1060" s="22"/>
      <c r="G1060" s="22"/>
      <c r="H1060" s="201"/>
      <c r="I1060" s="201"/>
      <c r="J1060" s="202"/>
      <c r="L1060" s="34"/>
    </row>
    <row r="1061" spans="2:12" hidden="1">
      <c r="B1061" s="201"/>
      <c r="C1061" s="202"/>
      <c r="D1061" s="201"/>
      <c r="E1061" s="201"/>
      <c r="F1061" s="22"/>
      <c r="G1061" s="22"/>
      <c r="H1061" s="201"/>
      <c r="I1061" s="201"/>
      <c r="J1061" s="202"/>
      <c r="L1061" s="34"/>
    </row>
    <row r="1062" spans="2:12" hidden="1">
      <c r="B1062" s="201"/>
      <c r="C1062" s="202"/>
      <c r="D1062" s="201"/>
      <c r="E1062" s="201"/>
      <c r="F1062" s="22"/>
      <c r="G1062" s="22"/>
      <c r="H1062" s="201"/>
      <c r="I1062" s="201"/>
      <c r="J1062" s="202"/>
      <c r="L1062" s="34"/>
    </row>
    <row r="1063" spans="2:12" hidden="1">
      <c r="B1063" s="201"/>
      <c r="C1063" s="202"/>
      <c r="D1063" s="201"/>
      <c r="E1063" s="201"/>
      <c r="F1063" s="22"/>
      <c r="G1063" s="22"/>
      <c r="H1063" s="201"/>
      <c r="I1063" s="201"/>
      <c r="J1063" s="202"/>
      <c r="L1063" s="34"/>
    </row>
    <row r="1064" spans="2:12" hidden="1">
      <c r="B1064" s="201"/>
      <c r="C1064" s="202"/>
      <c r="D1064" s="201"/>
      <c r="E1064" s="201"/>
      <c r="F1064" s="22"/>
      <c r="G1064" s="22"/>
      <c r="H1064" s="201"/>
      <c r="I1064" s="201"/>
      <c r="J1064" s="202"/>
      <c r="L1064" s="34"/>
    </row>
    <row r="1065" spans="2:12" hidden="1">
      <c r="B1065" s="201"/>
      <c r="C1065" s="202"/>
      <c r="D1065" s="201"/>
      <c r="E1065" s="201"/>
      <c r="F1065" s="22"/>
      <c r="G1065" s="22"/>
      <c r="H1065" s="201"/>
      <c r="I1065" s="201"/>
      <c r="J1065" s="202"/>
      <c r="L1065" s="34"/>
    </row>
    <row r="1066" spans="2:12" hidden="1">
      <c r="B1066" s="201"/>
      <c r="C1066" s="202"/>
      <c r="D1066" s="201"/>
      <c r="E1066" s="201"/>
      <c r="F1066" s="22"/>
      <c r="G1066" s="22"/>
      <c r="H1066" s="201"/>
      <c r="I1066" s="201"/>
      <c r="J1066" s="202"/>
      <c r="L1066" s="34"/>
    </row>
    <row r="1067" spans="2:12" hidden="1">
      <c r="B1067" s="201"/>
      <c r="C1067" s="202"/>
      <c r="D1067" s="201"/>
      <c r="E1067" s="201"/>
      <c r="F1067" s="22"/>
      <c r="G1067" s="22"/>
      <c r="H1067" s="201"/>
      <c r="I1067" s="201"/>
      <c r="J1067" s="202"/>
      <c r="L1067" s="34"/>
    </row>
    <row r="1068" spans="2:12" hidden="1">
      <c r="B1068" s="201"/>
      <c r="C1068" s="202"/>
      <c r="D1068" s="201"/>
      <c r="E1068" s="201"/>
      <c r="F1068" s="22"/>
      <c r="G1068" s="22"/>
      <c r="H1068" s="201"/>
      <c r="I1068" s="201"/>
      <c r="J1068" s="202"/>
      <c r="L1068" s="34"/>
    </row>
    <row r="1069" spans="2:12" hidden="1">
      <c r="B1069" s="201"/>
      <c r="C1069" s="202"/>
      <c r="D1069" s="201"/>
      <c r="E1069" s="201"/>
      <c r="F1069" s="22"/>
      <c r="G1069" s="22"/>
      <c r="H1069" s="201"/>
      <c r="I1069" s="201"/>
      <c r="J1069" s="202"/>
      <c r="L1069" s="34"/>
    </row>
    <row r="1070" spans="2:12" hidden="1">
      <c r="B1070" s="201"/>
      <c r="C1070" s="202"/>
      <c r="D1070" s="201"/>
      <c r="E1070" s="201"/>
      <c r="F1070" s="22"/>
      <c r="G1070" s="22"/>
      <c r="H1070" s="201"/>
      <c r="I1070" s="201"/>
      <c r="J1070" s="202"/>
      <c r="L1070" s="34"/>
    </row>
    <row r="1071" spans="2:12" hidden="1">
      <c r="B1071" s="201"/>
      <c r="C1071" s="202"/>
      <c r="D1071" s="201"/>
      <c r="E1071" s="201"/>
      <c r="F1071" s="22"/>
      <c r="G1071" s="22"/>
      <c r="H1071" s="201"/>
      <c r="I1071" s="201"/>
      <c r="J1071" s="202"/>
      <c r="L1071" s="34"/>
    </row>
    <row r="1072" spans="2:12" hidden="1">
      <c r="B1072" s="201"/>
      <c r="C1072" s="202"/>
      <c r="D1072" s="201"/>
      <c r="E1072" s="201"/>
      <c r="F1072" s="22"/>
      <c r="G1072" s="22"/>
      <c r="H1072" s="201"/>
      <c r="I1072" s="201"/>
      <c r="J1072" s="202"/>
      <c r="L1072" s="34"/>
    </row>
    <row r="1073" spans="2:12" hidden="1">
      <c r="B1073" s="201"/>
      <c r="C1073" s="202"/>
      <c r="D1073" s="201"/>
      <c r="E1073" s="201"/>
      <c r="F1073" s="22"/>
      <c r="G1073" s="22"/>
      <c r="H1073" s="201"/>
      <c r="I1073" s="201"/>
      <c r="J1073" s="202"/>
      <c r="L1073" s="34"/>
    </row>
    <row r="1074" spans="2:12" hidden="1">
      <c r="B1074" s="201"/>
      <c r="C1074" s="202"/>
      <c r="D1074" s="201"/>
      <c r="E1074" s="201"/>
      <c r="F1074" s="22"/>
      <c r="G1074" s="22"/>
      <c r="H1074" s="201"/>
      <c r="I1074" s="201"/>
      <c r="J1074" s="202"/>
      <c r="L1074" s="34"/>
    </row>
    <row r="1075" spans="2:12" hidden="1">
      <c r="B1075" s="201"/>
      <c r="C1075" s="202"/>
      <c r="D1075" s="201"/>
      <c r="E1075" s="201"/>
      <c r="F1075" s="22"/>
      <c r="G1075" s="22"/>
      <c r="H1075" s="201"/>
      <c r="I1075" s="201"/>
      <c r="J1075" s="202"/>
      <c r="L1075" s="34"/>
    </row>
    <row r="1076" spans="2:12" hidden="1">
      <c r="B1076" s="201"/>
      <c r="C1076" s="202"/>
      <c r="D1076" s="201"/>
      <c r="E1076" s="201"/>
      <c r="F1076" s="22"/>
      <c r="G1076" s="22"/>
      <c r="H1076" s="201"/>
      <c r="I1076" s="201"/>
      <c r="J1076" s="202"/>
      <c r="L1076" s="34"/>
    </row>
    <row r="1077" spans="2:12" hidden="1">
      <c r="B1077" s="201"/>
      <c r="C1077" s="202"/>
      <c r="D1077" s="201"/>
      <c r="E1077" s="201"/>
      <c r="F1077" s="22"/>
      <c r="G1077" s="22"/>
      <c r="H1077" s="201"/>
      <c r="I1077" s="201"/>
      <c r="J1077" s="202"/>
      <c r="L1077" s="34"/>
    </row>
    <row r="1078" spans="2:12" hidden="1">
      <c r="B1078" s="201"/>
      <c r="C1078" s="202"/>
      <c r="D1078" s="201"/>
      <c r="E1078" s="201"/>
      <c r="F1078" s="22"/>
      <c r="G1078" s="22"/>
      <c r="H1078" s="201"/>
      <c r="I1078" s="201"/>
      <c r="J1078" s="202"/>
      <c r="L1078" s="34"/>
    </row>
    <row r="1079" spans="2:12" hidden="1">
      <c r="B1079" s="201"/>
      <c r="C1079" s="202"/>
      <c r="D1079" s="201"/>
      <c r="E1079" s="201"/>
      <c r="F1079" s="22"/>
      <c r="G1079" s="22"/>
      <c r="H1079" s="201"/>
      <c r="I1079" s="201"/>
      <c r="J1079" s="202"/>
      <c r="L1079" s="34"/>
    </row>
    <row r="1080" spans="2:12" hidden="1">
      <c r="B1080" s="201"/>
      <c r="C1080" s="202"/>
      <c r="D1080" s="201"/>
      <c r="E1080" s="201"/>
      <c r="F1080" s="22"/>
      <c r="G1080" s="22"/>
      <c r="H1080" s="201"/>
      <c r="I1080" s="201"/>
      <c r="J1080" s="202"/>
      <c r="L1080" s="34"/>
    </row>
    <row r="1081" spans="2:12" hidden="1">
      <c r="B1081" s="201"/>
      <c r="C1081" s="202"/>
      <c r="D1081" s="201"/>
      <c r="E1081" s="201"/>
      <c r="F1081" s="22"/>
      <c r="G1081" s="22"/>
      <c r="H1081" s="201"/>
      <c r="I1081" s="201"/>
      <c r="J1081" s="202"/>
      <c r="L1081" s="34"/>
    </row>
    <row r="1082" spans="2:12" hidden="1">
      <c r="B1082" s="201"/>
      <c r="C1082" s="202"/>
      <c r="D1082" s="201"/>
      <c r="E1082" s="201"/>
      <c r="F1082" s="22"/>
      <c r="G1082" s="22"/>
      <c r="H1082" s="201"/>
      <c r="I1082" s="201"/>
      <c r="J1082" s="202"/>
      <c r="L1082" s="34"/>
    </row>
    <row r="1083" spans="2:12" hidden="1">
      <c r="B1083" s="201"/>
      <c r="C1083" s="202"/>
      <c r="D1083" s="201"/>
      <c r="E1083" s="201"/>
      <c r="F1083" s="22"/>
      <c r="G1083" s="22"/>
      <c r="H1083" s="201"/>
      <c r="I1083" s="201"/>
      <c r="J1083" s="202"/>
      <c r="L1083" s="34"/>
    </row>
    <row r="1084" spans="2:12" hidden="1">
      <c r="B1084" s="201"/>
      <c r="C1084" s="202"/>
      <c r="D1084" s="201"/>
      <c r="E1084" s="201"/>
      <c r="F1084" s="22"/>
      <c r="G1084" s="22"/>
      <c r="H1084" s="201"/>
      <c r="I1084" s="201"/>
      <c r="J1084" s="202"/>
      <c r="L1084" s="34"/>
    </row>
    <row r="1085" spans="2:12" hidden="1">
      <c r="B1085" s="201"/>
      <c r="C1085" s="202"/>
      <c r="D1085" s="201"/>
      <c r="E1085" s="201"/>
      <c r="F1085" s="22"/>
      <c r="G1085" s="22"/>
      <c r="H1085" s="201"/>
      <c r="I1085" s="201"/>
      <c r="J1085" s="202"/>
      <c r="L1085" s="34"/>
    </row>
    <row r="1086" spans="2:12" hidden="1">
      <c r="B1086" s="201"/>
      <c r="C1086" s="202"/>
      <c r="D1086" s="201"/>
      <c r="E1086" s="201"/>
      <c r="F1086" s="22"/>
      <c r="G1086" s="22"/>
      <c r="H1086" s="201"/>
      <c r="I1086" s="201"/>
      <c r="J1086" s="202"/>
      <c r="L1086" s="34"/>
    </row>
    <row r="1087" spans="2:12" hidden="1">
      <c r="B1087" s="201"/>
      <c r="C1087" s="202"/>
      <c r="D1087" s="201"/>
      <c r="E1087" s="201"/>
      <c r="F1087" s="22"/>
      <c r="G1087" s="22"/>
      <c r="H1087" s="201"/>
      <c r="I1087" s="201"/>
      <c r="J1087" s="202"/>
      <c r="L1087" s="34"/>
    </row>
    <row r="1088" spans="2:12" hidden="1">
      <c r="B1088" s="201"/>
      <c r="C1088" s="202"/>
      <c r="D1088" s="201"/>
      <c r="E1088" s="201"/>
      <c r="F1088" s="22"/>
      <c r="G1088" s="22"/>
      <c r="H1088" s="201"/>
      <c r="I1088" s="201"/>
      <c r="J1088" s="202"/>
      <c r="L1088" s="34"/>
    </row>
    <row r="1089" spans="2:12" hidden="1">
      <c r="B1089" s="201"/>
      <c r="C1089" s="202"/>
      <c r="D1089" s="201"/>
      <c r="E1089" s="201"/>
      <c r="F1089" s="22"/>
      <c r="G1089" s="22"/>
      <c r="H1089" s="201"/>
      <c r="I1089" s="201"/>
      <c r="J1089" s="202"/>
      <c r="L1089" s="34"/>
    </row>
    <row r="1090" spans="2:12" hidden="1">
      <c r="B1090" s="201"/>
      <c r="C1090" s="202"/>
      <c r="D1090" s="201"/>
      <c r="E1090" s="201"/>
      <c r="F1090" s="22"/>
      <c r="G1090" s="22"/>
      <c r="H1090" s="201"/>
      <c r="I1090" s="201"/>
      <c r="J1090" s="202"/>
      <c r="L1090" s="34"/>
    </row>
    <row r="1091" spans="2:12" hidden="1">
      <c r="B1091" s="201"/>
      <c r="C1091" s="202"/>
      <c r="D1091" s="201"/>
      <c r="E1091" s="201"/>
      <c r="F1091" s="22"/>
      <c r="G1091" s="22"/>
      <c r="H1091" s="201"/>
      <c r="I1091" s="201"/>
      <c r="J1091" s="202"/>
      <c r="L1091" s="34"/>
    </row>
    <row r="1092" spans="2:12" hidden="1">
      <c r="B1092" s="201"/>
      <c r="C1092" s="202"/>
      <c r="D1092" s="201"/>
      <c r="E1092" s="201"/>
      <c r="F1092" s="22"/>
      <c r="G1092" s="22"/>
      <c r="H1092" s="201"/>
      <c r="I1092" s="201"/>
      <c r="J1092" s="202"/>
      <c r="L1092" s="34"/>
    </row>
    <row r="1093" spans="2:12" hidden="1">
      <c r="B1093" s="201"/>
      <c r="C1093" s="202"/>
      <c r="D1093" s="201"/>
      <c r="E1093" s="201"/>
      <c r="F1093" s="22"/>
      <c r="G1093" s="22"/>
      <c r="H1093" s="201"/>
      <c r="I1093" s="201"/>
      <c r="J1093" s="202"/>
      <c r="L1093" s="34"/>
    </row>
    <row r="1094" spans="2:12" hidden="1">
      <c r="B1094" s="201"/>
      <c r="C1094" s="202"/>
      <c r="D1094" s="201"/>
      <c r="E1094" s="201"/>
      <c r="F1094" s="22"/>
      <c r="G1094" s="22"/>
      <c r="H1094" s="201"/>
      <c r="I1094" s="201"/>
      <c r="J1094" s="202"/>
      <c r="L1094" s="34"/>
    </row>
    <row r="1095" spans="2:12" hidden="1">
      <c r="B1095" s="201"/>
      <c r="C1095" s="202"/>
      <c r="D1095" s="201"/>
      <c r="E1095" s="201"/>
      <c r="F1095" s="22"/>
      <c r="G1095" s="22"/>
      <c r="H1095" s="201"/>
      <c r="I1095" s="201"/>
      <c r="J1095" s="202"/>
      <c r="L1095" s="34"/>
    </row>
    <row r="1096" spans="2:12" hidden="1">
      <c r="B1096" s="201"/>
      <c r="C1096" s="202"/>
      <c r="D1096" s="201"/>
      <c r="E1096" s="201"/>
      <c r="F1096" s="22"/>
      <c r="G1096" s="22"/>
      <c r="H1096" s="201"/>
      <c r="I1096" s="201"/>
      <c r="J1096" s="202"/>
      <c r="L1096" s="34"/>
    </row>
    <row r="1097" spans="2:12" hidden="1">
      <c r="B1097" s="201"/>
      <c r="C1097" s="202"/>
      <c r="D1097" s="201"/>
      <c r="E1097" s="201"/>
      <c r="F1097" s="22"/>
      <c r="G1097" s="22"/>
      <c r="H1097" s="201"/>
      <c r="I1097" s="201"/>
      <c r="J1097" s="202"/>
      <c r="L1097" s="34"/>
    </row>
    <row r="1098" spans="2:12" hidden="1">
      <c r="B1098" s="201"/>
      <c r="C1098" s="202"/>
      <c r="D1098" s="201"/>
      <c r="E1098" s="201"/>
      <c r="F1098" s="22"/>
      <c r="G1098" s="22"/>
      <c r="H1098" s="201"/>
      <c r="I1098" s="201"/>
      <c r="J1098" s="202"/>
      <c r="L1098" s="34"/>
    </row>
    <row r="1099" spans="2:12" hidden="1">
      <c r="B1099" s="201"/>
      <c r="C1099" s="202"/>
      <c r="D1099" s="201"/>
      <c r="E1099" s="201"/>
      <c r="F1099" s="22"/>
      <c r="G1099" s="22"/>
      <c r="H1099" s="201"/>
      <c r="I1099" s="201"/>
      <c r="J1099" s="202"/>
      <c r="L1099" s="34"/>
    </row>
    <row r="1100" spans="2:12" hidden="1">
      <c r="B1100" s="201"/>
      <c r="C1100" s="202"/>
      <c r="D1100" s="201"/>
      <c r="E1100" s="201"/>
      <c r="F1100" s="22"/>
      <c r="G1100" s="22"/>
      <c r="H1100" s="201"/>
      <c r="I1100" s="201"/>
      <c r="J1100" s="202"/>
      <c r="L1100" s="34"/>
    </row>
    <row r="1101" spans="2:12" hidden="1">
      <c r="B1101" s="201"/>
      <c r="C1101" s="202"/>
      <c r="D1101" s="201"/>
      <c r="E1101" s="201"/>
      <c r="F1101" s="22"/>
      <c r="G1101" s="22"/>
      <c r="H1101" s="201"/>
      <c r="I1101" s="201"/>
      <c r="J1101" s="202"/>
      <c r="L1101" s="34"/>
    </row>
    <row r="1102" spans="2:12" hidden="1">
      <c r="B1102" s="201"/>
      <c r="C1102" s="202"/>
      <c r="D1102" s="201"/>
      <c r="E1102" s="201"/>
      <c r="F1102" s="22"/>
      <c r="G1102" s="22"/>
      <c r="H1102" s="201"/>
      <c r="I1102" s="201"/>
      <c r="J1102" s="202"/>
      <c r="L1102" s="34"/>
    </row>
    <row r="1103" spans="2:12" hidden="1">
      <c r="B1103" s="201"/>
      <c r="C1103" s="202"/>
      <c r="D1103" s="201"/>
      <c r="E1103" s="201"/>
      <c r="F1103" s="22"/>
      <c r="G1103" s="22"/>
      <c r="H1103" s="201"/>
      <c r="I1103" s="201"/>
      <c r="J1103" s="202"/>
      <c r="L1103" s="34"/>
    </row>
    <row r="1104" spans="2:12" hidden="1">
      <c r="B1104" s="201"/>
      <c r="C1104" s="202"/>
      <c r="D1104" s="201"/>
      <c r="E1104" s="201"/>
      <c r="F1104" s="22"/>
      <c r="G1104" s="22"/>
      <c r="H1104" s="201"/>
      <c r="I1104" s="201"/>
      <c r="J1104" s="202"/>
      <c r="L1104" s="34"/>
    </row>
    <row r="1105" spans="2:12" hidden="1">
      <c r="B1105" s="201"/>
      <c r="C1105" s="202"/>
      <c r="D1105" s="201"/>
      <c r="E1105" s="201"/>
      <c r="F1105" s="22"/>
      <c r="G1105" s="22"/>
      <c r="H1105" s="201"/>
      <c r="I1105" s="201"/>
      <c r="J1105" s="202"/>
      <c r="L1105" s="34"/>
    </row>
    <row r="1106" spans="2:12" hidden="1">
      <c r="B1106" s="201"/>
      <c r="C1106" s="202"/>
      <c r="D1106" s="201"/>
      <c r="E1106" s="201"/>
      <c r="F1106" s="22"/>
      <c r="G1106" s="22"/>
      <c r="H1106" s="201"/>
      <c r="I1106" s="201"/>
      <c r="J1106" s="202"/>
      <c r="L1106" s="34"/>
    </row>
    <row r="1107" spans="2:12" hidden="1">
      <c r="B1107" s="201"/>
      <c r="C1107" s="202"/>
      <c r="D1107" s="201"/>
      <c r="E1107" s="201"/>
      <c r="F1107" s="22"/>
      <c r="G1107" s="22"/>
      <c r="H1107" s="201"/>
      <c r="I1107" s="201"/>
      <c r="J1107" s="202"/>
      <c r="L1107" s="34"/>
    </row>
    <row r="1108" spans="2:12" hidden="1">
      <c r="B1108" s="201"/>
      <c r="C1108" s="202"/>
      <c r="D1108" s="201"/>
      <c r="E1108" s="201"/>
      <c r="F1108" s="22"/>
      <c r="G1108" s="22"/>
      <c r="H1108" s="201"/>
      <c r="I1108" s="201"/>
      <c r="J1108" s="202"/>
      <c r="L1108" s="34"/>
    </row>
    <row r="1109" spans="2:12" hidden="1">
      <c r="B1109" s="201"/>
      <c r="C1109" s="202"/>
      <c r="D1109" s="201"/>
      <c r="E1109" s="201"/>
      <c r="F1109" s="22"/>
      <c r="G1109" s="22"/>
      <c r="H1109" s="201"/>
      <c r="I1109" s="201"/>
      <c r="J1109" s="202"/>
      <c r="L1109" s="34"/>
    </row>
    <row r="1110" spans="2:12" hidden="1">
      <c r="B1110" s="201"/>
      <c r="C1110" s="202"/>
      <c r="D1110" s="201"/>
      <c r="E1110" s="201"/>
      <c r="F1110" s="22"/>
      <c r="G1110" s="22"/>
      <c r="H1110" s="201"/>
      <c r="I1110" s="201"/>
      <c r="J1110" s="202"/>
      <c r="L1110" s="34"/>
    </row>
    <row r="1111" spans="2:12" hidden="1">
      <c r="B1111" s="201"/>
      <c r="C1111" s="202"/>
      <c r="D1111" s="201"/>
      <c r="E1111" s="201"/>
      <c r="F1111" s="22"/>
      <c r="G1111" s="22"/>
      <c r="H1111" s="201"/>
      <c r="I1111" s="201"/>
      <c r="J1111" s="202"/>
      <c r="L1111" s="34"/>
    </row>
    <row r="1112" spans="2:12" hidden="1">
      <c r="B1112" s="201"/>
      <c r="C1112" s="202"/>
      <c r="D1112" s="201"/>
      <c r="E1112" s="201"/>
      <c r="F1112" s="22"/>
      <c r="G1112" s="22"/>
      <c r="H1112" s="201"/>
      <c r="I1112" s="201"/>
      <c r="J1112" s="202"/>
      <c r="L1112" s="34"/>
    </row>
    <row r="1113" spans="2:12" hidden="1">
      <c r="B1113" s="201"/>
      <c r="C1113" s="202"/>
      <c r="D1113" s="201"/>
      <c r="E1113" s="201"/>
      <c r="F1113" s="22"/>
      <c r="G1113" s="22"/>
      <c r="H1113" s="201"/>
      <c r="I1113" s="201"/>
      <c r="J1113" s="202"/>
      <c r="L1113" s="34"/>
    </row>
    <row r="1114" spans="2:12" hidden="1">
      <c r="B1114" s="201"/>
      <c r="C1114" s="202"/>
      <c r="D1114" s="201"/>
      <c r="E1114" s="201"/>
      <c r="F1114" s="22"/>
      <c r="G1114" s="22"/>
      <c r="H1114" s="201"/>
      <c r="I1114" s="201"/>
      <c r="J1114" s="202"/>
      <c r="L1114" s="34"/>
    </row>
    <row r="1115" spans="2:12" hidden="1">
      <c r="B1115" s="201"/>
      <c r="C1115" s="202"/>
      <c r="D1115" s="201"/>
      <c r="E1115" s="201"/>
      <c r="F1115" s="22"/>
      <c r="G1115" s="22"/>
      <c r="H1115" s="201"/>
      <c r="I1115" s="201"/>
      <c r="J1115" s="202"/>
      <c r="L1115" s="34"/>
    </row>
    <row r="1116" spans="2:12" hidden="1">
      <c r="B1116" s="201"/>
      <c r="C1116" s="202"/>
      <c r="D1116" s="201"/>
      <c r="E1116" s="201"/>
      <c r="F1116" s="22"/>
      <c r="G1116" s="22"/>
      <c r="H1116" s="201"/>
      <c r="I1116" s="201"/>
      <c r="J1116" s="202"/>
      <c r="L1116" s="34"/>
    </row>
    <row r="1117" spans="2:12" hidden="1">
      <c r="B1117" s="201"/>
      <c r="C1117" s="202"/>
      <c r="D1117" s="201"/>
      <c r="E1117" s="201"/>
      <c r="F1117" s="22"/>
      <c r="G1117" s="22"/>
      <c r="H1117" s="201"/>
      <c r="I1117" s="201"/>
      <c r="J1117" s="202"/>
      <c r="L1117" s="34"/>
    </row>
    <row r="1118" spans="2:12" hidden="1">
      <c r="B1118" s="201"/>
      <c r="C1118" s="202"/>
      <c r="D1118" s="201"/>
      <c r="E1118" s="201"/>
      <c r="F1118" s="22"/>
      <c r="G1118" s="22"/>
      <c r="H1118" s="201"/>
      <c r="I1118" s="201"/>
      <c r="J1118" s="202"/>
      <c r="L1118" s="34"/>
    </row>
    <row r="1119" spans="2:12" hidden="1">
      <c r="B1119" s="201"/>
      <c r="C1119" s="202"/>
      <c r="D1119" s="201"/>
      <c r="E1119" s="201"/>
      <c r="F1119" s="22"/>
      <c r="G1119" s="22"/>
      <c r="H1119" s="201"/>
      <c r="I1119" s="201"/>
      <c r="J1119" s="202"/>
      <c r="L1119" s="34"/>
    </row>
    <row r="1120" spans="2:12" hidden="1">
      <c r="B1120" s="201"/>
      <c r="C1120" s="202"/>
      <c r="D1120" s="201"/>
      <c r="E1120" s="201"/>
      <c r="F1120" s="22"/>
      <c r="G1120" s="22"/>
      <c r="H1120" s="201"/>
      <c r="I1120" s="201"/>
      <c r="J1120" s="202"/>
      <c r="L1120" s="34"/>
    </row>
    <row r="1121" spans="2:12" hidden="1">
      <c r="B1121" s="201"/>
      <c r="C1121" s="202"/>
      <c r="D1121" s="201"/>
      <c r="E1121" s="201"/>
      <c r="F1121" s="22"/>
      <c r="G1121" s="22"/>
      <c r="H1121" s="201"/>
      <c r="I1121" s="201"/>
      <c r="J1121" s="202"/>
      <c r="L1121" s="34"/>
    </row>
    <row r="1122" spans="2:12" hidden="1">
      <c r="B1122" s="201"/>
      <c r="C1122" s="202"/>
      <c r="D1122" s="201"/>
      <c r="E1122" s="201"/>
      <c r="F1122" s="22"/>
      <c r="G1122" s="22"/>
      <c r="H1122" s="201"/>
      <c r="I1122" s="201"/>
      <c r="J1122" s="202"/>
      <c r="L1122" s="34"/>
    </row>
    <row r="1123" spans="2:12" hidden="1">
      <c r="B1123" s="201"/>
      <c r="C1123" s="202"/>
      <c r="D1123" s="201"/>
      <c r="E1123" s="201"/>
      <c r="F1123" s="22"/>
      <c r="G1123" s="22"/>
      <c r="H1123" s="201"/>
      <c r="I1123" s="201"/>
      <c r="J1123" s="202"/>
      <c r="L1123" s="34"/>
    </row>
    <row r="1124" spans="2:12" hidden="1">
      <c r="B1124" s="201"/>
      <c r="C1124" s="202"/>
      <c r="D1124" s="201"/>
      <c r="E1124" s="201"/>
      <c r="F1124" s="22"/>
      <c r="G1124" s="22"/>
      <c r="H1124" s="201"/>
      <c r="I1124" s="201"/>
      <c r="J1124" s="202"/>
      <c r="L1124" s="34"/>
    </row>
    <row r="1125" spans="2:12" hidden="1">
      <c r="B1125" s="201"/>
      <c r="C1125" s="202"/>
      <c r="D1125" s="201"/>
      <c r="E1125" s="201"/>
      <c r="F1125" s="22"/>
      <c r="G1125" s="22"/>
      <c r="H1125" s="201"/>
      <c r="I1125" s="201"/>
      <c r="J1125" s="202"/>
      <c r="L1125" s="34"/>
    </row>
    <row r="1126" spans="2:12" hidden="1">
      <c r="B1126" s="201"/>
      <c r="C1126" s="202"/>
      <c r="D1126" s="201"/>
      <c r="E1126" s="201"/>
      <c r="F1126" s="22"/>
      <c r="G1126" s="22"/>
      <c r="H1126" s="201"/>
      <c r="I1126" s="201"/>
      <c r="J1126" s="202"/>
      <c r="L1126" s="34"/>
    </row>
    <row r="1127" spans="2:12" hidden="1">
      <c r="B1127" s="201"/>
      <c r="C1127" s="202"/>
      <c r="D1127" s="201"/>
      <c r="E1127" s="201"/>
      <c r="F1127" s="22"/>
      <c r="G1127" s="22"/>
      <c r="H1127" s="201"/>
      <c r="I1127" s="201"/>
      <c r="J1127" s="202"/>
      <c r="L1127" s="34"/>
    </row>
    <row r="1128" spans="2:12" hidden="1">
      <c r="B1128" s="201"/>
      <c r="C1128" s="202"/>
      <c r="D1128" s="201"/>
      <c r="E1128" s="201"/>
      <c r="F1128" s="22"/>
      <c r="G1128" s="22"/>
      <c r="H1128" s="201"/>
      <c r="I1128" s="201"/>
      <c r="J1128" s="202"/>
      <c r="L1128" s="34"/>
    </row>
    <row r="1129" spans="2:12" hidden="1">
      <c r="B1129" s="201"/>
      <c r="C1129" s="202"/>
      <c r="D1129" s="201"/>
      <c r="E1129" s="201"/>
      <c r="F1129" s="22"/>
      <c r="G1129" s="22"/>
      <c r="H1129" s="201"/>
      <c r="I1129" s="201"/>
      <c r="J1129" s="202"/>
      <c r="L1129" s="34"/>
    </row>
    <row r="1130" spans="2:12" hidden="1">
      <c r="B1130" s="201"/>
      <c r="C1130" s="202"/>
      <c r="D1130" s="201"/>
      <c r="E1130" s="201"/>
      <c r="F1130" s="22"/>
      <c r="G1130" s="22"/>
      <c r="H1130" s="201"/>
      <c r="I1130" s="201"/>
      <c r="J1130" s="202"/>
      <c r="L1130" s="34"/>
    </row>
    <row r="1131" spans="2:12" hidden="1">
      <c r="B1131" s="201"/>
      <c r="C1131" s="202"/>
      <c r="D1131" s="201"/>
      <c r="E1131" s="201"/>
      <c r="F1131" s="22"/>
      <c r="G1131" s="22"/>
      <c r="H1131" s="201"/>
      <c r="I1131" s="201"/>
      <c r="J1131" s="202"/>
      <c r="L1131" s="34"/>
    </row>
    <row r="1132" spans="2:12" hidden="1">
      <c r="B1132" s="201"/>
      <c r="C1132" s="202"/>
      <c r="D1132" s="201"/>
      <c r="E1132" s="201"/>
      <c r="F1132" s="22"/>
      <c r="G1132" s="22"/>
      <c r="H1132" s="201"/>
      <c r="I1132" s="201"/>
      <c r="J1132" s="202"/>
      <c r="L1132" s="34"/>
    </row>
    <row r="1133" spans="2:12" hidden="1">
      <c r="B1133" s="201"/>
      <c r="C1133" s="202"/>
      <c r="D1133" s="201"/>
      <c r="E1133" s="201"/>
      <c r="F1133" s="22"/>
      <c r="G1133" s="22"/>
      <c r="H1133" s="201"/>
      <c r="I1133" s="201"/>
      <c r="J1133" s="202"/>
      <c r="L1133" s="34"/>
    </row>
    <row r="1134" spans="2:12" hidden="1">
      <c r="B1134" s="201"/>
      <c r="C1134" s="202"/>
      <c r="D1134" s="201"/>
      <c r="E1134" s="201"/>
      <c r="F1134" s="22"/>
      <c r="G1134" s="22"/>
      <c r="H1134" s="201"/>
      <c r="I1134" s="201"/>
      <c r="J1134" s="202"/>
      <c r="L1134" s="34"/>
    </row>
    <row r="1135" spans="2:12" hidden="1">
      <c r="B1135" s="201"/>
      <c r="C1135" s="202"/>
      <c r="D1135" s="201"/>
      <c r="E1135" s="201"/>
      <c r="F1135" s="22"/>
      <c r="G1135" s="22"/>
      <c r="H1135" s="201"/>
      <c r="I1135" s="201"/>
      <c r="J1135" s="202"/>
      <c r="L1135" s="34"/>
    </row>
    <row r="1136" spans="2:12" hidden="1">
      <c r="B1136" s="201"/>
      <c r="C1136" s="202"/>
      <c r="D1136" s="201"/>
      <c r="E1136" s="201"/>
      <c r="F1136" s="22"/>
      <c r="G1136" s="22"/>
      <c r="H1136" s="201"/>
      <c r="I1136" s="201"/>
      <c r="J1136" s="202"/>
      <c r="L1136" s="34"/>
    </row>
    <row r="1137" spans="2:12" hidden="1">
      <c r="B1137" s="201"/>
      <c r="C1137" s="202"/>
      <c r="D1137" s="201"/>
      <c r="E1137" s="201"/>
      <c r="F1137" s="22"/>
      <c r="G1137" s="22"/>
      <c r="H1137" s="201"/>
      <c r="I1137" s="201"/>
      <c r="J1137" s="202"/>
      <c r="L1137" s="34"/>
    </row>
    <row r="1138" spans="2:12" hidden="1">
      <c r="B1138" s="201"/>
      <c r="C1138" s="202"/>
      <c r="D1138" s="201"/>
      <c r="E1138" s="201"/>
      <c r="F1138" s="22"/>
      <c r="G1138" s="22"/>
      <c r="H1138" s="201"/>
      <c r="I1138" s="201"/>
      <c r="J1138" s="202"/>
      <c r="L1138" s="34"/>
    </row>
    <row r="1139" spans="2:12" hidden="1">
      <c r="B1139" s="201"/>
      <c r="C1139" s="202"/>
      <c r="D1139" s="201"/>
      <c r="E1139" s="201"/>
      <c r="F1139" s="22"/>
      <c r="G1139" s="22"/>
      <c r="H1139" s="201"/>
      <c r="I1139" s="201"/>
      <c r="J1139" s="202"/>
      <c r="L1139" s="34"/>
    </row>
    <row r="1140" spans="2:12" hidden="1">
      <c r="B1140" s="201"/>
      <c r="C1140" s="202"/>
      <c r="D1140" s="201"/>
      <c r="E1140" s="201"/>
      <c r="F1140" s="22"/>
      <c r="G1140" s="22"/>
      <c r="H1140" s="201"/>
      <c r="I1140" s="201"/>
      <c r="J1140" s="202"/>
      <c r="L1140" s="34"/>
    </row>
    <row r="1141" spans="2:12" hidden="1">
      <c r="B1141" s="201"/>
      <c r="C1141" s="202"/>
      <c r="D1141" s="201"/>
      <c r="E1141" s="201"/>
      <c r="F1141" s="22"/>
      <c r="G1141" s="22"/>
      <c r="H1141" s="201"/>
      <c r="I1141" s="201"/>
      <c r="J1141" s="202"/>
      <c r="L1141" s="34"/>
    </row>
    <row r="1142" spans="2:12" hidden="1">
      <c r="B1142" s="201"/>
      <c r="C1142" s="202"/>
      <c r="D1142" s="201"/>
      <c r="E1142" s="201"/>
      <c r="F1142" s="22"/>
      <c r="G1142" s="22"/>
      <c r="H1142" s="201"/>
      <c r="I1142" s="201"/>
      <c r="J1142" s="202"/>
      <c r="L1142" s="34"/>
    </row>
    <row r="1143" spans="2:12" hidden="1">
      <c r="B1143" s="201"/>
      <c r="C1143" s="202"/>
      <c r="D1143" s="201"/>
      <c r="E1143" s="201"/>
      <c r="F1143" s="22"/>
      <c r="G1143" s="22"/>
      <c r="H1143" s="201"/>
      <c r="I1143" s="201"/>
      <c r="J1143" s="202"/>
      <c r="L1143" s="34"/>
    </row>
    <row r="1144" spans="2:12" hidden="1">
      <c r="B1144" s="201"/>
      <c r="C1144" s="202"/>
      <c r="D1144" s="201"/>
      <c r="E1144" s="201"/>
      <c r="F1144" s="22"/>
      <c r="G1144" s="22"/>
      <c r="H1144" s="201"/>
      <c r="I1144" s="201"/>
      <c r="J1144" s="202"/>
      <c r="L1144" s="34"/>
    </row>
    <row r="1145" spans="2:12" hidden="1">
      <c r="B1145" s="201"/>
      <c r="C1145" s="202"/>
      <c r="D1145" s="201"/>
      <c r="E1145" s="201"/>
      <c r="F1145" s="22"/>
      <c r="G1145" s="22"/>
      <c r="H1145" s="201"/>
      <c r="I1145" s="201"/>
      <c r="J1145" s="202"/>
      <c r="L1145" s="34"/>
    </row>
    <row r="1146" spans="2:12" hidden="1">
      <c r="B1146" s="201"/>
      <c r="C1146" s="202"/>
      <c r="D1146" s="201"/>
      <c r="E1146" s="201"/>
      <c r="F1146" s="22"/>
      <c r="G1146" s="22"/>
      <c r="H1146" s="201"/>
      <c r="I1146" s="201"/>
      <c r="J1146" s="202"/>
      <c r="L1146" s="34"/>
    </row>
    <row r="1147" spans="2:12" hidden="1">
      <c r="B1147" s="201"/>
      <c r="C1147" s="202"/>
      <c r="D1147" s="201"/>
      <c r="E1147" s="201"/>
      <c r="F1147" s="22"/>
      <c r="G1147" s="22"/>
      <c r="H1147" s="201"/>
      <c r="I1147" s="201"/>
      <c r="J1147" s="202"/>
      <c r="L1147" s="34"/>
    </row>
    <row r="1148" spans="2:12" hidden="1">
      <c r="B1148" s="201"/>
      <c r="C1148" s="202"/>
      <c r="D1148" s="201"/>
      <c r="E1148" s="201"/>
      <c r="F1148" s="22"/>
      <c r="G1148" s="22"/>
      <c r="H1148" s="201"/>
      <c r="I1148" s="201"/>
      <c r="J1148" s="202"/>
      <c r="L1148" s="34"/>
    </row>
    <row r="1149" spans="2:12" hidden="1">
      <c r="B1149" s="201"/>
      <c r="C1149" s="202"/>
      <c r="D1149" s="201"/>
      <c r="E1149" s="201"/>
      <c r="F1149" s="22"/>
      <c r="G1149" s="22"/>
      <c r="H1149" s="201"/>
      <c r="I1149" s="201"/>
      <c r="J1149" s="202"/>
      <c r="L1149" s="34"/>
    </row>
    <row r="1150" spans="2:12" hidden="1">
      <c r="B1150" s="201"/>
      <c r="C1150" s="202"/>
      <c r="D1150" s="201"/>
      <c r="E1150" s="201"/>
      <c r="F1150" s="22"/>
      <c r="G1150" s="22"/>
      <c r="H1150" s="201"/>
      <c r="I1150" s="201"/>
      <c r="J1150" s="202"/>
      <c r="L1150" s="34"/>
    </row>
    <row r="1151" spans="2:12" hidden="1">
      <c r="B1151" s="201"/>
      <c r="C1151" s="202"/>
      <c r="D1151" s="201"/>
      <c r="E1151" s="201"/>
      <c r="F1151" s="22"/>
      <c r="G1151" s="22"/>
      <c r="H1151" s="201"/>
      <c r="I1151" s="201"/>
      <c r="J1151" s="202"/>
      <c r="L1151" s="34"/>
    </row>
    <row r="1152" spans="2:12" hidden="1">
      <c r="B1152" s="201"/>
      <c r="C1152" s="202"/>
      <c r="D1152" s="201"/>
      <c r="E1152" s="201"/>
      <c r="F1152" s="22"/>
      <c r="G1152" s="22"/>
      <c r="H1152" s="201"/>
      <c r="I1152" s="201"/>
      <c r="J1152" s="202"/>
      <c r="L1152" s="34"/>
    </row>
    <row r="1153" spans="2:12" hidden="1">
      <c r="B1153" s="201"/>
      <c r="C1153" s="202"/>
      <c r="D1153" s="201"/>
      <c r="E1153" s="201"/>
      <c r="F1153" s="22"/>
      <c r="G1153" s="22"/>
      <c r="H1153" s="201"/>
      <c r="I1153" s="201"/>
      <c r="J1153" s="202"/>
      <c r="L1153" s="34"/>
    </row>
    <row r="1154" spans="2:12" hidden="1">
      <c r="B1154" s="201"/>
      <c r="C1154" s="202"/>
      <c r="D1154" s="201"/>
      <c r="E1154" s="201"/>
      <c r="F1154" s="22"/>
      <c r="G1154" s="22"/>
      <c r="H1154" s="201"/>
      <c r="I1154" s="201"/>
      <c r="J1154" s="202"/>
      <c r="L1154" s="34"/>
    </row>
    <row r="1155" spans="2:12" hidden="1">
      <c r="B1155" s="201"/>
      <c r="C1155" s="202"/>
      <c r="D1155" s="201"/>
      <c r="E1155" s="201"/>
      <c r="F1155" s="22"/>
      <c r="G1155" s="22"/>
      <c r="H1155" s="201"/>
      <c r="I1155" s="201"/>
      <c r="J1155" s="202"/>
      <c r="L1155" s="34"/>
    </row>
    <row r="1156" spans="2:12" hidden="1">
      <c r="B1156" s="201"/>
      <c r="C1156" s="202"/>
      <c r="D1156" s="201"/>
      <c r="E1156" s="201"/>
      <c r="F1156" s="22"/>
      <c r="G1156" s="22"/>
      <c r="H1156" s="201"/>
      <c r="I1156" s="201"/>
      <c r="J1156" s="202"/>
      <c r="L1156" s="34"/>
    </row>
    <row r="1157" spans="2:12" hidden="1">
      <c r="B1157" s="201"/>
      <c r="C1157" s="202"/>
      <c r="D1157" s="201"/>
      <c r="E1157" s="201"/>
      <c r="F1157" s="22"/>
      <c r="G1157" s="22"/>
      <c r="H1157" s="201"/>
      <c r="I1157" s="201"/>
      <c r="J1157" s="202"/>
      <c r="L1157" s="34"/>
    </row>
    <row r="1158" spans="2:12" hidden="1">
      <c r="B1158" s="201"/>
      <c r="C1158" s="202"/>
      <c r="D1158" s="201"/>
      <c r="E1158" s="201"/>
      <c r="F1158" s="22"/>
      <c r="G1158" s="22"/>
      <c r="H1158" s="201"/>
      <c r="I1158" s="201"/>
      <c r="J1158" s="202"/>
      <c r="L1158" s="34"/>
    </row>
    <row r="1159" spans="2:12" hidden="1">
      <c r="B1159" s="201"/>
      <c r="C1159" s="202"/>
      <c r="D1159" s="201"/>
      <c r="E1159" s="201"/>
      <c r="F1159" s="22"/>
      <c r="G1159" s="22"/>
      <c r="H1159" s="201"/>
      <c r="I1159" s="201"/>
      <c r="J1159" s="202"/>
      <c r="L1159" s="34"/>
    </row>
    <row r="1160" spans="2:12" hidden="1">
      <c r="B1160" s="201"/>
      <c r="C1160" s="202"/>
      <c r="D1160" s="201"/>
      <c r="E1160" s="201"/>
      <c r="F1160" s="22"/>
      <c r="G1160" s="22"/>
      <c r="H1160" s="201"/>
      <c r="I1160" s="201"/>
      <c r="J1160" s="202"/>
      <c r="L1160" s="34"/>
    </row>
    <row r="1161" spans="2:12" hidden="1">
      <c r="B1161" s="201"/>
      <c r="C1161" s="202"/>
      <c r="D1161" s="201"/>
      <c r="E1161" s="201"/>
      <c r="F1161" s="22"/>
      <c r="G1161" s="22"/>
      <c r="H1161" s="201"/>
      <c r="I1161" s="201"/>
      <c r="J1161" s="202"/>
      <c r="L1161" s="34"/>
    </row>
    <row r="1162" spans="2:12" hidden="1">
      <c r="B1162" s="201"/>
      <c r="C1162" s="202"/>
      <c r="D1162" s="201"/>
      <c r="E1162" s="201"/>
      <c r="F1162" s="22"/>
      <c r="G1162" s="22"/>
      <c r="H1162" s="201"/>
      <c r="I1162" s="201"/>
      <c r="J1162" s="202"/>
      <c r="L1162" s="34"/>
    </row>
    <row r="1163" spans="2:12" hidden="1">
      <c r="B1163" s="201"/>
      <c r="C1163" s="202"/>
      <c r="D1163" s="201"/>
      <c r="E1163" s="201"/>
      <c r="F1163" s="22"/>
      <c r="G1163" s="22"/>
      <c r="H1163" s="201"/>
      <c r="I1163" s="201"/>
      <c r="J1163" s="202"/>
      <c r="L1163" s="34"/>
    </row>
    <row r="1164" spans="2:12" hidden="1">
      <c r="B1164" s="201"/>
      <c r="C1164" s="202"/>
      <c r="D1164" s="201"/>
      <c r="E1164" s="201"/>
      <c r="F1164" s="22"/>
      <c r="G1164" s="22"/>
      <c r="H1164" s="201"/>
      <c r="I1164" s="201"/>
      <c r="J1164" s="202"/>
      <c r="L1164" s="34"/>
    </row>
    <row r="1165" spans="2:12" hidden="1">
      <c r="B1165" s="201"/>
      <c r="C1165" s="202"/>
      <c r="D1165" s="201"/>
      <c r="E1165" s="201"/>
      <c r="F1165" s="22"/>
      <c r="G1165" s="22"/>
      <c r="H1165" s="201"/>
      <c r="I1165" s="201"/>
      <c r="J1165" s="202"/>
      <c r="L1165" s="34"/>
    </row>
    <row r="1166" spans="2:12" hidden="1">
      <c r="B1166" s="201"/>
      <c r="C1166" s="202"/>
      <c r="D1166" s="201"/>
      <c r="E1166" s="201"/>
      <c r="F1166" s="22"/>
      <c r="G1166" s="22"/>
      <c r="H1166" s="201"/>
      <c r="I1166" s="201"/>
      <c r="J1166" s="202"/>
      <c r="L1166" s="34"/>
    </row>
    <row r="1167" spans="2:12" hidden="1">
      <c r="B1167" s="201"/>
      <c r="C1167" s="202"/>
      <c r="D1167" s="201"/>
      <c r="E1167" s="201"/>
      <c r="F1167" s="22"/>
      <c r="G1167" s="22"/>
      <c r="H1167" s="201"/>
      <c r="I1167" s="201"/>
      <c r="J1167" s="202"/>
      <c r="L1167" s="34"/>
    </row>
    <row r="1168" spans="2:12" hidden="1">
      <c r="B1168" s="201"/>
      <c r="C1168" s="202"/>
      <c r="D1168" s="201"/>
      <c r="E1168" s="201"/>
      <c r="F1168" s="22"/>
      <c r="G1168" s="22"/>
      <c r="H1168" s="201"/>
      <c r="I1168" s="201"/>
      <c r="J1168" s="202"/>
      <c r="L1168" s="34"/>
    </row>
    <row r="1169" spans="2:12" hidden="1">
      <c r="B1169" s="201"/>
      <c r="C1169" s="202"/>
      <c r="D1169" s="201"/>
      <c r="E1169" s="201"/>
      <c r="F1169" s="22"/>
      <c r="G1169" s="22"/>
      <c r="H1169" s="201"/>
      <c r="I1169" s="201"/>
      <c r="J1169" s="202"/>
      <c r="L1169" s="34"/>
    </row>
    <row r="1170" spans="2:12" hidden="1">
      <c r="B1170" s="201"/>
      <c r="C1170" s="202"/>
      <c r="D1170" s="201"/>
      <c r="E1170" s="201"/>
      <c r="F1170" s="22"/>
      <c r="G1170" s="22"/>
      <c r="H1170" s="201"/>
      <c r="I1170" s="201"/>
      <c r="J1170" s="202"/>
      <c r="L1170" s="34"/>
    </row>
    <row r="1171" spans="2:12" hidden="1">
      <c r="B1171" s="201"/>
      <c r="C1171" s="202"/>
      <c r="D1171" s="201"/>
      <c r="E1171" s="201"/>
      <c r="F1171" s="22"/>
      <c r="G1171" s="22"/>
      <c r="H1171" s="201"/>
      <c r="I1171" s="201"/>
      <c r="J1171" s="202"/>
      <c r="L1171" s="34"/>
    </row>
    <row r="1172" spans="2:12" hidden="1">
      <c r="B1172" s="201"/>
      <c r="C1172" s="202"/>
      <c r="D1172" s="201"/>
      <c r="E1172" s="201"/>
      <c r="F1172" s="22"/>
      <c r="G1172" s="22"/>
      <c r="H1172" s="201"/>
      <c r="I1172" s="201"/>
      <c r="J1172" s="202"/>
      <c r="L1172" s="34"/>
    </row>
    <row r="1173" spans="2:12" hidden="1">
      <c r="B1173" s="201"/>
      <c r="C1173" s="202"/>
      <c r="D1173" s="201"/>
      <c r="E1173" s="201"/>
      <c r="F1173" s="22"/>
      <c r="G1173" s="22"/>
      <c r="H1173" s="201"/>
      <c r="I1173" s="201"/>
      <c r="J1173" s="202"/>
      <c r="L1173" s="34"/>
    </row>
    <row r="1174" spans="2:12" hidden="1">
      <c r="B1174" s="201"/>
      <c r="C1174" s="202"/>
      <c r="D1174" s="201"/>
      <c r="E1174" s="201"/>
      <c r="F1174" s="22"/>
      <c r="G1174" s="22"/>
      <c r="H1174" s="201"/>
      <c r="I1174" s="201"/>
      <c r="J1174" s="202"/>
      <c r="L1174" s="34"/>
    </row>
    <row r="1175" spans="2:12" hidden="1">
      <c r="B1175" s="201"/>
      <c r="C1175" s="202"/>
      <c r="D1175" s="201"/>
      <c r="E1175" s="201"/>
      <c r="F1175" s="22"/>
      <c r="G1175" s="22"/>
      <c r="H1175" s="201"/>
      <c r="I1175" s="201"/>
      <c r="J1175" s="202"/>
      <c r="L1175" s="34"/>
    </row>
    <row r="1176" spans="2:12" hidden="1">
      <c r="B1176" s="201"/>
      <c r="C1176" s="202"/>
      <c r="D1176" s="201"/>
      <c r="E1176" s="201"/>
      <c r="F1176" s="22"/>
      <c r="G1176" s="22"/>
      <c r="H1176" s="201"/>
      <c r="I1176" s="201"/>
      <c r="J1176" s="202"/>
      <c r="L1176" s="34"/>
    </row>
    <row r="1177" spans="2:12" hidden="1">
      <c r="B1177" s="201"/>
      <c r="C1177" s="202"/>
      <c r="D1177" s="201"/>
      <c r="E1177" s="201"/>
      <c r="F1177" s="22"/>
      <c r="G1177" s="22"/>
      <c r="H1177" s="201"/>
      <c r="I1177" s="201"/>
      <c r="J1177" s="202"/>
      <c r="L1177" s="34"/>
    </row>
    <row r="1178" spans="2:12" hidden="1">
      <c r="B1178" s="201"/>
      <c r="C1178" s="202"/>
      <c r="D1178" s="201"/>
      <c r="E1178" s="201"/>
      <c r="F1178" s="22"/>
      <c r="G1178" s="22"/>
      <c r="H1178" s="201"/>
      <c r="I1178" s="201"/>
      <c r="J1178" s="202"/>
      <c r="L1178" s="34"/>
    </row>
    <row r="1179" spans="2:12" hidden="1">
      <c r="B1179" s="201"/>
      <c r="C1179" s="202"/>
      <c r="D1179" s="201"/>
      <c r="E1179" s="201"/>
      <c r="F1179" s="22"/>
      <c r="G1179" s="22"/>
      <c r="H1179" s="201"/>
      <c r="I1179" s="201"/>
      <c r="J1179" s="202"/>
      <c r="L1179" s="34"/>
    </row>
    <row r="1180" spans="2:12" hidden="1">
      <c r="B1180" s="201"/>
      <c r="C1180" s="202"/>
      <c r="D1180" s="201"/>
      <c r="E1180" s="201"/>
      <c r="F1180" s="22"/>
      <c r="G1180" s="22"/>
      <c r="H1180" s="201"/>
      <c r="I1180" s="201"/>
      <c r="J1180" s="202"/>
      <c r="L1180" s="34"/>
    </row>
    <row r="1181" spans="2:12" hidden="1">
      <c r="B1181" s="201"/>
      <c r="C1181" s="202"/>
      <c r="D1181" s="201"/>
      <c r="E1181" s="201"/>
      <c r="F1181" s="22"/>
      <c r="G1181" s="22"/>
      <c r="H1181" s="201"/>
      <c r="I1181" s="201"/>
      <c r="J1181" s="202"/>
      <c r="L1181" s="34"/>
    </row>
    <row r="1182" spans="2:12" hidden="1">
      <c r="B1182" s="201"/>
      <c r="C1182" s="202"/>
      <c r="D1182" s="201"/>
      <c r="E1182" s="201"/>
      <c r="F1182" s="22"/>
      <c r="G1182" s="22"/>
      <c r="H1182" s="201"/>
      <c r="I1182" s="201"/>
      <c r="J1182" s="202"/>
      <c r="L1182" s="34"/>
    </row>
    <row r="1183" spans="2:12" hidden="1">
      <c r="B1183" s="201"/>
      <c r="C1183" s="202"/>
      <c r="D1183" s="201"/>
      <c r="E1183" s="201"/>
      <c r="F1183" s="22"/>
      <c r="G1183" s="22"/>
      <c r="H1183" s="201"/>
      <c r="I1183" s="201"/>
      <c r="J1183" s="202"/>
      <c r="L1183" s="34"/>
    </row>
    <row r="1184" spans="2:12" hidden="1">
      <c r="B1184" s="201"/>
      <c r="C1184" s="202"/>
      <c r="D1184" s="201"/>
      <c r="E1184" s="201"/>
      <c r="F1184" s="22"/>
      <c r="G1184" s="22"/>
      <c r="H1184" s="201"/>
      <c r="I1184" s="201"/>
      <c r="J1184" s="202"/>
      <c r="L1184" s="34"/>
    </row>
    <row r="1185" spans="2:12" hidden="1">
      <c r="B1185" s="201"/>
      <c r="C1185" s="202"/>
      <c r="D1185" s="201"/>
      <c r="E1185" s="201"/>
      <c r="F1185" s="22"/>
      <c r="G1185" s="22"/>
      <c r="H1185" s="201"/>
      <c r="I1185" s="201"/>
      <c r="J1185" s="202"/>
      <c r="L1185" s="34"/>
    </row>
    <row r="1186" spans="2:12" hidden="1">
      <c r="B1186" s="201"/>
      <c r="C1186" s="202"/>
      <c r="D1186" s="201"/>
      <c r="E1186" s="201"/>
      <c r="F1186" s="22"/>
      <c r="G1186" s="22"/>
      <c r="H1186" s="201"/>
      <c r="I1186" s="201"/>
      <c r="J1186" s="202"/>
      <c r="L1186" s="34"/>
    </row>
    <row r="1187" spans="2:12" hidden="1">
      <c r="B1187" s="201"/>
      <c r="C1187" s="202"/>
      <c r="D1187" s="201"/>
      <c r="E1187" s="201"/>
      <c r="F1187" s="22"/>
      <c r="G1187" s="22"/>
      <c r="H1187" s="201"/>
      <c r="I1187" s="201"/>
      <c r="J1187" s="202"/>
      <c r="L1187" s="34"/>
    </row>
    <row r="1188" spans="2:12" hidden="1">
      <c r="B1188" s="201"/>
      <c r="C1188" s="202"/>
      <c r="D1188" s="201"/>
      <c r="E1188" s="201"/>
      <c r="F1188" s="22"/>
      <c r="G1188" s="22"/>
      <c r="H1188" s="201"/>
      <c r="I1188" s="201"/>
      <c r="J1188" s="202"/>
      <c r="L1188" s="34"/>
    </row>
    <row r="1189" spans="2:12" hidden="1">
      <c r="B1189" s="201"/>
      <c r="C1189" s="202"/>
      <c r="D1189" s="201"/>
      <c r="E1189" s="201"/>
      <c r="F1189" s="22"/>
      <c r="G1189" s="22"/>
      <c r="H1189" s="201"/>
      <c r="I1189" s="201"/>
      <c r="J1189" s="202"/>
      <c r="L1189" s="34"/>
    </row>
    <row r="1190" spans="2:12" hidden="1">
      <c r="B1190" s="201"/>
      <c r="C1190" s="202"/>
      <c r="D1190" s="201"/>
      <c r="E1190" s="201"/>
      <c r="F1190" s="22"/>
      <c r="G1190" s="22"/>
      <c r="H1190" s="201"/>
      <c r="I1190" s="201"/>
      <c r="J1190" s="202"/>
      <c r="L1190" s="34"/>
    </row>
    <row r="1191" spans="2:12" hidden="1">
      <c r="B1191" s="201"/>
      <c r="C1191" s="202"/>
      <c r="D1191" s="201"/>
      <c r="E1191" s="201"/>
      <c r="F1191" s="22"/>
      <c r="G1191" s="22"/>
      <c r="H1191" s="201"/>
      <c r="I1191" s="201"/>
      <c r="J1191" s="202"/>
      <c r="L1191" s="34"/>
    </row>
    <row r="1192" spans="2:12" hidden="1">
      <c r="B1192" s="201"/>
      <c r="C1192" s="202"/>
      <c r="D1192" s="201"/>
      <c r="E1192" s="201"/>
      <c r="F1192" s="22"/>
      <c r="G1192" s="22"/>
      <c r="H1192" s="201"/>
      <c r="I1192" s="201"/>
      <c r="J1192" s="202"/>
      <c r="L1192" s="34"/>
    </row>
    <row r="1193" spans="2:12" hidden="1">
      <c r="B1193" s="201"/>
      <c r="C1193" s="202"/>
      <c r="D1193" s="201"/>
      <c r="E1193" s="201"/>
      <c r="F1193" s="22"/>
      <c r="G1193" s="22"/>
      <c r="H1193" s="201"/>
      <c r="I1193" s="201"/>
      <c r="J1193" s="202"/>
      <c r="L1193" s="34"/>
    </row>
    <row r="1194" spans="2:12" hidden="1">
      <c r="B1194" s="201"/>
      <c r="C1194" s="202"/>
      <c r="D1194" s="201"/>
      <c r="E1194" s="201"/>
      <c r="F1194" s="22"/>
      <c r="G1194" s="22"/>
      <c r="H1194" s="201"/>
      <c r="I1194" s="201"/>
      <c r="J1194" s="202"/>
      <c r="L1194" s="34"/>
    </row>
    <row r="1195" spans="2:12" hidden="1">
      <c r="B1195" s="201"/>
      <c r="C1195" s="202"/>
      <c r="D1195" s="201"/>
      <c r="E1195" s="201"/>
      <c r="F1195" s="22"/>
      <c r="G1195" s="22"/>
      <c r="H1195" s="201"/>
      <c r="I1195" s="201"/>
      <c r="J1195" s="202"/>
      <c r="L1195" s="34"/>
    </row>
    <row r="1196" spans="2:12" hidden="1">
      <c r="B1196" s="201"/>
      <c r="C1196" s="202"/>
      <c r="D1196" s="201"/>
      <c r="E1196" s="201"/>
      <c r="F1196" s="22"/>
      <c r="G1196" s="22"/>
      <c r="H1196" s="201"/>
      <c r="I1196" s="201"/>
      <c r="J1196" s="202"/>
      <c r="L1196" s="34"/>
    </row>
    <row r="1197" spans="2:12" hidden="1">
      <c r="B1197" s="201"/>
      <c r="C1197" s="202"/>
      <c r="D1197" s="201"/>
      <c r="E1197" s="201"/>
      <c r="F1197" s="22"/>
      <c r="G1197" s="22"/>
      <c r="H1197" s="201"/>
      <c r="I1197" s="201"/>
      <c r="J1197" s="202"/>
      <c r="L1197" s="34"/>
    </row>
    <row r="1198" spans="2:12" hidden="1">
      <c r="B1198" s="201"/>
      <c r="C1198" s="202"/>
      <c r="D1198" s="201"/>
      <c r="E1198" s="201"/>
      <c r="F1198" s="22"/>
      <c r="G1198" s="22"/>
      <c r="H1198" s="201"/>
      <c r="I1198" s="201"/>
      <c r="J1198" s="202"/>
      <c r="L1198" s="34"/>
    </row>
    <row r="1199" spans="2:12" hidden="1">
      <c r="B1199" s="201"/>
      <c r="C1199" s="202"/>
      <c r="D1199" s="201"/>
      <c r="E1199" s="201"/>
      <c r="F1199" s="22"/>
      <c r="G1199" s="22"/>
      <c r="H1199" s="201"/>
      <c r="I1199" s="201"/>
      <c r="J1199" s="202"/>
      <c r="L1199" s="34"/>
    </row>
    <row r="1200" spans="2:12" hidden="1">
      <c r="B1200" s="201"/>
      <c r="C1200" s="202"/>
      <c r="D1200" s="201"/>
      <c r="E1200" s="201"/>
      <c r="F1200" s="22"/>
      <c r="G1200" s="22"/>
      <c r="H1200" s="201"/>
      <c r="I1200" s="201"/>
      <c r="J1200" s="202"/>
      <c r="L1200" s="34"/>
    </row>
    <row r="1201" spans="2:12" hidden="1">
      <c r="B1201" s="201"/>
      <c r="C1201" s="202"/>
      <c r="D1201" s="201"/>
      <c r="E1201" s="201"/>
      <c r="F1201" s="22"/>
      <c r="G1201" s="22"/>
      <c r="H1201" s="201"/>
      <c r="I1201" s="201"/>
      <c r="J1201" s="202"/>
      <c r="L1201" s="34"/>
    </row>
    <row r="1202" spans="2:12" hidden="1">
      <c r="B1202" s="201"/>
      <c r="C1202" s="202"/>
      <c r="D1202" s="201"/>
      <c r="E1202" s="201"/>
      <c r="F1202" s="22"/>
      <c r="G1202" s="22"/>
      <c r="H1202" s="201"/>
      <c r="I1202" s="201"/>
      <c r="J1202" s="202"/>
      <c r="L1202" s="34"/>
    </row>
    <row r="1203" spans="2:12" hidden="1">
      <c r="B1203" s="201"/>
      <c r="C1203" s="202"/>
      <c r="D1203" s="201"/>
      <c r="E1203" s="201"/>
      <c r="F1203" s="22"/>
      <c r="G1203" s="22"/>
      <c r="H1203" s="201"/>
      <c r="I1203" s="201"/>
      <c r="J1203" s="202"/>
      <c r="L1203" s="34"/>
    </row>
    <row r="1204" spans="2:12" hidden="1">
      <c r="B1204" s="201"/>
      <c r="C1204" s="202"/>
      <c r="D1204" s="201"/>
      <c r="E1204" s="201"/>
      <c r="F1204" s="22"/>
      <c r="G1204" s="22"/>
      <c r="H1204" s="201"/>
      <c r="I1204" s="201"/>
      <c r="J1204" s="202"/>
      <c r="L1204" s="34"/>
    </row>
    <row r="1205" spans="2:12" hidden="1">
      <c r="B1205" s="201"/>
      <c r="C1205" s="202"/>
      <c r="D1205" s="201"/>
      <c r="E1205" s="201"/>
      <c r="F1205" s="22"/>
      <c r="G1205" s="22"/>
      <c r="H1205" s="201"/>
      <c r="I1205" s="201"/>
      <c r="J1205" s="202"/>
      <c r="L1205" s="34"/>
    </row>
    <row r="1206" spans="2:12" hidden="1">
      <c r="B1206" s="201"/>
      <c r="C1206" s="202"/>
      <c r="D1206" s="201"/>
      <c r="E1206" s="201"/>
      <c r="F1206" s="22"/>
      <c r="G1206" s="22"/>
      <c r="H1206" s="201"/>
      <c r="I1206" s="201"/>
      <c r="J1206" s="202"/>
      <c r="L1206" s="34"/>
    </row>
    <row r="1207" spans="2:12" hidden="1">
      <c r="B1207" s="201"/>
      <c r="C1207" s="202"/>
      <c r="D1207" s="201"/>
      <c r="E1207" s="201"/>
      <c r="F1207" s="22"/>
      <c r="G1207" s="22"/>
      <c r="H1207" s="201"/>
      <c r="I1207" s="201"/>
      <c r="J1207" s="202"/>
      <c r="L1207" s="34"/>
    </row>
    <row r="1208" spans="2:12" hidden="1">
      <c r="B1208" s="201"/>
      <c r="C1208" s="202"/>
      <c r="D1208" s="201"/>
      <c r="E1208" s="201"/>
      <c r="F1208" s="22"/>
      <c r="G1208" s="22"/>
      <c r="H1208" s="201"/>
      <c r="I1208" s="201"/>
      <c r="J1208" s="202"/>
      <c r="L1208" s="34"/>
    </row>
    <row r="1209" spans="2:12" hidden="1">
      <c r="B1209" s="201"/>
      <c r="C1209" s="202"/>
      <c r="D1209" s="201"/>
      <c r="E1209" s="201"/>
      <c r="F1209" s="22"/>
      <c r="G1209" s="22"/>
      <c r="H1209" s="201"/>
      <c r="I1209" s="201"/>
      <c r="J1209" s="202"/>
      <c r="L1209" s="34"/>
    </row>
    <row r="1210" spans="2:12" hidden="1">
      <c r="B1210" s="201"/>
      <c r="C1210" s="202"/>
      <c r="D1210" s="201"/>
      <c r="E1210" s="201"/>
      <c r="F1210" s="22"/>
      <c r="G1210" s="22"/>
      <c r="H1210" s="201"/>
      <c r="I1210" s="201"/>
      <c r="J1210" s="202"/>
      <c r="L1210" s="34"/>
    </row>
    <row r="1211" spans="2:12" hidden="1">
      <c r="B1211" s="201"/>
      <c r="C1211" s="202"/>
      <c r="D1211" s="201"/>
      <c r="E1211" s="201"/>
      <c r="F1211" s="22"/>
      <c r="G1211" s="22"/>
      <c r="H1211" s="201"/>
      <c r="I1211" s="201"/>
      <c r="J1211" s="202"/>
      <c r="L1211" s="34"/>
    </row>
    <row r="1212" spans="2:12" hidden="1">
      <c r="B1212" s="201"/>
      <c r="C1212" s="202"/>
      <c r="D1212" s="201"/>
      <c r="E1212" s="201"/>
      <c r="F1212" s="22"/>
      <c r="G1212" s="22"/>
      <c r="H1212" s="201"/>
      <c r="I1212" s="201"/>
      <c r="J1212" s="202"/>
      <c r="L1212" s="34"/>
    </row>
    <row r="1213" spans="2:12" hidden="1">
      <c r="B1213" s="201"/>
      <c r="C1213" s="202"/>
      <c r="D1213" s="201"/>
      <c r="E1213" s="201"/>
      <c r="F1213" s="22"/>
      <c r="G1213" s="22"/>
      <c r="H1213" s="201"/>
      <c r="I1213" s="201"/>
      <c r="J1213" s="202"/>
      <c r="L1213" s="34"/>
    </row>
    <row r="1214" spans="2:12" hidden="1">
      <c r="B1214" s="201"/>
      <c r="C1214" s="202"/>
      <c r="D1214" s="201"/>
      <c r="E1214" s="201"/>
      <c r="F1214" s="22"/>
      <c r="G1214" s="22"/>
      <c r="H1214" s="201"/>
      <c r="I1214" s="201"/>
      <c r="J1214" s="202"/>
      <c r="L1214" s="34"/>
    </row>
    <row r="1215" spans="2:12" hidden="1">
      <c r="B1215" s="201"/>
      <c r="C1215" s="202"/>
      <c r="D1215" s="201"/>
      <c r="E1215" s="201"/>
      <c r="F1215" s="22"/>
      <c r="G1215" s="22"/>
      <c r="H1215" s="201"/>
      <c r="I1215" s="201"/>
      <c r="J1215" s="202"/>
      <c r="L1215" s="34"/>
    </row>
    <row r="1216" spans="2:12" hidden="1">
      <c r="B1216" s="201"/>
      <c r="C1216" s="202"/>
      <c r="D1216" s="201"/>
      <c r="E1216" s="201"/>
      <c r="F1216" s="22"/>
      <c r="G1216" s="22"/>
      <c r="H1216" s="201"/>
      <c r="I1216" s="201"/>
      <c r="J1216" s="202"/>
      <c r="L1216" s="34"/>
    </row>
    <row r="1217" spans="2:12" hidden="1">
      <c r="B1217" s="201"/>
      <c r="C1217" s="202"/>
      <c r="D1217" s="201"/>
      <c r="E1217" s="201"/>
      <c r="F1217" s="22"/>
      <c r="G1217" s="22"/>
      <c r="H1217" s="201"/>
      <c r="I1217" s="201"/>
      <c r="J1217" s="202"/>
      <c r="L1217" s="34"/>
    </row>
    <row r="1218" spans="2:12" hidden="1">
      <c r="B1218" s="201"/>
      <c r="C1218" s="202"/>
      <c r="D1218" s="201"/>
      <c r="E1218" s="201"/>
      <c r="F1218" s="22"/>
      <c r="G1218" s="22"/>
      <c r="H1218" s="201"/>
      <c r="I1218" s="201"/>
      <c r="J1218" s="202"/>
      <c r="L1218" s="34"/>
    </row>
    <row r="1219" spans="2:12" hidden="1">
      <c r="B1219" s="201"/>
      <c r="C1219" s="202"/>
      <c r="D1219" s="201"/>
      <c r="E1219" s="201"/>
      <c r="F1219" s="22"/>
      <c r="G1219" s="22"/>
      <c r="H1219" s="201"/>
      <c r="I1219" s="201"/>
      <c r="J1219" s="202"/>
      <c r="L1219" s="34"/>
    </row>
    <row r="1220" spans="2:12" hidden="1">
      <c r="B1220" s="201"/>
      <c r="C1220" s="202"/>
      <c r="D1220" s="201"/>
      <c r="E1220" s="201"/>
      <c r="F1220" s="22"/>
      <c r="G1220" s="22"/>
      <c r="H1220" s="201"/>
      <c r="I1220" s="201"/>
      <c r="J1220" s="202"/>
      <c r="L1220" s="34"/>
    </row>
    <row r="1221" spans="2:12" hidden="1">
      <c r="B1221" s="201"/>
      <c r="C1221" s="202"/>
      <c r="D1221" s="201"/>
      <c r="E1221" s="201"/>
      <c r="F1221" s="22"/>
      <c r="G1221" s="22"/>
      <c r="H1221" s="201"/>
      <c r="I1221" s="201"/>
      <c r="J1221" s="202"/>
      <c r="L1221" s="34"/>
    </row>
    <row r="1222" spans="2:12" hidden="1">
      <c r="B1222" s="201"/>
      <c r="C1222" s="202"/>
      <c r="D1222" s="201"/>
      <c r="E1222" s="201"/>
      <c r="F1222" s="22"/>
      <c r="G1222" s="22"/>
      <c r="H1222" s="201"/>
      <c r="I1222" s="201"/>
      <c r="J1222" s="202"/>
      <c r="L1222" s="34"/>
    </row>
    <row r="1223" spans="2:12" hidden="1">
      <c r="B1223" s="201"/>
      <c r="C1223" s="202"/>
      <c r="D1223" s="201"/>
      <c r="E1223" s="201"/>
      <c r="F1223" s="22"/>
      <c r="G1223" s="22"/>
      <c r="H1223" s="201"/>
      <c r="I1223" s="201"/>
      <c r="J1223" s="202"/>
      <c r="L1223" s="34"/>
    </row>
    <row r="1224" spans="2:12" hidden="1">
      <c r="B1224" s="201"/>
      <c r="C1224" s="202"/>
      <c r="D1224" s="201"/>
      <c r="E1224" s="201"/>
      <c r="F1224" s="22"/>
      <c r="G1224" s="22"/>
      <c r="H1224" s="201"/>
      <c r="I1224" s="201"/>
      <c r="J1224" s="202"/>
      <c r="L1224" s="34"/>
    </row>
    <row r="1225" spans="2:12" hidden="1">
      <c r="B1225" s="201"/>
      <c r="C1225" s="202"/>
      <c r="D1225" s="201"/>
      <c r="E1225" s="201"/>
      <c r="F1225" s="22"/>
      <c r="G1225" s="22"/>
      <c r="H1225" s="201"/>
      <c r="I1225" s="201"/>
      <c r="J1225" s="202"/>
      <c r="L1225" s="34"/>
    </row>
    <row r="1226" spans="2:12" hidden="1">
      <c r="B1226" s="201"/>
      <c r="C1226" s="202"/>
      <c r="D1226" s="201"/>
      <c r="E1226" s="201"/>
      <c r="F1226" s="22"/>
      <c r="G1226" s="22"/>
      <c r="H1226" s="201"/>
      <c r="I1226" s="201"/>
      <c r="J1226" s="202"/>
      <c r="L1226" s="34"/>
    </row>
    <row r="1227" spans="2:12" hidden="1">
      <c r="B1227" s="201"/>
      <c r="C1227" s="202"/>
      <c r="D1227" s="201"/>
      <c r="E1227" s="201"/>
      <c r="F1227" s="22"/>
      <c r="G1227" s="22"/>
      <c r="H1227" s="201"/>
      <c r="I1227" s="201"/>
      <c r="J1227" s="202"/>
      <c r="L1227" s="34"/>
    </row>
    <row r="1228" spans="2:12" hidden="1">
      <c r="B1228" s="201"/>
      <c r="C1228" s="202"/>
      <c r="D1228" s="201"/>
      <c r="E1228" s="201"/>
      <c r="F1228" s="22"/>
      <c r="G1228" s="22"/>
      <c r="H1228" s="201"/>
      <c r="I1228" s="201"/>
      <c r="J1228" s="202"/>
      <c r="L1228" s="34"/>
    </row>
    <row r="1229" spans="2:12" hidden="1">
      <c r="B1229" s="201"/>
      <c r="C1229" s="202"/>
      <c r="D1229" s="201"/>
      <c r="E1229" s="201"/>
      <c r="F1229" s="22"/>
      <c r="G1229" s="22"/>
      <c r="H1229" s="201"/>
      <c r="I1229" s="201"/>
      <c r="J1229" s="202"/>
      <c r="L1229" s="34"/>
    </row>
    <row r="1230" spans="2:12" hidden="1">
      <c r="B1230" s="201"/>
      <c r="C1230" s="202"/>
      <c r="D1230" s="201"/>
      <c r="E1230" s="201"/>
      <c r="F1230" s="22"/>
      <c r="G1230" s="22"/>
      <c r="H1230" s="201"/>
      <c r="I1230" s="201"/>
      <c r="J1230" s="202"/>
      <c r="L1230" s="34"/>
    </row>
    <row r="1231" spans="2:12" hidden="1">
      <c r="B1231" s="201"/>
      <c r="C1231" s="202"/>
      <c r="D1231" s="201"/>
      <c r="E1231" s="201"/>
      <c r="F1231" s="22"/>
      <c r="G1231" s="22"/>
      <c r="H1231" s="201"/>
      <c r="I1231" s="201"/>
      <c r="J1231" s="202"/>
      <c r="L1231" s="34"/>
    </row>
    <row r="1232" spans="2:12" hidden="1">
      <c r="B1232" s="201"/>
      <c r="C1232" s="202"/>
      <c r="D1232" s="201"/>
      <c r="E1232" s="201"/>
      <c r="F1232" s="22"/>
      <c r="G1232" s="22"/>
      <c r="H1232" s="201"/>
      <c r="I1232" s="201"/>
      <c r="J1232" s="202"/>
      <c r="L1232" s="34"/>
    </row>
    <row r="1233" spans="2:12" hidden="1">
      <c r="B1233" s="201"/>
      <c r="C1233" s="202"/>
      <c r="D1233" s="201"/>
      <c r="E1233" s="201"/>
      <c r="F1233" s="22"/>
      <c r="G1233" s="22"/>
      <c r="H1233" s="201"/>
      <c r="I1233" s="201"/>
      <c r="J1233" s="202"/>
      <c r="L1233" s="34"/>
    </row>
    <row r="1234" spans="2:12" hidden="1">
      <c r="B1234" s="201"/>
      <c r="C1234" s="202"/>
      <c r="D1234" s="201"/>
      <c r="E1234" s="201"/>
      <c r="F1234" s="22"/>
      <c r="G1234" s="22"/>
      <c r="H1234" s="201"/>
      <c r="I1234" s="201"/>
      <c r="J1234" s="202"/>
      <c r="L1234" s="34"/>
    </row>
    <row r="1235" spans="2:12" hidden="1">
      <c r="B1235" s="201"/>
      <c r="C1235" s="202"/>
      <c r="D1235" s="201"/>
      <c r="E1235" s="201"/>
      <c r="F1235" s="22"/>
      <c r="G1235" s="22"/>
      <c r="H1235" s="201"/>
      <c r="I1235" s="201"/>
      <c r="J1235" s="202"/>
      <c r="L1235" s="34"/>
    </row>
    <row r="1236" spans="2:12" hidden="1">
      <c r="B1236" s="201"/>
      <c r="C1236" s="202"/>
      <c r="D1236" s="201"/>
      <c r="E1236" s="201"/>
      <c r="F1236" s="22"/>
      <c r="G1236" s="22"/>
      <c r="H1236" s="201"/>
      <c r="I1236" s="201"/>
      <c r="J1236" s="202"/>
      <c r="L1236" s="34"/>
    </row>
    <row r="1237" spans="2:12" hidden="1">
      <c r="B1237" s="201"/>
      <c r="C1237" s="202"/>
      <c r="D1237" s="201"/>
      <c r="E1237" s="201"/>
      <c r="F1237" s="22"/>
      <c r="G1237" s="22"/>
      <c r="H1237" s="201"/>
      <c r="I1237" s="201"/>
      <c r="J1237" s="202"/>
      <c r="L1237" s="34"/>
    </row>
    <row r="1238" spans="2:12" hidden="1">
      <c r="B1238" s="201"/>
      <c r="C1238" s="202"/>
      <c r="D1238" s="201"/>
      <c r="E1238" s="201"/>
      <c r="F1238" s="22"/>
      <c r="G1238" s="22"/>
      <c r="H1238" s="201"/>
      <c r="I1238" s="201"/>
      <c r="J1238" s="202"/>
      <c r="L1238" s="34"/>
    </row>
    <row r="1239" spans="2:12" hidden="1">
      <c r="B1239" s="201"/>
      <c r="C1239" s="202"/>
      <c r="D1239" s="201"/>
      <c r="E1239" s="201"/>
      <c r="F1239" s="22"/>
      <c r="G1239" s="22"/>
      <c r="H1239" s="201"/>
      <c r="I1239" s="201"/>
      <c r="J1239" s="202"/>
      <c r="L1239" s="34"/>
    </row>
    <row r="1240" spans="2:12" hidden="1">
      <c r="B1240" s="201"/>
      <c r="C1240" s="202"/>
      <c r="D1240" s="201"/>
      <c r="E1240" s="201"/>
      <c r="F1240" s="22"/>
      <c r="G1240" s="22"/>
      <c r="H1240" s="201"/>
      <c r="I1240" s="201"/>
      <c r="J1240" s="202"/>
      <c r="L1240" s="34"/>
    </row>
    <row r="1241" spans="2:12" hidden="1">
      <c r="B1241" s="201"/>
      <c r="C1241" s="202"/>
      <c r="D1241" s="201"/>
      <c r="E1241" s="201"/>
      <c r="F1241" s="22"/>
      <c r="G1241" s="22"/>
      <c r="H1241" s="201"/>
      <c r="I1241" s="201"/>
      <c r="J1241" s="202"/>
      <c r="L1241" s="34"/>
    </row>
    <row r="1242" spans="2:12" hidden="1">
      <c r="B1242" s="201"/>
      <c r="C1242" s="202"/>
      <c r="D1242" s="201"/>
      <c r="E1242" s="201"/>
      <c r="F1242" s="22"/>
      <c r="G1242" s="22"/>
      <c r="H1242" s="201"/>
      <c r="I1242" s="201"/>
      <c r="J1242" s="202"/>
      <c r="L1242" s="34"/>
    </row>
    <row r="1243" spans="2:12" hidden="1">
      <c r="B1243" s="201"/>
      <c r="C1243" s="202"/>
      <c r="D1243" s="201"/>
      <c r="E1243" s="201"/>
      <c r="F1243" s="22"/>
      <c r="G1243" s="22"/>
      <c r="H1243" s="201"/>
      <c r="I1243" s="201"/>
      <c r="J1243" s="202"/>
      <c r="L1243" s="34"/>
    </row>
    <row r="1244" spans="2:12" hidden="1">
      <c r="B1244" s="201"/>
      <c r="C1244" s="202"/>
      <c r="D1244" s="201"/>
      <c r="E1244" s="201"/>
      <c r="F1244" s="22"/>
      <c r="G1244" s="22"/>
      <c r="H1244" s="201"/>
      <c r="I1244" s="201"/>
      <c r="J1244" s="202"/>
      <c r="L1244" s="34"/>
    </row>
    <row r="1245" spans="2:12" hidden="1">
      <c r="B1245" s="201"/>
      <c r="C1245" s="202"/>
      <c r="D1245" s="201"/>
      <c r="E1245" s="201"/>
      <c r="F1245" s="22"/>
      <c r="G1245" s="22"/>
      <c r="H1245" s="201"/>
      <c r="I1245" s="201"/>
      <c r="J1245" s="202"/>
      <c r="L1245" s="34"/>
    </row>
    <row r="1246" spans="2:12" hidden="1">
      <c r="B1246" s="201"/>
      <c r="C1246" s="202"/>
      <c r="D1246" s="201"/>
      <c r="E1246" s="201"/>
      <c r="F1246" s="22"/>
      <c r="G1246" s="22"/>
      <c r="H1246" s="201"/>
      <c r="I1246" s="201"/>
      <c r="J1246" s="202"/>
      <c r="L1246" s="34"/>
    </row>
    <row r="1247" spans="2:12" hidden="1">
      <c r="B1247" s="201"/>
      <c r="C1247" s="202"/>
      <c r="D1247" s="201"/>
      <c r="E1247" s="201"/>
      <c r="F1247" s="22"/>
      <c r="G1247" s="22"/>
      <c r="H1247" s="201"/>
      <c r="I1247" s="201"/>
      <c r="J1247" s="202"/>
      <c r="L1247" s="34"/>
    </row>
    <row r="1248" spans="2:12" hidden="1">
      <c r="B1248" s="201"/>
      <c r="C1248" s="202"/>
      <c r="D1248" s="201"/>
      <c r="E1248" s="201"/>
      <c r="F1248" s="22"/>
      <c r="G1248" s="22"/>
      <c r="H1248" s="201"/>
      <c r="I1248" s="201"/>
      <c r="J1248" s="202"/>
      <c r="L1248" s="34"/>
    </row>
    <row r="1249" spans="2:12" hidden="1">
      <c r="B1249" s="201"/>
      <c r="C1249" s="202"/>
      <c r="D1249" s="201"/>
      <c r="E1249" s="201"/>
      <c r="F1249" s="22"/>
      <c r="G1249" s="22"/>
      <c r="H1249" s="201"/>
      <c r="I1249" s="201"/>
      <c r="J1249" s="202"/>
      <c r="L1249" s="34"/>
    </row>
    <row r="1250" spans="2:12" hidden="1">
      <c r="B1250" s="201"/>
      <c r="C1250" s="202"/>
      <c r="D1250" s="201"/>
      <c r="E1250" s="201"/>
      <c r="F1250" s="22"/>
      <c r="G1250" s="22"/>
      <c r="H1250" s="201"/>
      <c r="I1250" s="201"/>
      <c r="J1250" s="202"/>
      <c r="L1250" s="34"/>
    </row>
    <row r="1251" spans="2:12" hidden="1">
      <c r="B1251" s="201"/>
      <c r="C1251" s="202"/>
      <c r="D1251" s="201"/>
      <c r="E1251" s="201"/>
      <c r="F1251" s="22"/>
      <c r="G1251" s="22"/>
      <c r="H1251" s="201"/>
      <c r="I1251" s="201"/>
      <c r="J1251" s="202"/>
      <c r="L1251" s="34"/>
    </row>
    <row r="1252" spans="2:12" hidden="1">
      <c r="B1252" s="201"/>
      <c r="C1252" s="202"/>
      <c r="D1252" s="201"/>
      <c r="E1252" s="201"/>
      <c r="F1252" s="22"/>
      <c r="G1252" s="22"/>
      <c r="H1252" s="201"/>
      <c r="I1252" s="201"/>
      <c r="J1252" s="202"/>
      <c r="L1252" s="34"/>
    </row>
    <row r="1253" spans="2:12" hidden="1">
      <c r="B1253" s="201"/>
      <c r="C1253" s="202"/>
      <c r="D1253" s="201"/>
      <c r="E1253" s="201"/>
      <c r="F1253" s="22"/>
      <c r="G1253" s="22"/>
      <c r="H1253" s="201"/>
      <c r="I1253" s="201"/>
      <c r="J1253" s="202"/>
      <c r="L1253" s="34"/>
    </row>
    <row r="1254" spans="2:12" hidden="1">
      <c r="B1254" s="201"/>
      <c r="C1254" s="202"/>
      <c r="D1254" s="201"/>
      <c r="E1254" s="201"/>
      <c r="F1254" s="22"/>
      <c r="G1254" s="22"/>
      <c r="H1254" s="201"/>
      <c r="I1254" s="201"/>
      <c r="J1254" s="202"/>
      <c r="L1254" s="34"/>
    </row>
    <row r="1255" spans="2:12" hidden="1">
      <c r="B1255" s="201"/>
      <c r="C1255" s="202"/>
      <c r="D1255" s="201"/>
      <c r="E1255" s="201"/>
      <c r="F1255" s="22"/>
      <c r="G1255" s="22"/>
      <c r="H1255" s="201"/>
      <c r="I1255" s="201"/>
      <c r="J1255" s="202"/>
      <c r="L1255" s="34"/>
    </row>
    <row r="1256" spans="2:12" hidden="1">
      <c r="B1256" s="201"/>
      <c r="C1256" s="202"/>
      <c r="D1256" s="201"/>
      <c r="E1256" s="201"/>
      <c r="F1256" s="22"/>
      <c r="G1256" s="22"/>
      <c r="H1256" s="201"/>
      <c r="I1256" s="201"/>
      <c r="J1256" s="202"/>
      <c r="L1256" s="34"/>
    </row>
    <row r="1257" spans="2:12" hidden="1">
      <c r="B1257" s="201"/>
      <c r="C1257" s="202"/>
      <c r="D1257" s="201"/>
      <c r="E1257" s="201"/>
      <c r="F1257" s="22"/>
      <c r="G1257" s="22"/>
      <c r="H1257" s="201"/>
      <c r="I1257" s="201"/>
      <c r="J1257" s="202"/>
      <c r="L1257" s="34"/>
    </row>
    <row r="1258" spans="2:12" hidden="1">
      <c r="B1258" s="201"/>
      <c r="C1258" s="202"/>
      <c r="D1258" s="201"/>
      <c r="E1258" s="201"/>
      <c r="F1258" s="22"/>
      <c r="G1258" s="22"/>
      <c r="H1258" s="201"/>
      <c r="I1258" s="201"/>
      <c r="J1258" s="202"/>
      <c r="L1258" s="34"/>
    </row>
    <row r="1259" spans="2:12" hidden="1">
      <c r="B1259" s="201"/>
      <c r="C1259" s="202"/>
      <c r="D1259" s="201"/>
      <c r="E1259" s="201"/>
      <c r="F1259" s="22"/>
      <c r="G1259" s="22"/>
      <c r="H1259" s="201"/>
      <c r="I1259" s="201"/>
      <c r="J1259" s="202"/>
      <c r="L1259" s="34"/>
    </row>
    <row r="1260" spans="2:12" hidden="1">
      <c r="B1260" s="201"/>
      <c r="C1260" s="202"/>
      <c r="D1260" s="201"/>
      <c r="E1260" s="201"/>
      <c r="F1260" s="22"/>
      <c r="G1260" s="22"/>
      <c r="H1260" s="201"/>
      <c r="I1260" s="201"/>
      <c r="J1260" s="202"/>
      <c r="L1260" s="34"/>
    </row>
    <row r="1261" spans="2:12" hidden="1">
      <c r="B1261" s="201"/>
      <c r="C1261" s="202"/>
      <c r="D1261" s="201"/>
      <c r="E1261" s="201"/>
      <c r="F1261" s="22"/>
      <c r="G1261" s="22"/>
      <c r="H1261" s="201"/>
      <c r="I1261" s="201"/>
      <c r="J1261" s="202"/>
      <c r="L1261" s="34"/>
    </row>
    <row r="1262" spans="2:12" hidden="1">
      <c r="B1262" s="201"/>
      <c r="C1262" s="202"/>
      <c r="D1262" s="201"/>
      <c r="E1262" s="201"/>
      <c r="F1262" s="22"/>
      <c r="G1262" s="22"/>
      <c r="H1262" s="201"/>
      <c r="I1262" s="201"/>
      <c r="J1262" s="202"/>
      <c r="L1262" s="34"/>
    </row>
    <row r="1263" spans="2:12" hidden="1">
      <c r="B1263" s="201"/>
      <c r="C1263" s="202"/>
      <c r="D1263" s="201"/>
      <c r="E1263" s="201"/>
      <c r="F1263" s="22"/>
      <c r="G1263" s="22"/>
      <c r="H1263" s="201"/>
      <c r="I1263" s="201"/>
      <c r="J1263" s="202"/>
      <c r="L1263" s="34"/>
    </row>
    <row r="1264" spans="2:12" hidden="1">
      <c r="B1264" s="201"/>
      <c r="C1264" s="202"/>
      <c r="D1264" s="201"/>
      <c r="E1264" s="201"/>
      <c r="F1264" s="22"/>
      <c r="G1264" s="22"/>
      <c r="H1264" s="201"/>
      <c r="I1264" s="201"/>
      <c r="J1264" s="202"/>
      <c r="L1264" s="34"/>
    </row>
    <row r="1265" spans="2:12" hidden="1">
      <c r="B1265" s="201"/>
      <c r="C1265" s="202"/>
      <c r="D1265" s="201"/>
      <c r="E1265" s="201"/>
      <c r="F1265" s="22"/>
      <c r="G1265" s="22"/>
      <c r="H1265" s="201"/>
      <c r="I1265" s="201"/>
      <c r="J1265" s="202"/>
      <c r="L1265" s="34"/>
    </row>
    <row r="1266" spans="2:12" hidden="1">
      <c r="B1266" s="201"/>
      <c r="C1266" s="202"/>
      <c r="D1266" s="201"/>
      <c r="E1266" s="201"/>
      <c r="F1266" s="22"/>
      <c r="G1266" s="22"/>
      <c r="H1266" s="201"/>
      <c r="I1266" s="201"/>
      <c r="J1266" s="202"/>
      <c r="L1266" s="34"/>
    </row>
    <row r="1267" spans="2:12" hidden="1">
      <c r="B1267" s="201"/>
      <c r="C1267" s="202"/>
      <c r="D1267" s="201"/>
      <c r="E1267" s="201"/>
      <c r="F1267" s="22"/>
      <c r="G1267" s="22"/>
      <c r="H1267" s="201"/>
      <c r="I1267" s="201"/>
      <c r="J1267" s="202"/>
      <c r="L1267" s="34"/>
    </row>
    <row r="1268" spans="2:12" hidden="1">
      <c r="B1268" s="201"/>
      <c r="C1268" s="202"/>
      <c r="D1268" s="201"/>
      <c r="E1268" s="201"/>
      <c r="F1268" s="22"/>
      <c r="G1268" s="22"/>
      <c r="H1268" s="201"/>
      <c r="I1268" s="201"/>
      <c r="J1268" s="202"/>
      <c r="L1268" s="34"/>
    </row>
    <row r="1269" spans="2:12" hidden="1">
      <c r="B1269" s="201"/>
      <c r="C1269" s="202"/>
      <c r="D1269" s="201"/>
      <c r="E1269" s="201"/>
      <c r="F1269" s="22"/>
      <c r="G1269" s="22"/>
      <c r="H1269" s="201"/>
      <c r="I1269" s="201"/>
      <c r="J1269" s="202"/>
      <c r="L1269" s="34"/>
    </row>
    <row r="1270" spans="2:12" hidden="1">
      <c r="B1270" s="201"/>
      <c r="C1270" s="202"/>
      <c r="D1270" s="201"/>
      <c r="E1270" s="201"/>
      <c r="F1270" s="22"/>
      <c r="G1270" s="22"/>
      <c r="H1270" s="201"/>
      <c r="I1270" s="201"/>
      <c r="J1270" s="202"/>
      <c r="L1270" s="34"/>
    </row>
    <row r="1271" spans="2:12" hidden="1">
      <c r="B1271" s="201"/>
      <c r="C1271" s="202"/>
      <c r="D1271" s="201"/>
      <c r="E1271" s="201"/>
      <c r="F1271" s="22"/>
      <c r="G1271" s="22"/>
      <c r="H1271" s="201"/>
      <c r="I1271" s="201"/>
      <c r="J1271" s="202"/>
      <c r="L1271" s="34"/>
    </row>
    <row r="1272" spans="2:12" hidden="1">
      <c r="B1272" s="201"/>
      <c r="C1272" s="202"/>
      <c r="D1272" s="201"/>
      <c r="E1272" s="201"/>
      <c r="F1272" s="22"/>
      <c r="G1272" s="22"/>
      <c r="H1272" s="201"/>
      <c r="I1272" s="201"/>
      <c r="J1272" s="202"/>
      <c r="L1272" s="34"/>
    </row>
    <row r="1273" spans="2:12" hidden="1">
      <c r="B1273" s="201"/>
      <c r="C1273" s="202"/>
      <c r="D1273" s="201"/>
      <c r="E1273" s="201"/>
      <c r="F1273" s="22"/>
      <c r="G1273" s="22"/>
      <c r="H1273" s="201"/>
      <c r="I1273" s="201"/>
      <c r="J1273" s="202"/>
      <c r="L1273" s="34"/>
    </row>
    <row r="1274" spans="2:12" hidden="1">
      <c r="B1274" s="201"/>
      <c r="C1274" s="202"/>
      <c r="D1274" s="201"/>
      <c r="E1274" s="201"/>
      <c r="F1274" s="22"/>
      <c r="G1274" s="22"/>
      <c r="H1274" s="201"/>
      <c r="I1274" s="201"/>
      <c r="J1274" s="202"/>
      <c r="L1274" s="34"/>
    </row>
    <row r="1275" spans="2:12" hidden="1">
      <c r="B1275" s="201"/>
      <c r="C1275" s="202"/>
      <c r="D1275" s="201"/>
      <c r="E1275" s="201"/>
      <c r="F1275" s="22"/>
      <c r="G1275" s="22"/>
      <c r="H1275" s="201"/>
      <c r="I1275" s="201"/>
      <c r="J1275" s="202"/>
      <c r="L1275" s="34"/>
    </row>
    <row r="1276" spans="2:12" hidden="1">
      <c r="B1276" s="201"/>
      <c r="C1276" s="202"/>
      <c r="D1276" s="201"/>
      <c r="E1276" s="201"/>
      <c r="F1276" s="22"/>
      <c r="G1276" s="22"/>
      <c r="H1276" s="201"/>
      <c r="I1276" s="201"/>
      <c r="J1276" s="202"/>
      <c r="L1276" s="34"/>
    </row>
    <row r="1277" spans="2:12" hidden="1">
      <c r="B1277" s="201"/>
      <c r="C1277" s="202"/>
      <c r="D1277" s="201"/>
      <c r="E1277" s="201"/>
      <c r="F1277" s="22"/>
      <c r="G1277" s="22"/>
      <c r="H1277" s="201"/>
      <c r="I1277" s="201"/>
      <c r="J1277" s="202"/>
      <c r="L1277" s="34"/>
    </row>
    <row r="1278" spans="2:12" hidden="1">
      <c r="B1278" s="201"/>
      <c r="C1278" s="202"/>
      <c r="D1278" s="201"/>
      <c r="E1278" s="201"/>
      <c r="F1278" s="22"/>
      <c r="G1278" s="22"/>
      <c r="H1278" s="201"/>
      <c r="I1278" s="201"/>
      <c r="J1278" s="202"/>
      <c r="L1278" s="34"/>
    </row>
    <row r="1279" spans="2:12" hidden="1">
      <c r="B1279" s="201"/>
      <c r="C1279" s="202"/>
      <c r="D1279" s="201"/>
      <c r="E1279" s="201"/>
      <c r="F1279" s="22"/>
      <c r="G1279" s="22"/>
      <c r="H1279" s="201"/>
      <c r="I1279" s="201"/>
      <c r="J1279" s="202"/>
      <c r="L1279" s="34"/>
    </row>
    <row r="1280" spans="2:12" hidden="1">
      <c r="B1280" s="201"/>
      <c r="C1280" s="202"/>
      <c r="D1280" s="201"/>
      <c r="E1280" s="201"/>
      <c r="F1280" s="22"/>
      <c r="G1280" s="22"/>
      <c r="H1280" s="201"/>
      <c r="I1280" s="201"/>
      <c r="J1280" s="202"/>
      <c r="L1280" s="34"/>
    </row>
    <row r="1281" spans="2:12" hidden="1">
      <c r="B1281" s="201"/>
      <c r="C1281" s="202"/>
      <c r="D1281" s="201"/>
      <c r="E1281" s="201"/>
      <c r="F1281" s="22"/>
      <c r="G1281" s="22"/>
      <c r="H1281" s="201"/>
      <c r="I1281" s="201"/>
      <c r="J1281" s="202"/>
      <c r="L1281" s="34"/>
    </row>
    <row r="1282" spans="2:12" hidden="1">
      <c r="B1282" s="201"/>
      <c r="C1282" s="202"/>
      <c r="D1282" s="201"/>
      <c r="E1282" s="201"/>
      <c r="F1282" s="22"/>
      <c r="G1282" s="22"/>
      <c r="H1282" s="201"/>
      <c r="I1282" s="201"/>
      <c r="J1282" s="202"/>
      <c r="L1282" s="34"/>
    </row>
    <row r="1283" spans="2:12" hidden="1">
      <c r="B1283" s="201"/>
      <c r="C1283" s="202"/>
      <c r="D1283" s="201"/>
      <c r="E1283" s="201"/>
      <c r="F1283" s="22"/>
      <c r="G1283" s="22"/>
      <c r="H1283" s="201"/>
      <c r="I1283" s="201"/>
      <c r="J1283" s="202"/>
      <c r="L1283" s="34"/>
    </row>
    <row r="1284" spans="2:12" hidden="1">
      <c r="B1284" s="201"/>
      <c r="C1284" s="202"/>
      <c r="D1284" s="201"/>
      <c r="E1284" s="201"/>
      <c r="F1284" s="22"/>
      <c r="G1284" s="22"/>
      <c r="H1284" s="201"/>
      <c r="I1284" s="201"/>
      <c r="J1284" s="202"/>
      <c r="L1284" s="34"/>
    </row>
    <row r="1285" spans="2:12" hidden="1">
      <c r="B1285" s="201"/>
      <c r="C1285" s="202"/>
      <c r="D1285" s="201"/>
      <c r="E1285" s="201"/>
      <c r="F1285" s="22"/>
      <c r="G1285" s="22"/>
      <c r="H1285" s="201"/>
      <c r="I1285" s="201"/>
      <c r="J1285" s="202"/>
      <c r="L1285" s="34"/>
    </row>
    <row r="1286" spans="2:12" hidden="1">
      <c r="B1286" s="201"/>
      <c r="C1286" s="202"/>
      <c r="D1286" s="201"/>
      <c r="E1286" s="201"/>
      <c r="F1286" s="22"/>
      <c r="G1286" s="22"/>
      <c r="H1286" s="201"/>
      <c r="I1286" s="201"/>
      <c r="J1286" s="202"/>
      <c r="L1286" s="34"/>
    </row>
    <row r="1287" spans="2:12" hidden="1">
      <c r="B1287" s="201"/>
      <c r="C1287" s="202"/>
      <c r="D1287" s="201"/>
      <c r="E1287" s="201"/>
      <c r="F1287" s="22"/>
      <c r="G1287" s="22"/>
      <c r="H1287" s="201"/>
      <c r="I1287" s="201"/>
      <c r="J1287" s="202"/>
      <c r="L1287" s="34"/>
    </row>
    <row r="1288" spans="2:12" hidden="1">
      <c r="B1288" s="201"/>
      <c r="C1288" s="202"/>
      <c r="D1288" s="201"/>
      <c r="E1288" s="201"/>
      <c r="F1288" s="22"/>
      <c r="G1288" s="22"/>
      <c r="H1288" s="201"/>
      <c r="I1288" s="201"/>
      <c r="J1288" s="202"/>
      <c r="L1288" s="34"/>
    </row>
    <row r="1289" spans="2:12" hidden="1">
      <c r="B1289" s="201"/>
      <c r="C1289" s="202"/>
      <c r="D1289" s="201"/>
      <c r="E1289" s="201"/>
      <c r="F1289" s="22"/>
      <c r="G1289" s="22"/>
      <c r="H1289" s="201"/>
      <c r="I1289" s="201"/>
      <c r="J1289" s="202"/>
      <c r="L1289" s="34"/>
    </row>
    <row r="1290" spans="2:12" hidden="1">
      <c r="B1290" s="201"/>
      <c r="C1290" s="202"/>
      <c r="D1290" s="201"/>
      <c r="E1290" s="201"/>
      <c r="F1290" s="22"/>
      <c r="G1290" s="22"/>
      <c r="H1290" s="201"/>
      <c r="I1290" s="201"/>
      <c r="J1290" s="202"/>
      <c r="L1290" s="34"/>
    </row>
    <row r="1291" spans="2:12" hidden="1">
      <c r="B1291" s="201"/>
      <c r="C1291" s="202"/>
      <c r="D1291" s="201"/>
      <c r="E1291" s="201"/>
      <c r="F1291" s="22"/>
      <c r="G1291" s="22"/>
      <c r="H1291" s="201"/>
      <c r="I1291" s="201"/>
      <c r="J1291" s="202"/>
      <c r="L1291" s="34"/>
    </row>
    <row r="1292" spans="2:12" hidden="1">
      <c r="B1292" s="201"/>
      <c r="C1292" s="202"/>
      <c r="D1292" s="201"/>
      <c r="E1292" s="201"/>
      <c r="F1292" s="22"/>
      <c r="G1292" s="22"/>
      <c r="H1292" s="201"/>
      <c r="I1292" s="201"/>
      <c r="J1292" s="202"/>
      <c r="L1292" s="34"/>
    </row>
    <row r="1293" spans="2:12" hidden="1">
      <c r="B1293" s="201"/>
      <c r="C1293" s="202"/>
      <c r="D1293" s="201"/>
      <c r="E1293" s="201"/>
      <c r="F1293" s="22"/>
      <c r="G1293" s="22"/>
      <c r="H1293" s="201"/>
      <c r="I1293" s="201"/>
      <c r="J1293" s="202"/>
      <c r="L1293" s="34"/>
    </row>
    <row r="1294" spans="2:12" hidden="1">
      <c r="B1294" s="201"/>
      <c r="C1294" s="202"/>
      <c r="D1294" s="201"/>
      <c r="E1294" s="201"/>
      <c r="F1294" s="22"/>
      <c r="G1294" s="22"/>
      <c r="H1294" s="201"/>
      <c r="I1294" s="201"/>
      <c r="J1294" s="202"/>
      <c r="L1294" s="34"/>
    </row>
    <row r="1295" spans="2:12" hidden="1">
      <c r="B1295" s="201"/>
      <c r="C1295" s="202"/>
      <c r="D1295" s="201"/>
      <c r="E1295" s="201"/>
      <c r="F1295" s="22"/>
      <c r="G1295" s="22"/>
      <c r="H1295" s="201"/>
      <c r="I1295" s="201"/>
      <c r="J1295" s="202"/>
      <c r="L1295" s="34"/>
    </row>
    <row r="1296" spans="2:12" hidden="1">
      <c r="B1296" s="201"/>
      <c r="C1296" s="202"/>
      <c r="D1296" s="201"/>
      <c r="E1296" s="201"/>
      <c r="F1296" s="22"/>
      <c r="G1296" s="22"/>
      <c r="H1296" s="201"/>
      <c r="I1296" s="201"/>
      <c r="J1296" s="202"/>
      <c r="L1296" s="34"/>
    </row>
    <row r="1297" spans="2:12" hidden="1">
      <c r="B1297" s="201"/>
      <c r="C1297" s="202"/>
      <c r="D1297" s="201"/>
      <c r="E1297" s="201"/>
      <c r="F1297" s="22"/>
      <c r="G1297" s="22"/>
      <c r="H1297" s="201"/>
      <c r="I1297" s="201"/>
      <c r="J1297" s="202"/>
      <c r="L1297" s="34"/>
    </row>
    <row r="1298" spans="2:12" hidden="1">
      <c r="B1298" s="201"/>
      <c r="C1298" s="202"/>
      <c r="D1298" s="201"/>
      <c r="E1298" s="201"/>
      <c r="F1298" s="22"/>
      <c r="G1298" s="22"/>
      <c r="H1298" s="201"/>
      <c r="I1298" s="201"/>
      <c r="J1298" s="202"/>
      <c r="L1298" s="34"/>
    </row>
    <row r="1299" spans="2:12" hidden="1">
      <c r="B1299" s="201"/>
      <c r="C1299" s="202"/>
      <c r="D1299" s="201"/>
      <c r="E1299" s="201"/>
      <c r="F1299" s="22"/>
      <c r="G1299" s="22"/>
      <c r="H1299" s="201"/>
      <c r="I1299" s="201"/>
      <c r="J1299" s="202"/>
      <c r="L1299" s="34"/>
    </row>
    <row r="1300" spans="2:12" hidden="1">
      <c r="B1300" s="201"/>
      <c r="C1300" s="202"/>
      <c r="D1300" s="201"/>
      <c r="E1300" s="201"/>
      <c r="F1300" s="22"/>
      <c r="G1300" s="22"/>
      <c r="H1300" s="201"/>
      <c r="I1300" s="201"/>
      <c r="J1300" s="202"/>
      <c r="L1300" s="34"/>
    </row>
    <row r="1301" spans="2:12" hidden="1">
      <c r="B1301" s="201"/>
      <c r="C1301" s="202"/>
      <c r="D1301" s="201"/>
      <c r="E1301" s="201"/>
      <c r="F1301" s="22"/>
      <c r="G1301" s="22"/>
      <c r="H1301" s="201"/>
      <c r="I1301" s="201"/>
      <c r="J1301" s="202"/>
      <c r="L1301" s="34"/>
    </row>
    <row r="1302" spans="2:12" hidden="1">
      <c r="B1302" s="201"/>
      <c r="C1302" s="202"/>
      <c r="D1302" s="201"/>
      <c r="E1302" s="201"/>
      <c r="F1302" s="22"/>
      <c r="G1302" s="22"/>
      <c r="H1302" s="201"/>
      <c r="I1302" s="201"/>
      <c r="J1302" s="202"/>
      <c r="L1302" s="34"/>
    </row>
    <row r="1303" spans="2:12" hidden="1">
      <c r="B1303" s="201"/>
      <c r="C1303" s="202"/>
      <c r="D1303" s="201"/>
      <c r="E1303" s="201"/>
      <c r="F1303" s="22"/>
      <c r="G1303" s="22"/>
      <c r="H1303" s="201"/>
      <c r="I1303" s="201"/>
      <c r="J1303" s="202"/>
      <c r="L1303" s="34"/>
    </row>
    <row r="1304" spans="2:12" hidden="1">
      <c r="B1304" s="201"/>
      <c r="C1304" s="202"/>
      <c r="D1304" s="201"/>
      <c r="E1304" s="201"/>
      <c r="F1304" s="22"/>
      <c r="G1304" s="22"/>
      <c r="H1304" s="201"/>
      <c r="I1304" s="201"/>
      <c r="J1304" s="202"/>
      <c r="L1304" s="34"/>
    </row>
    <row r="1305" spans="2:12" hidden="1">
      <c r="B1305" s="201"/>
      <c r="C1305" s="202"/>
      <c r="D1305" s="201"/>
      <c r="E1305" s="201"/>
      <c r="F1305" s="22"/>
      <c r="G1305" s="22"/>
      <c r="H1305" s="201"/>
      <c r="I1305" s="201"/>
      <c r="J1305" s="202"/>
      <c r="L1305" s="34"/>
    </row>
    <row r="1306" spans="2:12" hidden="1">
      <c r="B1306" s="201"/>
      <c r="C1306" s="202"/>
      <c r="D1306" s="201"/>
      <c r="E1306" s="201"/>
      <c r="F1306" s="22"/>
      <c r="G1306" s="22"/>
      <c r="H1306" s="201"/>
      <c r="I1306" s="201"/>
      <c r="J1306" s="202"/>
      <c r="L1306" s="34"/>
    </row>
    <row r="1307" spans="2:12" hidden="1">
      <c r="B1307" s="201"/>
      <c r="C1307" s="202"/>
      <c r="D1307" s="201"/>
      <c r="E1307" s="201"/>
      <c r="F1307" s="22"/>
      <c r="G1307" s="22"/>
      <c r="H1307" s="201"/>
      <c r="I1307" s="201"/>
      <c r="J1307" s="202"/>
      <c r="L1307" s="34"/>
    </row>
    <row r="1308" spans="2:12" hidden="1">
      <c r="B1308" s="201"/>
      <c r="C1308" s="202"/>
      <c r="D1308" s="201"/>
      <c r="E1308" s="201"/>
      <c r="F1308" s="22"/>
      <c r="G1308" s="22"/>
      <c r="H1308" s="201"/>
      <c r="I1308" s="201"/>
      <c r="J1308" s="202"/>
      <c r="L1308" s="34"/>
    </row>
    <row r="1309" spans="2:12" hidden="1">
      <c r="B1309" s="201"/>
      <c r="C1309" s="202"/>
      <c r="D1309" s="201"/>
      <c r="E1309" s="201"/>
      <c r="F1309" s="22"/>
      <c r="G1309" s="22"/>
      <c r="H1309" s="201"/>
      <c r="I1309" s="201"/>
      <c r="J1309" s="202"/>
      <c r="L1309" s="34"/>
    </row>
    <row r="1310" spans="2:12" hidden="1">
      <c r="B1310" s="201"/>
      <c r="C1310" s="202"/>
      <c r="D1310" s="201"/>
      <c r="E1310" s="201"/>
      <c r="F1310" s="22"/>
      <c r="G1310" s="22"/>
      <c r="H1310" s="201"/>
      <c r="I1310" s="201"/>
      <c r="J1310" s="202"/>
      <c r="L1310" s="34"/>
    </row>
    <row r="1311" spans="2:12" hidden="1">
      <c r="B1311" s="201"/>
      <c r="C1311" s="202"/>
      <c r="D1311" s="201"/>
      <c r="E1311" s="201"/>
      <c r="F1311" s="22"/>
      <c r="G1311" s="22"/>
      <c r="H1311" s="201"/>
      <c r="I1311" s="201"/>
      <c r="J1311" s="202"/>
      <c r="L1311" s="34"/>
    </row>
    <row r="1312" spans="2:12" hidden="1">
      <c r="B1312" s="201"/>
      <c r="C1312" s="202"/>
      <c r="D1312" s="201"/>
      <c r="E1312" s="201"/>
      <c r="F1312" s="22"/>
      <c r="G1312" s="22"/>
      <c r="H1312" s="201"/>
      <c r="I1312" s="201"/>
      <c r="J1312" s="202"/>
      <c r="L1312" s="34"/>
    </row>
    <row r="1313" spans="2:12" hidden="1">
      <c r="B1313" s="201"/>
      <c r="C1313" s="202"/>
      <c r="D1313" s="201"/>
      <c r="E1313" s="201"/>
      <c r="F1313" s="22"/>
      <c r="G1313" s="22"/>
      <c r="H1313" s="201"/>
      <c r="I1313" s="201"/>
      <c r="J1313" s="202"/>
      <c r="L1313" s="34"/>
    </row>
    <row r="1314" spans="2:12" hidden="1">
      <c r="B1314" s="201"/>
      <c r="C1314" s="202"/>
      <c r="D1314" s="201"/>
      <c r="E1314" s="201"/>
      <c r="F1314" s="22"/>
      <c r="G1314" s="22"/>
      <c r="H1314" s="201"/>
      <c r="I1314" s="201"/>
      <c r="J1314" s="202"/>
      <c r="L1314" s="34"/>
    </row>
    <row r="1315" spans="2:12" hidden="1">
      <c r="B1315" s="201"/>
      <c r="C1315" s="202"/>
      <c r="D1315" s="201"/>
      <c r="E1315" s="201"/>
      <c r="F1315" s="22"/>
      <c r="G1315" s="22"/>
      <c r="H1315" s="201"/>
      <c r="I1315" s="201"/>
      <c r="J1315" s="202"/>
      <c r="L1315" s="34"/>
    </row>
    <row r="1316" spans="2:12" hidden="1">
      <c r="B1316" s="201"/>
      <c r="C1316" s="202"/>
      <c r="D1316" s="201"/>
      <c r="E1316" s="201"/>
      <c r="F1316" s="22"/>
      <c r="G1316" s="22"/>
      <c r="H1316" s="201"/>
      <c r="I1316" s="201"/>
      <c r="J1316" s="202"/>
      <c r="L1316" s="34"/>
    </row>
    <row r="1317" spans="2:12" hidden="1">
      <c r="B1317" s="201"/>
      <c r="C1317" s="202"/>
      <c r="D1317" s="201"/>
      <c r="E1317" s="201"/>
      <c r="F1317" s="22"/>
      <c r="G1317" s="22"/>
      <c r="H1317" s="201"/>
      <c r="I1317" s="201"/>
      <c r="J1317" s="202"/>
      <c r="L1317" s="34"/>
    </row>
    <row r="1318" spans="2:12" hidden="1">
      <c r="B1318" s="201"/>
      <c r="C1318" s="202"/>
      <c r="D1318" s="201"/>
      <c r="E1318" s="201"/>
      <c r="F1318" s="22"/>
      <c r="G1318" s="22"/>
      <c r="H1318" s="201"/>
      <c r="I1318" s="201"/>
      <c r="J1318" s="202"/>
      <c r="L1318" s="34"/>
    </row>
    <row r="1319" spans="2:12" hidden="1">
      <c r="B1319" s="201"/>
      <c r="C1319" s="202"/>
      <c r="D1319" s="201"/>
      <c r="E1319" s="201"/>
      <c r="F1319" s="22"/>
      <c r="G1319" s="22"/>
      <c r="H1319" s="201"/>
      <c r="I1319" s="201"/>
      <c r="J1319" s="202"/>
      <c r="L1319" s="34"/>
    </row>
    <row r="1320" spans="2:12" hidden="1">
      <c r="B1320" s="201"/>
      <c r="C1320" s="202"/>
      <c r="D1320" s="201"/>
      <c r="E1320" s="201"/>
      <c r="F1320" s="22"/>
      <c r="G1320" s="22"/>
      <c r="H1320" s="201"/>
      <c r="I1320" s="201"/>
      <c r="J1320" s="202"/>
      <c r="L1320" s="34"/>
    </row>
    <row r="1321" spans="2:12" hidden="1">
      <c r="B1321" s="201"/>
      <c r="C1321" s="202"/>
      <c r="D1321" s="201"/>
      <c r="E1321" s="201"/>
      <c r="F1321" s="22"/>
      <c r="G1321" s="22"/>
      <c r="H1321" s="201"/>
      <c r="I1321" s="201"/>
      <c r="J1321" s="202"/>
      <c r="L1321" s="34"/>
    </row>
    <row r="1322" spans="2:12" hidden="1">
      <c r="B1322" s="201"/>
      <c r="C1322" s="202"/>
      <c r="D1322" s="201"/>
      <c r="E1322" s="201"/>
      <c r="F1322" s="22"/>
      <c r="G1322" s="22"/>
      <c r="H1322" s="201"/>
      <c r="I1322" s="201"/>
      <c r="J1322" s="202"/>
      <c r="L1322" s="34"/>
    </row>
    <row r="1323" spans="2:12" hidden="1">
      <c r="B1323" s="201"/>
      <c r="C1323" s="202"/>
      <c r="D1323" s="201"/>
      <c r="E1323" s="201"/>
      <c r="F1323" s="22"/>
      <c r="G1323" s="22"/>
      <c r="H1323" s="201"/>
      <c r="I1323" s="201"/>
      <c r="J1323" s="202"/>
      <c r="L1323" s="34"/>
    </row>
    <row r="1324" spans="2:12" hidden="1">
      <c r="B1324" s="201"/>
      <c r="C1324" s="202"/>
      <c r="D1324" s="201"/>
      <c r="E1324" s="201"/>
      <c r="F1324" s="22"/>
      <c r="G1324" s="22"/>
      <c r="H1324" s="201"/>
      <c r="I1324" s="201"/>
      <c r="J1324" s="202"/>
      <c r="L1324" s="34"/>
    </row>
    <row r="1325" spans="2:12" hidden="1">
      <c r="B1325" s="201"/>
      <c r="C1325" s="202"/>
      <c r="D1325" s="201"/>
      <c r="E1325" s="201"/>
      <c r="F1325" s="22"/>
      <c r="G1325" s="22"/>
      <c r="H1325" s="201"/>
      <c r="I1325" s="201"/>
      <c r="J1325" s="202"/>
      <c r="L1325" s="34"/>
    </row>
    <row r="1326" spans="2:12" hidden="1">
      <c r="B1326" s="201"/>
      <c r="C1326" s="202"/>
      <c r="D1326" s="201"/>
      <c r="E1326" s="201"/>
      <c r="F1326" s="22"/>
      <c r="G1326" s="22"/>
      <c r="H1326" s="201"/>
      <c r="I1326" s="201"/>
      <c r="J1326" s="202"/>
      <c r="L1326" s="34"/>
    </row>
    <row r="1327" spans="2:12" hidden="1">
      <c r="B1327" s="201"/>
      <c r="C1327" s="202"/>
      <c r="D1327" s="201"/>
      <c r="E1327" s="201"/>
      <c r="F1327" s="22"/>
      <c r="G1327" s="22"/>
      <c r="H1327" s="201"/>
      <c r="I1327" s="201"/>
      <c r="J1327" s="202"/>
      <c r="L1327" s="34"/>
    </row>
    <row r="1328" spans="2:12" hidden="1">
      <c r="B1328" s="201"/>
      <c r="C1328" s="202"/>
      <c r="D1328" s="201"/>
      <c r="E1328" s="201"/>
      <c r="F1328" s="22"/>
      <c r="G1328" s="22"/>
      <c r="H1328" s="201"/>
      <c r="I1328" s="201"/>
      <c r="J1328" s="202"/>
      <c r="L1328" s="34"/>
    </row>
    <row r="1329" spans="2:12" hidden="1">
      <c r="B1329" s="201"/>
      <c r="C1329" s="202"/>
      <c r="D1329" s="201"/>
      <c r="E1329" s="201"/>
      <c r="F1329" s="22"/>
      <c r="G1329" s="22"/>
      <c r="H1329" s="201"/>
      <c r="I1329" s="201"/>
      <c r="J1329" s="202"/>
      <c r="L1329" s="34"/>
    </row>
    <row r="1330" spans="2:12" hidden="1">
      <c r="B1330" s="201"/>
      <c r="C1330" s="202"/>
      <c r="D1330" s="201"/>
      <c r="E1330" s="201"/>
      <c r="F1330" s="22"/>
      <c r="G1330" s="22"/>
      <c r="H1330" s="201"/>
      <c r="I1330" s="201"/>
      <c r="J1330" s="202"/>
      <c r="L1330" s="34"/>
    </row>
    <row r="1331" spans="2:12" hidden="1">
      <c r="B1331" s="201"/>
      <c r="C1331" s="202"/>
      <c r="D1331" s="201"/>
      <c r="E1331" s="201"/>
      <c r="F1331" s="22"/>
      <c r="G1331" s="22"/>
      <c r="H1331" s="201"/>
      <c r="I1331" s="201"/>
      <c r="J1331" s="202"/>
      <c r="L1331" s="34"/>
    </row>
    <row r="1332" spans="2:12" hidden="1">
      <c r="B1332" s="201"/>
      <c r="C1332" s="202"/>
      <c r="D1332" s="201"/>
      <c r="E1332" s="201"/>
      <c r="F1332" s="22"/>
      <c r="G1332" s="22"/>
      <c r="H1332" s="201"/>
      <c r="I1332" s="201"/>
      <c r="J1332" s="202"/>
      <c r="L1332" s="34"/>
    </row>
    <row r="1333" spans="2:12" hidden="1">
      <c r="B1333" s="201"/>
      <c r="C1333" s="202"/>
      <c r="D1333" s="201"/>
      <c r="E1333" s="201"/>
      <c r="F1333" s="22"/>
      <c r="G1333" s="22"/>
      <c r="H1333" s="201"/>
      <c r="I1333" s="201"/>
      <c r="J1333" s="202"/>
      <c r="L1333" s="34"/>
    </row>
    <row r="1334" spans="2:12" hidden="1">
      <c r="B1334" s="201"/>
      <c r="C1334" s="202"/>
      <c r="D1334" s="201"/>
      <c r="E1334" s="201"/>
      <c r="F1334" s="22"/>
      <c r="G1334" s="22"/>
      <c r="H1334" s="201"/>
      <c r="I1334" s="201"/>
      <c r="J1334" s="202"/>
      <c r="L1334" s="34"/>
    </row>
    <row r="1335" spans="2:12" hidden="1">
      <c r="B1335" s="201"/>
      <c r="C1335" s="202"/>
      <c r="D1335" s="201"/>
      <c r="E1335" s="201"/>
      <c r="F1335" s="22"/>
      <c r="G1335" s="22"/>
      <c r="H1335" s="201"/>
      <c r="I1335" s="201"/>
      <c r="J1335" s="202"/>
      <c r="L1335" s="34"/>
    </row>
    <row r="1336" spans="2:12" hidden="1">
      <c r="B1336" s="201"/>
      <c r="C1336" s="202"/>
      <c r="D1336" s="201"/>
      <c r="E1336" s="201"/>
      <c r="F1336" s="22"/>
      <c r="G1336" s="22"/>
      <c r="H1336" s="201"/>
      <c r="I1336" s="201"/>
      <c r="J1336" s="202"/>
      <c r="L1336" s="34"/>
    </row>
    <row r="1337" spans="2:12" hidden="1">
      <c r="B1337" s="201"/>
      <c r="C1337" s="202"/>
      <c r="D1337" s="201"/>
      <c r="E1337" s="201"/>
      <c r="F1337" s="22"/>
      <c r="G1337" s="22"/>
      <c r="H1337" s="201"/>
      <c r="I1337" s="201"/>
      <c r="J1337" s="202"/>
      <c r="L1337" s="34"/>
    </row>
    <row r="1338" spans="2:12" hidden="1">
      <c r="B1338" s="201"/>
      <c r="C1338" s="202"/>
      <c r="D1338" s="201"/>
      <c r="E1338" s="201"/>
      <c r="F1338" s="22"/>
      <c r="G1338" s="22"/>
      <c r="H1338" s="201"/>
      <c r="I1338" s="201"/>
      <c r="J1338" s="202"/>
      <c r="L1338" s="34"/>
    </row>
    <row r="1339" spans="2:12" hidden="1">
      <c r="B1339" s="201"/>
      <c r="C1339" s="202"/>
      <c r="D1339" s="201"/>
      <c r="E1339" s="201"/>
      <c r="F1339" s="22"/>
      <c r="G1339" s="22"/>
      <c r="H1339" s="201"/>
      <c r="I1339" s="201"/>
      <c r="J1339" s="202"/>
      <c r="L1339" s="34"/>
    </row>
    <row r="1340" spans="2:12" hidden="1">
      <c r="B1340" s="201"/>
      <c r="C1340" s="202"/>
      <c r="D1340" s="201"/>
      <c r="E1340" s="201"/>
      <c r="F1340" s="22"/>
      <c r="G1340" s="22"/>
      <c r="H1340" s="201"/>
      <c r="I1340" s="201"/>
      <c r="J1340" s="202"/>
      <c r="L1340" s="34"/>
    </row>
    <row r="1341" spans="2:12" hidden="1">
      <c r="B1341" s="201"/>
      <c r="C1341" s="202"/>
      <c r="D1341" s="201"/>
      <c r="E1341" s="201"/>
      <c r="F1341" s="22"/>
      <c r="G1341" s="22"/>
      <c r="H1341" s="201"/>
      <c r="I1341" s="201"/>
      <c r="J1341" s="202"/>
      <c r="L1341" s="34"/>
    </row>
    <row r="1342" spans="2:12" hidden="1">
      <c r="B1342" s="201"/>
      <c r="C1342" s="202"/>
      <c r="D1342" s="201"/>
      <c r="E1342" s="201"/>
      <c r="F1342" s="22"/>
      <c r="G1342" s="22"/>
      <c r="H1342" s="201"/>
      <c r="I1342" s="201"/>
      <c r="J1342" s="202"/>
      <c r="L1342" s="34"/>
    </row>
    <row r="1343" spans="2:12" hidden="1">
      <c r="B1343" s="201"/>
      <c r="C1343" s="202"/>
      <c r="D1343" s="201"/>
      <c r="E1343" s="201"/>
      <c r="F1343" s="22"/>
      <c r="G1343" s="22"/>
      <c r="H1343" s="201"/>
      <c r="I1343" s="201"/>
      <c r="J1343" s="202"/>
      <c r="L1343" s="34"/>
    </row>
    <row r="1344" spans="2:12" hidden="1">
      <c r="B1344" s="201"/>
      <c r="C1344" s="202"/>
      <c r="D1344" s="201"/>
      <c r="E1344" s="201"/>
      <c r="F1344" s="22"/>
      <c r="G1344" s="22"/>
      <c r="H1344" s="201"/>
      <c r="I1344" s="201"/>
      <c r="J1344" s="202"/>
      <c r="L1344" s="34"/>
    </row>
    <row r="1345" spans="2:12" hidden="1">
      <c r="B1345" s="201"/>
      <c r="C1345" s="202"/>
      <c r="D1345" s="201"/>
      <c r="E1345" s="201"/>
      <c r="F1345" s="22"/>
      <c r="G1345" s="22"/>
      <c r="H1345" s="201"/>
      <c r="I1345" s="201"/>
      <c r="J1345" s="202"/>
      <c r="L1345" s="34"/>
    </row>
    <row r="1346" spans="2:12" hidden="1">
      <c r="B1346" s="201"/>
      <c r="C1346" s="202"/>
      <c r="D1346" s="201"/>
      <c r="E1346" s="201"/>
      <c r="F1346" s="22"/>
      <c r="G1346" s="22"/>
      <c r="H1346" s="201"/>
      <c r="I1346" s="201"/>
      <c r="J1346" s="202"/>
      <c r="L1346" s="34"/>
    </row>
    <row r="1347" spans="2:12" hidden="1">
      <c r="B1347" s="201"/>
      <c r="C1347" s="202"/>
      <c r="D1347" s="201"/>
      <c r="E1347" s="201"/>
      <c r="F1347" s="22"/>
      <c r="G1347" s="22"/>
      <c r="H1347" s="201"/>
      <c r="I1347" s="201"/>
      <c r="J1347" s="202"/>
      <c r="L1347" s="34"/>
    </row>
    <row r="1348" spans="2:12" hidden="1">
      <c r="B1348" s="201"/>
      <c r="C1348" s="202"/>
      <c r="D1348" s="201"/>
      <c r="E1348" s="201"/>
      <c r="F1348" s="22"/>
      <c r="G1348" s="22"/>
      <c r="H1348" s="201"/>
      <c r="I1348" s="201"/>
      <c r="J1348" s="202"/>
      <c r="L1348" s="34"/>
    </row>
    <row r="1349" spans="2:12" hidden="1">
      <c r="B1349" s="201"/>
      <c r="C1349" s="202"/>
      <c r="D1349" s="201"/>
      <c r="E1349" s="201"/>
      <c r="F1349" s="22"/>
      <c r="G1349" s="22"/>
      <c r="H1349" s="201"/>
      <c r="I1349" s="201"/>
      <c r="J1349" s="202"/>
      <c r="L1349" s="34"/>
    </row>
    <row r="1350" spans="2:12" hidden="1">
      <c r="B1350" s="201"/>
      <c r="C1350" s="202"/>
      <c r="D1350" s="201"/>
      <c r="E1350" s="201"/>
      <c r="F1350" s="22"/>
      <c r="G1350" s="22"/>
      <c r="H1350" s="201"/>
      <c r="I1350" s="201"/>
      <c r="J1350" s="202"/>
      <c r="L1350" s="34"/>
    </row>
    <row r="1351" spans="2:12" hidden="1">
      <c r="B1351" s="201"/>
      <c r="C1351" s="202"/>
      <c r="D1351" s="201"/>
      <c r="E1351" s="201"/>
      <c r="F1351" s="22"/>
      <c r="G1351" s="22"/>
      <c r="H1351" s="201"/>
      <c r="I1351" s="201"/>
      <c r="J1351" s="202"/>
      <c r="L1351" s="34"/>
    </row>
    <row r="1352" spans="2:12" hidden="1">
      <c r="B1352" s="201"/>
      <c r="C1352" s="202"/>
      <c r="D1352" s="201"/>
      <c r="E1352" s="201"/>
      <c r="F1352" s="22"/>
      <c r="G1352" s="22"/>
      <c r="H1352" s="201"/>
      <c r="I1352" s="201"/>
      <c r="J1352" s="202"/>
      <c r="L1352" s="34"/>
    </row>
    <row r="1353" spans="2:12" hidden="1">
      <c r="B1353" s="201"/>
      <c r="C1353" s="202"/>
      <c r="D1353" s="201"/>
      <c r="E1353" s="201"/>
      <c r="F1353" s="22"/>
      <c r="G1353" s="22"/>
      <c r="H1353" s="201"/>
      <c r="I1353" s="201"/>
      <c r="J1353" s="202"/>
      <c r="L1353" s="34"/>
    </row>
    <row r="1354" spans="2:12" hidden="1">
      <c r="B1354" s="201"/>
      <c r="C1354" s="202"/>
      <c r="D1354" s="201"/>
      <c r="E1354" s="201"/>
      <c r="F1354" s="22"/>
      <c r="G1354" s="22"/>
      <c r="H1354" s="201"/>
      <c r="I1354" s="201"/>
      <c r="J1354" s="202"/>
      <c r="L1354" s="34"/>
    </row>
    <row r="1355" spans="2:12" hidden="1">
      <c r="B1355" s="201"/>
      <c r="C1355" s="202"/>
      <c r="D1355" s="201"/>
      <c r="E1355" s="201"/>
      <c r="F1355" s="22"/>
      <c r="G1355" s="22"/>
      <c r="H1355" s="201"/>
      <c r="I1355" s="201"/>
      <c r="J1355" s="202"/>
      <c r="L1355" s="34"/>
    </row>
    <row r="1356" spans="2:12" hidden="1">
      <c r="B1356" s="201"/>
      <c r="C1356" s="202"/>
      <c r="D1356" s="201"/>
      <c r="E1356" s="201"/>
      <c r="F1356" s="22"/>
      <c r="G1356" s="22"/>
      <c r="H1356" s="201"/>
      <c r="I1356" s="201"/>
      <c r="J1356" s="202"/>
      <c r="L1356" s="34"/>
    </row>
    <row r="1357" spans="2:12" hidden="1">
      <c r="B1357" s="201"/>
      <c r="C1357" s="202"/>
      <c r="D1357" s="201"/>
      <c r="E1357" s="201"/>
      <c r="F1357" s="22"/>
      <c r="G1357" s="22"/>
      <c r="H1357" s="201"/>
      <c r="I1357" s="201"/>
      <c r="J1357" s="202"/>
      <c r="L1357" s="34"/>
    </row>
    <row r="1358" spans="2:12" hidden="1">
      <c r="B1358" s="201"/>
      <c r="C1358" s="202"/>
      <c r="D1358" s="201"/>
      <c r="E1358" s="201"/>
      <c r="F1358" s="22"/>
      <c r="G1358" s="22"/>
      <c r="H1358" s="201"/>
      <c r="I1358" s="201"/>
      <c r="J1358" s="202"/>
      <c r="L1358" s="34"/>
    </row>
    <row r="1359" spans="2:12" hidden="1">
      <c r="B1359" s="201"/>
      <c r="C1359" s="202"/>
      <c r="D1359" s="201"/>
      <c r="E1359" s="201"/>
      <c r="F1359" s="22"/>
      <c r="G1359" s="22"/>
      <c r="H1359" s="201"/>
      <c r="I1359" s="201"/>
      <c r="J1359" s="202"/>
      <c r="L1359" s="34"/>
    </row>
    <row r="1360" spans="2:12" hidden="1">
      <c r="B1360" s="201"/>
      <c r="C1360" s="202"/>
      <c r="D1360" s="201"/>
      <c r="E1360" s="201"/>
      <c r="F1360" s="22"/>
      <c r="G1360" s="22"/>
      <c r="H1360" s="201"/>
      <c r="I1360" s="201"/>
      <c r="J1360" s="202"/>
      <c r="L1360" s="34"/>
    </row>
    <row r="1361" spans="2:12" hidden="1">
      <c r="B1361" s="201"/>
      <c r="C1361" s="202"/>
      <c r="D1361" s="201"/>
      <c r="E1361" s="201"/>
      <c r="F1361" s="22"/>
      <c r="G1361" s="22"/>
      <c r="H1361" s="201"/>
      <c r="I1361" s="201"/>
      <c r="J1361" s="202"/>
      <c r="L1361" s="34"/>
    </row>
    <row r="1362" spans="2:12" hidden="1">
      <c r="B1362" s="201"/>
      <c r="C1362" s="202"/>
      <c r="D1362" s="201"/>
      <c r="E1362" s="201"/>
      <c r="F1362" s="22"/>
      <c r="G1362" s="22"/>
      <c r="H1362" s="201"/>
      <c r="I1362" s="201"/>
      <c r="J1362" s="202"/>
      <c r="L1362" s="34"/>
    </row>
    <row r="1363" spans="2:12" hidden="1">
      <c r="B1363" s="201"/>
      <c r="C1363" s="202"/>
      <c r="D1363" s="201"/>
      <c r="E1363" s="201"/>
      <c r="F1363" s="22"/>
      <c r="G1363" s="22"/>
      <c r="H1363" s="201"/>
      <c r="I1363" s="201"/>
      <c r="J1363" s="202"/>
      <c r="L1363" s="34"/>
    </row>
    <row r="1364" spans="2:12" hidden="1">
      <c r="B1364" s="201"/>
      <c r="C1364" s="202"/>
      <c r="D1364" s="201"/>
      <c r="E1364" s="201"/>
      <c r="F1364" s="22"/>
      <c r="G1364" s="22"/>
      <c r="H1364" s="201"/>
      <c r="I1364" s="201"/>
      <c r="J1364" s="202"/>
      <c r="L1364" s="34"/>
    </row>
    <row r="1365" spans="2:12" hidden="1">
      <c r="B1365" s="201"/>
      <c r="C1365" s="202"/>
      <c r="D1365" s="201"/>
      <c r="E1365" s="201"/>
      <c r="F1365" s="22"/>
      <c r="G1365" s="22"/>
      <c r="H1365" s="201"/>
      <c r="I1365" s="201"/>
      <c r="J1365" s="202"/>
      <c r="L1365" s="34"/>
    </row>
    <row r="1366" spans="2:12" hidden="1">
      <c r="B1366" s="201"/>
      <c r="C1366" s="202"/>
      <c r="D1366" s="201"/>
      <c r="E1366" s="201"/>
      <c r="F1366" s="22"/>
      <c r="G1366" s="22"/>
      <c r="H1366" s="201"/>
      <c r="I1366" s="201"/>
      <c r="J1366" s="202"/>
      <c r="L1366" s="34"/>
    </row>
    <row r="1367" spans="2:12" hidden="1">
      <c r="B1367" s="201"/>
      <c r="C1367" s="202"/>
      <c r="D1367" s="201"/>
      <c r="E1367" s="201"/>
      <c r="F1367" s="22"/>
      <c r="G1367" s="22"/>
      <c r="H1367" s="201"/>
      <c r="I1367" s="201"/>
      <c r="J1367" s="202"/>
      <c r="L1367" s="34"/>
    </row>
    <row r="1368" spans="2:12" hidden="1">
      <c r="B1368" s="201"/>
      <c r="C1368" s="202"/>
      <c r="D1368" s="201"/>
      <c r="E1368" s="201"/>
      <c r="F1368" s="22"/>
      <c r="G1368" s="22"/>
      <c r="H1368" s="201"/>
      <c r="I1368" s="201"/>
      <c r="J1368" s="202"/>
      <c r="L1368" s="34"/>
    </row>
    <row r="1369" spans="2:12" hidden="1">
      <c r="B1369" s="201"/>
      <c r="C1369" s="202"/>
      <c r="D1369" s="201"/>
      <c r="E1369" s="201"/>
      <c r="F1369" s="22"/>
      <c r="G1369" s="22"/>
      <c r="H1369" s="201"/>
      <c r="I1369" s="201"/>
      <c r="J1369" s="202"/>
      <c r="L1369" s="34"/>
    </row>
    <row r="1370" spans="2:12" hidden="1">
      <c r="B1370" s="201"/>
      <c r="C1370" s="202"/>
      <c r="D1370" s="201"/>
      <c r="E1370" s="201"/>
      <c r="F1370" s="22"/>
      <c r="G1370" s="22"/>
      <c r="H1370" s="201"/>
      <c r="I1370" s="201"/>
      <c r="J1370" s="202"/>
      <c r="L1370" s="34"/>
    </row>
    <row r="1371" spans="2:12" hidden="1">
      <c r="B1371" s="201"/>
      <c r="C1371" s="202"/>
      <c r="D1371" s="201"/>
      <c r="E1371" s="201"/>
      <c r="F1371" s="22"/>
      <c r="G1371" s="22"/>
      <c r="H1371" s="201"/>
      <c r="I1371" s="201"/>
      <c r="J1371" s="202"/>
      <c r="L1371" s="34"/>
    </row>
    <row r="1372" spans="2:12" hidden="1">
      <c r="B1372" s="201"/>
      <c r="C1372" s="202"/>
      <c r="D1372" s="201"/>
      <c r="E1372" s="201"/>
      <c r="F1372" s="22"/>
      <c r="G1372" s="22"/>
      <c r="H1372" s="201"/>
      <c r="I1372" s="201"/>
      <c r="J1372" s="202"/>
      <c r="L1372" s="34"/>
    </row>
    <row r="1373" spans="2:12" hidden="1">
      <c r="B1373" s="201"/>
      <c r="C1373" s="202"/>
      <c r="D1373" s="201"/>
      <c r="E1373" s="201"/>
      <c r="F1373" s="22"/>
      <c r="G1373" s="22"/>
      <c r="H1373" s="201"/>
      <c r="I1373" s="201"/>
      <c r="J1373" s="202"/>
      <c r="L1373" s="34"/>
    </row>
    <row r="1374" spans="2:12" hidden="1">
      <c r="B1374" s="201"/>
      <c r="C1374" s="202"/>
      <c r="D1374" s="201"/>
      <c r="E1374" s="201"/>
      <c r="F1374" s="22"/>
      <c r="G1374" s="22"/>
      <c r="H1374" s="201"/>
      <c r="I1374" s="201"/>
      <c r="J1374" s="202"/>
      <c r="L1374" s="34"/>
    </row>
    <row r="1375" spans="2:12" hidden="1">
      <c r="B1375" s="201"/>
      <c r="C1375" s="202"/>
      <c r="D1375" s="201"/>
      <c r="E1375" s="201"/>
      <c r="F1375" s="22"/>
      <c r="G1375" s="22"/>
      <c r="H1375" s="201"/>
      <c r="I1375" s="201"/>
      <c r="J1375" s="202"/>
      <c r="L1375" s="34"/>
    </row>
    <row r="1376" spans="2:12" hidden="1">
      <c r="B1376" s="201"/>
      <c r="C1376" s="202"/>
      <c r="D1376" s="201"/>
      <c r="E1376" s="201"/>
      <c r="F1376" s="22"/>
      <c r="G1376" s="22"/>
      <c r="H1376" s="201"/>
      <c r="I1376" s="201"/>
      <c r="J1376" s="202"/>
      <c r="L1376" s="34"/>
    </row>
    <row r="1377" spans="2:12" hidden="1">
      <c r="B1377" s="201"/>
      <c r="C1377" s="202"/>
      <c r="D1377" s="201"/>
      <c r="E1377" s="201"/>
      <c r="F1377" s="22"/>
      <c r="G1377" s="22"/>
      <c r="H1377" s="201"/>
      <c r="I1377" s="201"/>
      <c r="J1377" s="202"/>
      <c r="L1377" s="34"/>
    </row>
    <row r="1378" spans="2:12" hidden="1">
      <c r="B1378" s="201"/>
      <c r="C1378" s="202"/>
      <c r="D1378" s="201"/>
      <c r="E1378" s="201"/>
      <c r="F1378" s="22"/>
      <c r="G1378" s="22"/>
      <c r="H1378" s="201"/>
      <c r="I1378" s="201"/>
      <c r="J1378" s="202"/>
      <c r="L1378" s="34"/>
    </row>
    <row r="1379" spans="2:12" hidden="1">
      <c r="B1379" s="201"/>
      <c r="C1379" s="202"/>
      <c r="D1379" s="201"/>
      <c r="E1379" s="201"/>
      <c r="F1379" s="22"/>
      <c r="G1379" s="22"/>
      <c r="H1379" s="201"/>
      <c r="I1379" s="201"/>
      <c r="J1379" s="202"/>
      <c r="L1379" s="34"/>
    </row>
    <row r="1380" spans="2:12" hidden="1">
      <c r="B1380" s="201"/>
      <c r="C1380" s="202"/>
      <c r="D1380" s="201"/>
      <c r="E1380" s="201"/>
      <c r="F1380" s="22"/>
      <c r="G1380" s="22"/>
      <c r="H1380" s="201"/>
      <c r="I1380" s="201"/>
      <c r="J1380" s="202"/>
      <c r="L1380" s="34"/>
    </row>
    <row r="1381" spans="2:12" hidden="1">
      <c r="B1381" s="201"/>
      <c r="C1381" s="202"/>
      <c r="D1381" s="201"/>
      <c r="E1381" s="201"/>
      <c r="F1381" s="22"/>
      <c r="G1381" s="22"/>
      <c r="H1381" s="201"/>
      <c r="I1381" s="201"/>
      <c r="J1381" s="202"/>
      <c r="L1381" s="34"/>
    </row>
    <row r="1382" spans="2:12" hidden="1">
      <c r="B1382" s="201"/>
      <c r="C1382" s="202"/>
      <c r="D1382" s="201"/>
      <c r="E1382" s="201"/>
      <c r="F1382" s="22"/>
      <c r="G1382" s="22"/>
      <c r="H1382" s="201"/>
      <c r="I1382" s="201"/>
      <c r="J1382" s="202"/>
      <c r="L1382" s="34"/>
    </row>
    <row r="1383" spans="2:12" hidden="1">
      <c r="B1383" s="201"/>
      <c r="C1383" s="202"/>
      <c r="D1383" s="201"/>
      <c r="E1383" s="201"/>
      <c r="F1383" s="22"/>
      <c r="G1383" s="22"/>
      <c r="H1383" s="201"/>
      <c r="I1383" s="201"/>
      <c r="J1383" s="202"/>
      <c r="L1383" s="34"/>
    </row>
    <row r="1384" spans="2:12" hidden="1">
      <c r="B1384" s="201"/>
      <c r="C1384" s="202"/>
      <c r="D1384" s="201"/>
      <c r="E1384" s="201"/>
      <c r="F1384" s="22"/>
      <c r="G1384" s="22"/>
      <c r="H1384" s="201"/>
      <c r="I1384" s="201"/>
      <c r="J1384" s="202"/>
      <c r="L1384" s="34"/>
    </row>
    <row r="1385" spans="2:12" hidden="1">
      <c r="B1385" s="201"/>
      <c r="C1385" s="202"/>
      <c r="D1385" s="201"/>
      <c r="E1385" s="201"/>
      <c r="F1385" s="22"/>
      <c r="G1385" s="22"/>
      <c r="H1385" s="201"/>
      <c r="I1385" s="201"/>
      <c r="J1385" s="202"/>
      <c r="L1385" s="34"/>
    </row>
    <row r="1386" spans="2:12" hidden="1">
      <c r="B1386" s="201"/>
      <c r="C1386" s="202"/>
      <c r="D1386" s="201"/>
      <c r="E1386" s="201"/>
      <c r="F1386" s="22"/>
      <c r="G1386" s="22"/>
      <c r="H1386" s="201"/>
      <c r="I1386" s="201"/>
      <c r="J1386" s="202"/>
      <c r="L1386" s="34"/>
    </row>
    <row r="1387" spans="2:12" hidden="1">
      <c r="B1387" s="201"/>
      <c r="C1387" s="202"/>
      <c r="D1387" s="201"/>
      <c r="E1387" s="201"/>
      <c r="F1387" s="22"/>
      <c r="G1387" s="22"/>
      <c r="H1387" s="201"/>
      <c r="I1387" s="201"/>
      <c r="J1387" s="202"/>
      <c r="L1387" s="34"/>
    </row>
    <row r="1388" spans="2:12" hidden="1">
      <c r="B1388" s="201"/>
      <c r="C1388" s="202"/>
      <c r="D1388" s="201"/>
      <c r="E1388" s="201"/>
      <c r="F1388" s="22"/>
      <c r="G1388" s="22"/>
      <c r="H1388" s="201"/>
      <c r="I1388" s="201"/>
      <c r="J1388" s="202"/>
      <c r="L1388" s="34"/>
    </row>
    <row r="1389" spans="2:12" hidden="1">
      <c r="B1389" s="201"/>
      <c r="C1389" s="202"/>
      <c r="D1389" s="201"/>
      <c r="E1389" s="201"/>
      <c r="F1389" s="22"/>
      <c r="G1389" s="22"/>
      <c r="H1389" s="201"/>
      <c r="I1389" s="201"/>
      <c r="J1389" s="202"/>
      <c r="L1389" s="34"/>
    </row>
    <row r="1390" spans="2:12" hidden="1">
      <c r="B1390" s="201"/>
      <c r="C1390" s="202"/>
      <c r="D1390" s="201"/>
      <c r="E1390" s="201"/>
      <c r="F1390" s="22"/>
      <c r="G1390" s="22"/>
      <c r="H1390" s="201"/>
      <c r="I1390" s="201"/>
      <c r="J1390" s="202"/>
      <c r="L1390" s="34"/>
    </row>
    <row r="1391" spans="2:12" hidden="1">
      <c r="B1391" s="201"/>
      <c r="C1391" s="202"/>
      <c r="D1391" s="201"/>
      <c r="E1391" s="201"/>
      <c r="F1391" s="22"/>
      <c r="G1391" s="22"/>
      <c r="H1391" s="201"/>
      <c r="I1391" s="201"/>
      <c r="J1391" s="202"/>
      <c r="L1391" s="34"/>
    </row>
    <row r="1392" spans="2:12" hidden="1">
      <c r="B1392" s="201"/>
      <c r="C1392" s="202"/>
      <c r="D1392" s="201"/>
      <c r="E1392" s="201"/>
      <c r="F1392" s="22"/>
      <c r="G1392" s="22"/>
      <c r="H1392" s="201"/>
      <c r="I1392" s="201"/>
      <c r="J1392" s="202"/>
      <c r="L1392" s="34"/>
    </row>
    <row r="1393" spans="2:12" hidden="1">
      <c r="B1393" s="201"/>
      <c r="C1393" s="202"/>
      <c r="D1393" s="201"/>
      <c r="E1393" s="201"/>
      <c r="F1393" s="22"/>
      <c r="G1393" s="22"/>
      <c r="H1393" s="201"/>
      <c r="I1393" s="201"/>
      <c r="J1393" s="202"/>
      <c r="L1393" s="34"/>
    </row>
    <row r="1394" spans="2:12" hidden="1">
      <c r="B1394" s="201"/>
      <c r="C1394" s="202"/>
      <c r="D1394" s="201"/>
      <c r="E1394" s="201"/>
      <c r="F1394" s="22"/>
      <c r="G1394" s="22"/>
      <c r="H1394" s="201"/>
      <c r="I1394" s="201"/>
      <c r="J1394" s="202"/>
      <c r="L1394" s="34"/>
    </row>
    <row r="1395" spans="2:12" hidden="1">
      <c r="B1395" s="201"/>
      <c r="C1395" s="202"/>
      <c r="D1395" s="201"/>
      <c r="E1395" s="201"/>
      <c r="F1395" s="22"/>
      <c r="G1395" s="22"/>
      <c r="H1395" s="201"/>
      <c r="I1395" s="201"/>
      <c r="J1395" s="202"/>
      <c r="L1395" s="34"/>
    </row>
    <row r="1396" spans="2:12" hidden="1">
      <c r="B1396" s="201"/>
      <c r="C1396" s="202"/>
      <c r="D1396" s="201"/>
      <c r="E1396" s="201"/>
      <c r="F1396" s="22"/>
      <c r="G1396" s="22"/>
      <c r="H1396" s="201"/>
      <c r="I1396" s="201"/>
      <c r="J1396" s="202"/>
      <c r="L1396" s="34"/>
    </row>
    <row r="1397" spans="2:12" hidden="1">
      <c r="B1397" s="201"/>
      <c r="C1397" s="202"/>
      <c r="D1397" s="201"/>
      <c r="E1397" s="201"/>
      <c r="F1397" s="22"/>
      <c r="G1397" s="22"/>
      <c r="H1397" s="201"/>
      <c r="I1397" s="201"/>
      <c r="J1397" s="202"/>
      <c r="L1397" s="34"/>
    </row>
    <row r="1398" spans="2:12" hidden="1">
      <c r="B1398" s="201"/>
      <c r="C1398" s="202"/>
      <c r="D1398" s="201"/>
      <c r="E1398" s="201"/>
      <c r="F1398" s="22"/>
      <c r="G1398" s="22"/>
      <c r="H1398" s="201"/>
      <c r="I1398" s="201"/>
      <c r="J1398" s="202"/>
      <c r="L1398" s="34"/>
    </row>
    <row r="1399" spans="2:12" hidden="1">
      <c r="B1399" s="201"/>
      <c r="C1399" s="202"/>
      <c r="D1399" s="201"/>
      <c r="E1399" s="201"/>
      <c r="F1399" s="22"/>
      <c r="G1399" s="22"/>
      <c r="H1399" s="201"/>
      <c r="I1399" s="201"/>
      <c r="J1399" s="202"/>
      <c r="L1399" s="34"/>
    </row>
    <row r="1400" spans="2:12" hidden="1">
      <c r="B1400" s="201"/>
      <c r="C1400" s="202"/>
      <c r="D1400" s="201"/>
      <c r="E1400" s="201"/>
      <c r="F1400" s="22"/>
      <c r="G1400" s="22"/>
      <c r="H1400" s="201"/>
      <c r="I1400" s="201"/>
      <c r="J1400" s="202"/>
      <c r="L1400" s="34"/>
    </row>
    <row r="1401" spans="2:12" hidden="1">
      <c r="B1401" s="201"/>
      <c r="C1401" s="202"/>
      <c r="D1401" s="201"/>
      <c r="E1401" s="201"/>
      <c r="F1401" s="22"/>
      <c r="G1401" s="22"/>
      <c r="H1401" s="201"/>
      <c r="I1401" s="201"/>
      <c r="J1401" s="202"/>
      <c r="L1401" s="34"/>
    </row>
    <row r="1402" spans="2:12" hidden="1">
      <c r="B1402" s="201"/>
      <c r="C1402" s="202"/>
      <c r="D1402" s="201"/>
      <c r="E1402" s="201"/>
      <c r="F1402" s="22"/>
      <c r="G1402" s="22"/>
      <c r="H1402" s="201"/>
      <c r="I1402" s="201"/>
      <c r="J1402" s="202"/>
      <c r="L1402" s="34"/>
    </row>
    <row r="1403" spans="2:12" hidden="1">
      <c r="B1403" s="201"/>
      <c r="C1403" s="202"/>
      <c r="D1403" s="201"/>
      <c r="E1403" s="201"/>
      <c r="F1403" s="22"/>
      <c r="G1403" s="22"/>
      <c r="H1403" s="201"/>
      <c r="I1403" s="201"/>
      <c r="J1403" s="202"/>
      <c r="L1403" s="34"/>
    </row>
    <row r="1404" spans="2:12" hidden="1">
      <c r="B1404" s="201"/>
      <c r="C1404" s="202"/>
      <c r="D1404" s="201"/>
      <c r="E1404" s="201"/>
      <c r="F1404" s="22"/>
      <c r="G1404" s="22"/>
      <c r="H1404" s="201"/>
      <c r="I1404" s="201"/>
      <c r="J1404" s="202"/>
      <c r="L1404" s="34"/>
    </row>
    <row r="1405" spans="2:12" hidden="1">
      <c r="B1405" s="201"/>
      <c r="C1405" s="202"/>
      <c r="D1405" s="201"/>
      <c r="E1405" s="201"/>
      <c r="F1405" s="22"/>
      <c r="G1405" s="22"/>
      <c r="H1405" s="201"/>
      <c r="I1405" s="201"/>
      <c r="J1405" s="202"/>
      <c r="L1405" s="34"/>
    </row>
    <row r="1406" spans="2:12" hidden="1">
      <c r="B1406" s="201"/>
      <c r="C1406" s="202"/>
      <c r="D1406" s="201"/>
      <c r="E1406" s="201"/>
      <c r="F1406" s="22"/>
      <c r="G1406" s="22"/>
      <c r="H1406" s="201"/>
      <c r="I1406" s="201"/>
      <c r="J1406" s="202"/>
      <c r="L1406" s="34"/>
    </row>
    <row r="1407" spans="2:12" hidden="1">
      <c r="B1407" s="201"/>
      <c r="C1407" s="202"/>
      <c r="D1407" s="201"/>
      <c r="E1407" s="201"/>
      <c r="F1407" s="22"/>
      <c r="G1407" s="22"/>
      <c r="H1407" s="201"/>
      <c r="I1407" s="201"/>
      <c r="J1407" s="202"/>
      <c r="L1407" s="34"/>
    </row>
    <row r="1408" spans="2:12" hidden="1">
      <c r="B1408" s="201"/>
      <c r="C1408" s="202"/>
      <c r="D1408" s="201"/>
      <c r="E1408" s="201"/>
      <c r="F1408" s="22"/>
      <c r="G1408" s="22"/>
      <c r="H1408" s="201"/>
      <c r="I1408" s="201"/>
      <c r="J1408" s="202"/>
      <c r="L1408" s="34"/>
    </row>
    <row r="1409" spans="2:12" hidden="1">
      <c r="B1409" s="201"/>
      <c r="C1409" s="202"/>
      <c r="D1409" s="201"/>
      <c r="E1409" s="201"/>
      <c r="F1409" s="22"/>
      <c r="G1409" s="22"/>
      <c r="H1409" s="201"/>
      <c r="I1409" s="201"/>
      <c r="J1409" s="202"/>
      <c r="L1409" s="34"/>
    </row>
    <row r="1410" spans="2:12" hidden="1">
      <c r="B1410" s="201"/>
      <c r="C1410" s="202"/>
      <c r="D1410" s="201"/>
      <c r="E1410" s="201"/>
      <c r="F1410" s="22"/>
      <c r="G1410" s="22"/>
      <c r="H1410" s="201"/>
      <c r="I1410" s="201"/>
      <c r="J1410" s="202"/>
      <c r="L1410" s="34"/>
    </row>
    <row r="1411" spans="2:12" hidden="1">
      <c r="B1411" s="201"/>
      <c r="C1411" s="202"/>
      <c r="D1411" s="201"/>
      <c r="E1411" s="201"/>
      <c r="F1411" s="22"/>
      <c r="G1411" s="22"/>
      <c r="H1411" s="201"/>
      <c r="I1411" s="201"/>
      <c r="J1411" s="202"/>
      <c r="L1411" s="34"/>
    </row>
    <row r="1412" spans="2:12" hidden="1">
      <c r="B1412" s="201"/>
      <c r="C1412" s="202"/>
      <c r="D1412" s="201"/>
      <c r="E1412" s="201"/>
      <c r="F1412" s="22"/>
      <c r="G1412" s="22"/>
      <c r="H1412" s="201"/>
      <c r="I1412" s="201"/>
      <c r="J1412" s="202"/>
      <c r="L1412" s="34"/>
    </row>
    <row r="1413" spans="2:12" hidden="1">
      <c r="B1413" s="201"/>
      <c r="C1413" s="202"/>
      <c r="D1413" s="201"/>
      <c r="E1413" s="201"/>
      <c r="F1413" s="22"/>
      <c r="G1413" s="22"/>
      <c r="H1413" s="201"/>
      <c r="I1413" s="201"/>
      <c r="J1413" s="202"/>
      <c r="L1413" s="34"/>
    </row>
    <row r="1414" spans="2:12" hidden="1">
      <c r="B1414" s="201"/>
      <c r="C1414" s="202"/>
      <c r="D1414" s="201"/>
      <c r="E1414" s="201"/>
      <c r="F1414" s="22"/>
      <c r="G1414" s="22"/>
      <c r="H1414" s="201"/>
      <c r="I1414" s="201"/>
      <c r="J1414" s="202"/>
      <c r="L1414" s="34"/>
    </row>
    <row r="1415" spans="2:12" hidden="1">
      <c r="B1415" s="201"/>
      <c r="C1415" s="202"/>
      <c r="D1415" s="201"/>
      <c r="E1415" s="201"/>
      <c r="F1415" s="22"/>
      <c r="G1415" s="22"/>
      <c r="H1415" s="201"/>
      <c r="I1415" s="201"/>
      <c r="J1415" s="202"/>
      <c r="L1415" s="34"/>
    </row>
    <row r="1416" spans="2:12" hidden="1">
      <c r="B1416" s="201"/>
      <c r="C1416" s="202"/>
      <c r="D1416" s="201"/>
      <c r="E1416" s="201"/>
      <c r="F1416" s="22"/>
      <c r="G1416" s="22"/>
      <c r="H1416" s="201"/>
      <c r="I1416" s="201"/>
      <c r="J1416" s="202"/>
      <c r="L1416" s="34"/>
    </row>
    <row r="1417" spans="2:12" hidden="1">
      <c r="B1417" s="201"/>
      <c r="C1417" s="202"/>
      <c r="D1417" s="201"/>
      <c r="E1417" s="201"/>
      <c r="F1417" s="22"/>
      <c r="G1417" s="22"/>
      <c r="H1417" s="201"/>
      <c r="I1417" s="201"/>
      <c r="J1417" s="202"/>
      <c r="L1417" s="34"/>
    </row>
    <row r="1418" spans="2:12" hidden="1">
      <c r="B1418" s="201"/>
      <c r="C1418" s="202"/>
      <c r="D1418" s="201"/>
      <c r="E1418" s="201"/>
      <c r="F1418" s="22"/>
      <c r="G1418" s="22"/>
      <c r="H1418" s="201"/>
      <c r="I1418" s="201"/>
      <c r="J1418" s="202"/>
      <c r="L1418" s="34"/>
    </row>
    <row r="1419" spans="2:12" hidden="1">
      <c r="B1419" s="201"/>
      <c r="C1419" s="202"/>
      <c r="D1419" s="201"/>
      <c r="E1419" s="201"/>
      <c r="F1419" s="22"/>
      <c r="G1419" s="22"/>
      <c r="H1419" s="201"/>
      <c r="I1419" s="201"/>
      <c r="J1419" s="202"/>
      <c r="L1419" s="34"/>
    </row>
    <row r="1420" spans="2:12" hidden="1">
      <c r="B1420" s="201"/>
      <c r="C1420" s="202"/>
      <c r="D1420" s="201"/>
      <c r="E1420" s="201"/>
      <c r="F1420" s="22"/>
      <c r="G1420" s="22"/>
      <c r="H1420" s="201"/>
      <c r="I1420" s="201"/>
      <c r="J1420" s="202"/>
      <c r="L1420" s="34"/>
    </row>
    <row r="1421" spans="2:12" hidden="1">
      <c r="B1421" s="201"/>
      <c r="C1421" s="202"/>
      <c r="D1421" s="201"/>
      <c r="E1421" s="201"/>
      <c r="F1421" s="22"/>
      <c r="G1421" s="22"/>
      <c r="H1421" s="201"/>
      <c r="I1421" s="201"/>
      <c r="J1421" s="202"/>
      <c r="L1421" s="34"/>
    </row>
    <row r="1422" spans="2:12" hidden="1">
      <c r="B1422" s="201"/>
      <c r="C1422" s="202"/>
      <c r="D1422" s="201"/>
      <c r="E1422" s="201"/>
      <c r="F1422" s="22"/>
      <c r="G1422" s="22"/>
      <c r="H1422" s="201"/>
      <c r="I1422" s="201"/>
      <c r="J1422" s="202"/>
      <c r="L1422" s="34"/>
    </row>
    <row r="1423" spans="2:12" hidden="1">
      <c r="B1423" s="201"/>
      <c r="C1423" s="202"/>
      <c r="D1423" s="201"/>
      <c r="E1423" s="201"/>
      <c r="F1423" s="22"/>
      <c r="G1423" s="22"/>
      <c r="H1423" s="201"/>
      <c r="I1423" s="201"/>
      <c r="J1423" s="202"/>
      <c r="L1423" s="34"/>
    </row>
    <row r="1424" spans="2:12" hidden="1">
      <c r="B1424" s="201"/>
      <c r="C1424" s="202"/>
      <c r="D1424" s="201"/>
      <c r="E1424" s="201"/>
      <c r="F1424" s="22"/>
      <c r="G1424" s="22"/>
      <c r="H1424" s="201"/>
      <c r="I1424" s="201"/>
      <c r="J1424" s="202"/>
      <c r="L1424" s="34"/>
    </row>
    <row r="1425" spans="2:12" hidden="1">
      <c r="B1425" s="201"/>
      <c r="C1425" s="202"/>
      <c r="D1425" s="201"/>
      <c r="E1425" s="201"/>
      <c r="F1425" s="22"/>
      <c r="G1425" s="22"/>
      <c r="H1425" s="201"/>
      <c r="I1425" s="201"/>
      <c r="J1425" s="202"/>
      <c r="L1425" s="34"/>
    </row>
    <row r="1426" spans="2:12" hidden="1">
      <c r="B1426" s="201"/>
      <c r="C1426" s="202"/>
      <c r="D1426" s="201"/>
      <c r="E1426" s="201"/>
      <c r="F1426" s="22"/>
      <c r="G1426" s="22"/>
      <c r="H1426" s="201"/>
      <c r="I1426" s="201"/>
      <c r="J1426" s="202"/>
      <c r="L1426" s="34"/>
    </row>
    <row r="1427" spans="2:12" hidden="1">
      <c r="B1427" s="201"/>
      <c r="C1427" s="202"/>
      <c r="D1427" s="201"/>
      <c r="E1427" s="201"/>
      <c r="F1427" s="22"/>
      <c r="G1427" s="22"/>
      <c r="H1427" s="201"/>
      <c r="I1427" s="201"/>
      <c r="J1427" s="202"/>
      <c r="L1427" s="34"/>
    </row>
    <row r="1428" spans="2:12" hidden="1">
      <c r="B1428" s="201"/>
      <c r="C1428" s="202"/>
      <c r="D1428" s="201"/>
      <c r="E1428" s="201"/>
      <c r="F1428" s="22"/>
      <c r="G1428" s="22"/>
      <c r="H1428" s="201"/>
      <c r="I1428" s="201"/>
      <c r="J1428" s="202"/>
      <c r="L1428" s="34"/>
    </row>
    <row r="1429" spans="2:12" hidden="1">
      <c r="B1429" s="201"/>
      <c r="C1429" s="202"/>
      <c r="D1429" s="201"/>
      <c r="E1429" s="201"/>
      <c r="F1429" s="22"/>
      <c r="G1429" s="22"/>
      <c r="H1429" s="201"/>
      <c r="I1429" s="201"/>
      <c r="J1429" s="202"/>
      <c r="L1429" s="34"/>
    </row>
    <row r="1430" spans="2:12" hidden="1">
      <c r="B1430" s="201"/>
      <c r="C1430" s="202"/>
      <c r="D1430" s="201"/>
      <c r="E1430" s="201"/>
      <c r="F1430" s="22"/>
      <c r="G1430" s="22"/>
      <c r="H1430" s="201"/>
      <c r="I1430" s="201"/>
      <c r="J1430" s="202"/>
      <c r="L1430" s="34"/>
    </row>
    <row r="1431" spans="2:12" hidden="1">
      <c r="B1431" s="201"/>
      <c r="C1431" s="202"/>
      <c r="D1431" s="201"/>
      <c r="E1431" s="201"/>
      <c r="F1431" s="22"/>
      <c r="G1431" s="22"/>
      <c r="H1431" s="201"/>
      <c r="I1431" s="201"/>
      <c r="J1431" s="202"/>
      <c r="L1431" s="34"/>
    </row>
    <row r="1432" spans="2:12" hidden="1">
      <c r="B1432" s="201"/>
      <c r="C1432" s="202"/>
      <c r="D1432" s="201"/>
      <c r="E1432" s="201"/>
      <c r="F1432" s="22"/>
      <c r="G1432" s="22"/>
      <c r="H1432" s="201"/>
      <c r="I1432" s="201"/>
      <c r="J1432" s="202"/>
      <c r="L1432" s="34"/>
    </row>
    <row r="1433" spans="2:12" hidden="1">
      <c r="B1433" s="201"/>
      <c r="C1433" s="202"/>
      <c r="D1433" s="201"/>
      <c r="E1433" s="201"/>
      <c r="F1433" s="22"/>
      <c r="G1433" s="22"/>
      <c r="H1433" s="201"/>
      <c r="I1433" s="201"/>
      <c r="J1433" s="202"/>
      <c r="L1433" s="34"/>
    </row>
    <row r="1434" spans="2:12" hidden="1">
      <c r="B1434" s="201"/>
      <c r="C1434" s="202"/>
      <c r="D1434" s="201"/>
      <c r="E1434" s="201"/>
      <c r="F1434" s="22"/>
      <c r="G1434" s="22"/>
      <c r="H1434" s="201"/>
      <c r="I1434" s="201"/>
      <c r="J1434" s="202"/>
      <c r="L1434" s="34"/>
    </row>
    <row r="1435" spans="2:12" hidden="1">
      <c r="B1435" s="201"/>
      <c r="C1435" s="202"/>
      <c r="D1435" s="201"/>
      <c r="E1435" s="201"/>
      <c r="F1435" s="22"/>
      <c r="G1435" s="22"/>
      <c r="H1435" s="201"/>
      <c r="I1435" s="201"/>
      <c r="J1435" s="202"/>
      <c r="L1435" s="34"/>
    </row>
    <row r="1436" spans="2:12" hidden="1">
      <c r="B1436" s="201"/>
      <c r="C1436" s="202"/>
      <c r="D1436" s="201"/>
      <c r="E1436" s="201"/>
      <c r="F1436" s="22"/>
      <c r="G1436" s="22"/>
      <c r="H1436" s="201"/>
      <c r="I1436" s="201"/>
      <c r="J1436" s="202"/>
      <c r="L1436" s="34"/>
    </row>
    <row r="1437" spans="2:12" hidden="1">
      <c r="B1437" s="201"/>
      <c r="C1437" s="202"/>
      <c r="D1437" s="201"/>
      <c r="E1437" s="201"/>
      <c r="F1437" s="22"/>
      <c r="G1437" s="22"/>
      <c r="H1437" s="201"/>
      <c r="I1437" s="201"/>
      <c r="J1437" s="202"/>
      <c r="L1437" s="34"/>
    </row>
    <row r="1438" spans="2:12" hidden="1">
      <c r="B1438" s="201"/>
      <c r="C1438" s="202"/>
      <c r="D1438" s="201"/>
      <c r="E1438" s="201"/>
      <c r="F1438" s="22"/>
      <c r="G1438" s="22"/>
      <c r="H1438" s="201"/>
      <c r="I1438" s="201"/>
      <c r="J1438" s="202"/>
      <c r="L1438" s="34"/>
    </row>
    <row r="1439" spans="2:12" hidden="1">
      <c r="B1439" s="201"/>
      <c r="C1439" s="202"/>
      <c r="D1439" s="201"/>
      <c r="E1439" s="201"/>
      <c r="F1439" s="22"/>
      <c r="G1439" s="22"/>
      <c r="H1439" s="201"/>
      <c r="I1439" s="201"/>
      <c r="J1439" s="202"/>
      <c r="L1439" s="34"/>
    </row>
    <row r="1440" spans="2:12" hidden="1">
      <c r="B1440" s="201"/>
      <c r="C1440" s="202"/>
      <c r="D1440" s="201"/>
      <c r="E1440" s="201"/>
      <c r="F1440" s="22"/>
      <c r="G1440" s="22"/>
      <c r="H1440" s="201"/>
      <c r="I1440" s="201"/>
      <c r="J1440" s="202"/>
      <c r="L1440" s="34"/>
    </row>
    <row r="1441" spans="2:12" hidden="1">
      <c r="B1441" s="201"/>
      <c r="C1441" s="202"/>
      <c r="D1441" s="201"/>
      <c r="E1441" s="201"/>
      <c r="F1441" s="22"/>
      <c r="G1441" s="22"/>
      <c r="H1441" s="201"/>
      <c r="I1441" s="201"/>
      <c r="J1441" s="202"/>
      <c r="L1441" s="34"/>
    </row>
    <row r="1442" spans="2:12" hidden="1">
      <c r="B1442" s="201"/>
      <c r="C1442" s="202"/>
      <c r="D1442" s="201"/>
      <c r="E1442" s="201"/>
      <c r="F1442" s="22"/>
      <c r="G1442" s="22"/>
      <c r="H1442" s="201"/>
      <c r="I1442" s="201"/>
      <c r="J1442" s="202"/>
      <c r="L1442" s="34"/>
    </row>
    <row r="1443" spans="2:12" hidden="1">
      <c r="B1443" s="201"/>
      <c r="C1443" s="202"/>
      <c r="D1443" s="201"/>
      <c r="E1443" s="201"/>
      <c r="F1443" s="22"/>
      <c r="G1443" s="22"/>
      <c r="H1443" s="201"/>
      <c r="I1443" s="201"/>
      <c r="J1443" s="202"/>
      <c r="L1443" s="34"/>
    </row>
    <row r="1444" spans="2:12" hidden="1">
      <c r="B1444" s="201"/>
      <c r="C1444" s="202"/>
      <c r="D1444" s="201"/>
      <c r="E1444" s="201"/>
      <c r="F1444" s="22"/>
      <c r="G1444" s="22"/>
      <c r="H1444" s="201"/>
      <c r="I1444" s="201"/>
      <c r="J1444" s="202"/>
      <c r="L1444" s="34"/>
    </row>
    <row r="1445" spans="2:12" hidden="1">
      <c r="B1445" s="201"/>
      <c r="C1445" s="202"/>
      <c r="D1445" s="201"/>
      <c r="E1445" s="201"/>
      <c r="F1445" s="22"/>
      <c r="G1445" s="22"/>
      <c r="H1445" s="201"/>
      <c r="I1445" s="201"/>
      <c r="J1445" s="202"/>
      <c r="L1445" s="34"/>
    </row>
    <row r="1446" spans="2:12" hidden="1">
      <c r="B1446" s="201"/>
      <c r="C1446" s="202"/>
      <c r="D1446" s="201"/>
      <c r="E1446" s="201"/>
      <c r="F1446" s="22"/>
      <c r="G1446" s="22"/>
      <c r="H1446" s="201"/>
      <c r="I1446" s="201"/>
      <c r="J1446" s="202"/>
      <c r="L1446" s="34"/>
    </row>
    <row r="1447" spans="2:12" hidden="1">
      <c r="B1447" s="201"/>
      <c r="C1447" s="202"/>
      <c r="D1447" s="201"/>
      <c r="E1447" s="201"/>
      <c r="F1447" s="22"/>
      <c r="G1447" s="22"/>
      <c r="H1447" s="201"/>
      <c r="I1447" s="201"/>
      <c r="J1447" s="202"/>
      <c r="L1447" s="34"/>
    </row>
    <row r="1448" spans="2:12" hidden="1">
      <c r="B1448" s="201"/>
      <c r="C1448" s="202"/>
      <c r="D1448" s="201"/>
      <c r="E1448" s="201"/>
      <c r="F1448" s="22"/>
      <c r="G1448" s="22"/>
      <c r="H1448" s="201"/>
      <c r="I1448" s="201"/>
      <c r="J1448" s="202"/>
      <c r="L1448" s="34"/>
    </row>
    <row r="1449" spans="2:12" hidden="1">
      <c r="B1449" s="201"/>
      <c r="C1449" s="202"/>
      <c r="D1449" s="201"/>
      <c r="E1449" s="201"/>
      <c r="F1449" s="22"/>
      <c r="G1449" s="22"/>
      <c r="H1449" s="201"/>
      <c r="I1449" s="201"/>
      <c r="J1449" s="202"/>
      <c r="L1449" s="34"/>
    </row>
    <row r="1450" spans="2:12" hidden="1">
      <c r="B1450" s="201"/>
      <c r="C1450" s="202"/>
      <c r="D1450" s="201"/>
      <c r="E1450" s="201"/>
      <c r="F1450" s="22"/>
      <c r="G1450" s="22"/>
      <c r="H1450" s="201"/>
      <c r="I1450" s="201"/>
      <c r="J1450" s="202"/>
      <c r="L1450" s="34"/>
    </row>
    <row r="1451" spans="2:12" hidden="1">
      <c r="B1451" s="201"/>
      <c r="C1451" s="202"/>
      <c r="D1451" s="201"/>
      <c r="E1451" s="201"/>
      <c r="F1451" s="22"/>
      <c r="G1451" s="22"/>
      <c r="H1451" s="201"/>
      <c r="I1451" s="201"/>
      <c r="J1451" s="202"/>
      <c r="L1451" s="34"/>
    </row>
    <row r="1452" spans="2:12" hidden="1">
      <c r="B1452" s="201"/>
      <c r="C1452" s="202"/>
      <c r="D1452" s="201"/>
      <c r="E1452" s="201"/>
      <c r="F1452" s="22"/>
      <c r="G1452" s="22"/>
      <c r="H1452" s="201"/>
      <c r="I1452" s="201"/>
      <c r="J1452" s="202"/>
      <c r="L1452" s="34"/>
    </row>
    <row r="1453" spans="2:12" hidden="1">
      <c r="B1453" s="201"/>
      <c r="C1453" s="202"/>
      <c r="D1453" s="201"/>
      <c r="E1453" s="201"/>
      <c r="F1453" s="22"/>
      <c r="G1453" s="22"/>
      <c r="H1453" s="201"/>
      <c r="I1453" s="201"/>
      <c r="J1453" s="202"/>
      <c r="L1453" s="34"/>
    </row>
    <row r="1454" spans="2:12" hidden="1">
      <c r="B1454" s="201"/>
      <c r="C1454" s="202"/>
      <c r="D1454" s="201"/>
      <c r="E1454" s="201"/>
      <c r="F1454" s="22"/>
      <c r="G1454" s="22"/>
      <c r="H1454" s="201"/>
      <c r="I1454" s="201"/>
      <c r="J1454" s="202"/>
      <c r="L1454" s="34"/>
    </row>
    <row r="1455" spans="2:12" hidden="1">
      <c r="B1455" s="201"/>
      <c r="C1455" s="202"/>
      <c r="D1455" s="201"/>
      <c r="E1455" s="201"/>
      <c r="F1455" s="22"/>
      <c r="G1455" s="22"/>
      <c r="H1455" s="201"/>
      <c r="I1455" s="201"/>
      <c r="J1455" s="202"/>
      <c r="L1455" s="34"/>
    </row>
    <row r="1456" spans="2:12" hidden="1">
      <c r="B1456" s="201"/>
      <c r="C1456" s="202"/>
      <c r="D1456" s="201"/>
      <c r="E1456" s="201"/>
      <c r="F1456" s="22"/>
      <c r="G1456" s="22"/>
      <c r="H1456" s="201"/>
      <c r="I1456" s="201"/>
      <c r="J1456" s="202"/>
      <c r="L1456" s="34"/>
    </row>
    <row r="1457" spans="2:12" hidden="1">
      <c r="B1457" s="201"/>
      <c r="C1457" s="202"/>
      <c r="D1457" s="201"/>
      <c r="E1457" s="201"/>
      <c r="F1457" s="22"/>
      <c r="G1457" s="22"/>
      <c r="H1457" s="201"/>
      <c r="I1457" s="201"/>
      <c r="J1457" s="202"/>
      <c r="L1457" s="34"/>
    </row>
    <row r="1458" spans="2:12" hidden="1">
      <c r="B1458" s="201"/>
      <c r="C1458" s="202"/>
      <c r="D1458" s="201"/>
      <c r="E1458" s="201"/>
      <c r="F1458" s="22"/>
      <c r="G1458" s="22"/>
      <c r="H1458" s="201"/>
      <c r="I1458" s="201"/>
      <c r="J1458" s="202"/>
      <c r="L1458" s="34"/>
    </row>
    <row r="1459" spans="2:12" hidden="1">
      <c r="B1459" s="201"/>
      <c r="C1459" s="202"/>
      <c r="D1459" s="201"/>
      <c r="E1459" s="201"/>
      <c r="F1459" s="22"/>
      <c r="G1459" s="22"/>
      <c r="H1459" s="201"/>
      <c r="I1459" s="201"/>
      <c r="J1459" s="202"/>
      <c r="L1459" s="34"/>
    </row>
    <row r="1460" spans="2:12" hidden="1">
      <c r="B1460" s="201"/>
      <c r="C1460" s="202"/>
      <c r="D1460" s="201"/>
      <c r="E1460" s="201"/>
      <c r="F1460" s="22"/>
      <c r="G1460" s="22"/>
      <c r="H1460" s="201"/>
      <c r="I1460" s="201"/>
      <c r="J1460" s="202"/>
      <c r="L1460" s="34"/>
    </row>
    <row r="1461" spans="2:12" hidden="1">
      <c r="B1461" s="201"/>
      <c r="C1461" s="202"/>
      <c r="D1461" s="201"/>
      <c r="E1461" s="201"/>
      <c r="F1461" s="22"/>
      <c r="G1461" s="22"/>
      <c r="H1461" s="201"/>
      <c r="I1461" s="201"/>
      <c r="J1461" s="202"/>
      <c r="L1461" s="34"/>
    </row>
    <row r="1462" spans="2:12" hidden="1">
      <c r="B1462" s="201"/>
      <c r="C1462" s="202"/>
      <c r="D1462" s="201"/>
      <c r="E1462" s="201"/>
      <c r="F1462" s="22"/>
      <c r="G1462" s="22"/>
      <c r="H1462" s="201"/>
      <c r="I1462" s="201"/>
      <c r="J1462" s="202"/>
      <c r="L1462" s="34"/>
    </row>
    <row r="1463" spans="2:12" hidden="1">
      <c r="B1463" s="201"/>
      <c r="C1463" s="202"/>
      <c r="D1463" s="201"/>
      <c r="E1463" s="201"/>
      <c r="F1463" s="22"/>
      <c r="G1463" s="22"/>
      <c r="H1463" s="201"/>
      <c r="I1463" s="201"/>
      <c r="J1463" s="202"/>
      <c r="L1463" s="34"/>
    </row>
    <row r="1464" spans="2:12" hidden="1">
      <c r="B1464" s="201"/>
      <c r="C1464" s="202"/>
      <c r="D1464" s="201"/>
      <c r="E1464" s="201"/>
      <c r="F1464" s="22"/>
      <c r="G1464" s="22"/>
      <c r="H1464" s="201"/>
      <c r="I1464" s="201"/>
      <c r="J1464" s="202"/>
      <c r="L1464" s="34"/>
    </row>
    <row r="1465" spans="2:12" hidden="1">
      <c r="B1465" s="201"/>
      <c r="C1465" s="202"/>
      <c r="D1465" s="201"/>
      <c r="E1465" s="201"/>
      <c r="F1465" s="22"/>
      <c r="G1465" s="22"/>
      <c r="H1465" s="201"/>
      <c r="I1465" s="201"/>
      <c r="J1465" s="202"/>
      <c r="L1465" s="34"/>
    </row>
    <row r="1466" spans="2:12" hidden="1">
      <c r="B1466" s="201"/>
      <c r="C1466" s="202"/>
      <c r="D1466" s="201"/>
      <c r="E1466" s="201"/>
      <c r="F1466" s="22"/>
      <c r="G1466" s="22"/>
      <c r="H1466" s="201"/>
      <c r="I1466" s="201"/>
      <c r="J1466" s="202"/>
      <c r="L1466" s="34"/>
    </row>
    <row r="1467" spans="2:12" hidden="1">
      <c r="B1467" s="201"/>
      <c r="C1467" s="202"/>
      <c r="D1467" s="201"/>
      <c r="E1467" s="201"/>
      <c r="F1467" s="22"/>
      <c r="G1467" s="22"/>
      <c r="H1467" s="201"/>
      <c r="I1467" s="201"/>
      <c r="J1467" s="202"/>
      <c r="L1467" s="34"/>
    </row>
    <row r="1468" spans="2:12" hidden="1">
      <c r="B1468" s="201"/>
      <c r="C1468" s="202"/>
      <c r="D1468" s="201"/>
      <c r="E1468" s="201"/>
      <c r="F1468" s="22"/>
      <c r="G1468" s="22"/>
      <c r="H1468" s="201"/>
      <c r="I1468" s="201"/>
      <c r="J1468" s="202"/>
      <c r="L1468" s="34"/>
    </row>
    <row r="1469" spans="2:12" hidden="1">
      <c r="B1469" s="201"/>
      <c r="C1469" s="202"/>
      <c r="D1469" s="201"/>
      <c r="E1469" s="201"/>
      <c r="F1469" s="22"/>
      <c r="G1469" s="22"/>
      <c r="H1469" s="201"/>
      <c r="I1469" s="201"/>
      <c r="J1469" s="202"/>
      <c r="L1469" s="34"/>
    </row>
    <row r="1470" spans="2:12" hidden="1">
      <c r="B1470" s="201"/>
      <c r="C1470" s="202"/>
      <c r="D1470" s="201"/>
      <c r="E1470" s="201"/>
      <c r="F1470" s="22"/>
      <c r="G1470" s="22"/>
      <c r="H1470" s="201"/>
      <c r="I1470" s="201"/>
      <c r="J1470" s="202"/>
      <c r="L1470" s="34"/>
    </row>
    <row r="1471" spans="2:12" hidden="1">
      <c r="B1471" s="201"/>
      <c r="C1471" s="202"/>
      <c r="D1471" s="201"/>
      <c r="E1471" s="201"/>
      <c r="F1471" s="22"/>
      <c r="G1471" s="22"/>
      <c r="H1471" s="201"/>
      <c r="I1471" s="201"/>
      <c r="J1471" s="202"/>
      <c r="L1471" s="34"/>
    </row>
    <row r="1472" spans="2:12" hidden="1">
      <c r="B1472" s="201"/>
      <c r="C1472" s="202"/>
      <c r="D1472" s="201"/>
      <c r="E1472" s="201"/>
      <c r="F1472" s="22"/>
      <c r="G1472" s="22"/>
      <c r="H1472" s="201"/>
      <c r="I1472" s="201"/>
      <c r="J1472" s="202"/>
      <c r="L1472" s="34"/>
    </row>
    <row r="1473" spans="2:12" hidden="1">
      <c r="B1473" s="201"/>
      <c r="C1473" s="202"/>
      <c r="D1473" s="201"/>
      <c r="E1473" s="201"/>
      <c r="F1473" s="22"/>
      <c r="G1473" s="22"/>
      <c r="H1473" s="201"/>
      <c r="I1473" s="201"/>
      <c r="J1473" s="202"/>
      <c r="L1473" s="34"/>
    </row>
    <row r="1474" spans="2:12" hidden="1">
      <c r="B1474" s="201"/>
      <c r="C1474" s="202"/>
      <c r="D1474" s="201"/>
      <c r="E1474" s="201"/>
      <c r="F1474" s="22"/>
      <c r="G1474" s="22"/>
      <c r="H1474" s="201"/>
      <c r="I1474" s="201"/>
      <c r="J1474" s="202"/>
      <c r="L1474" s="34"/>
    </row>
    <row r="1475" spans="2:12" hidden="1">
      <c r="B1475" s="201"/>
      <c r="C1475" s="202"/>
      <c r="D1475" s="201"/>
      <c r="E1475" s="201"/>
      <c r="F1475" s="22"/>
      <c r="G1475" s="22"/>
      <c r="H1475" s="201"/>
      <c r="I1475" s="201"/>
      <c r="J1475" s="202"/>
      <c r="L1475" s="34"/>
    </row>
    <row r="1476" spans="2:12" hidden="1">
      <c r="B1476" s="201"/>
      <c r="C1476" s="202"/>
      <c r="D1476" s="201"/>
      <c r="E1476" s="201"/>
      <c r="F1476" s="22"/>
      <c r="G1476" s="22"/>
      <c r="H1476" s="201"/>
      <c r="I1476" s="201"/>
      <c r="J1476" s="202"/>
      <c r="L1476" s="34"/>
    </row>
    <row r="1477" spans="2:12" hidden="1">
      <c r="B1477" s="201"/>
      <c r="C1477" s="202"/>
      <c r="D1477" s="201"/>
      <c r="E1477" s="201"/>
      <c r="F1477" s="22"/>
      <c r="G1477" s="22"/>
      <c r="H1477" s="201"/>
      <c r="I1477" s="201"/>
      <c r="J1477" s="202"/>
      <c r="L1477" s="34"/>
    </row>
    <row r="1478" spans="2:12" hidden="1">
      <c r="B1478" s="201"/>
      <c r="C1478" s="202"/>
      <c r="D1478" s="201"/>
      <c r="E1478" s="201"/>
      <c r="F1478" s="22"/>
      <c r="G1478" s="22"/>
      <c r="H1478" s="201"/>
      <c r="I1478" s="201"/>
      <c r="J1478" s="202"/>
      <c r="L1478" s="34"/>
    </row>
    <row r="1479" spans="2:12" hidden="1">
      <c r="B1479" s="201"/>
      <c r="C1479" s="202"/>
      <c r="D1479" s="201"/>
      <c r="E1479" s="201"/>
      <c r="F1479" s="22"/>
      <c r="G1479" s="22"/>
      <c r="H1479" s="201"/>
      <c r="I1479" s="201"/>
      <c r="J1479" s="202"/>
      <c r="L1479" s="34"/>
    </row>
    <row r="1480" spans="2:12" hidden="1">
      <c r="B1480" s="201"/>
      <c r="C1480" s="202"/>
      <c r="D1480" s="201"/>
      <c r="E1480" s="201"/>
      <c r="F1480" s="22"/>
      <c r="G1480" s="22"/>
      <c r="H1480" s="201"/>
      <c r="I1480" s="201"/>
      <c r="J1480" s="202"/>
      <c r="L1480" s="34"/>
    </row>
    <row r="1481" spans="2:12" hidden="1">
      <c r="B1481" s="201"/>
      <c r="C1481" s="202"/>
      <c r="D1481" s="201"/>
      <c r="E1481" s="201"/>
      <c r="F1481" s="22"/>
      <c r="G1481" s="22"/>
      <c r="H1481" s="201"/>
      <c r="I1481" s="201"/>
      <c r="J1481" s="202"/>
      <c r="L1481" s="34"/>
    </row>
    <row r="1482" spans="2:12" hidden="1">
      <c r="B1482" s="201"/>
      <c r="C1482" s="202"/>
      <c r="D1482" s="201"/>
      <c r="E1482" s="201"/>
      <c r="F1482" s="22"/>
      <c r="G1482" s="22"/>
      <c r="H1482" s="201"/>
      <c r="I1482" s="201"/>
      <c r="J1482" s="202"/>
      <c r="L1482" s="34"/>
    </row>
    <row r="1483" spans="2:12" hidden="1">
      <c r="B1483" s="201"/>
      <c r="C1483" s="202"/>
      <c r="D1483" s="201"/>
      <c r="E1483" s="201"/>
      <c r="F1483" s="22"/>
      <c r="G1483" s="22"/>
      <c r="H1483" s="201"/>
      <c r="I1483" s="201"/>
      <c r="J1483" s="202"/>
      <c r="L1483" s="34"/>
    </row>
    <row r="1484" spans="2:12" hidden="1">
      <c r="B1484" s="201"/>
      <c r="C1484" s="202"/>
      <c r="D1484" s="201"/>
      <c r="E1484" s="201"/>
      <c r="F1484" s="22"/>
      <c r="G1484" s="22"/>
      <c r="H1484" s="201"/>
      <c r="I1484" s="201"/>
      <c r="J1484" s="202"/>
      <c r="L1484" s="34"/>
    </row>
    <row r="1485" spans="2:12" hidden="1">
      <c r="B1485" s="201"/>
      <c r="C1485" s="202"/>
      <c r="D1485" s="201"/>
      <c r="E1485" s="201"/>
      <c r="F1485" s="22"/>
      <c r="G1485" s="22"/>
      <c r="H1485" s="201"/>
      <c r="I1485" s="201"/>
      <c r="J1485" s="202"/>
      <c r="L1485" s="34"/>
    </row>
    <row r="1486" spans="2:12" hidden="1">
      <c r="B1486" s="201"/>
      <c r="C1486" s="202"/>
      <c r="D1486" s="201"/>
      <c r="E1486" s="201"/>
      <c r="F1486" s="22"/>
      <c r="G1486" s="22"/>
      <c r="H1486" s="201"/>
      <c r="I1486" s="201"/>
      <c r="J1486" s="202"/>
      <c r="L1486" s="34"/>
    </row>
    <row r="1487" spans="2:12" hidden="1">
      <c r="B1487" s="201"/>
      <c r="C1487" s="202"/>
      <c r="D1487" s="201"/>
      <c r="E1487" s="201"/>
      <c r="F1487" s="22"/>
      <c r="G1487" s="22"/>
      <c r="H1487" s="201"/>
      <c r="I1487" s="201"/>
      <c r="J1487" s="202"/>
      <c r="L1487" s="34"/>
    </row>
    <row r="1488" spans="2:12" hidden="1">
      <c r="B1488" s="201"/>
      <c r="C1488" s="202"/>
      <c r="D1488" s="201"/>
      <c r="E1488" s="201"/>
      <c r="F1488" s="22"/>
      <c r="G1488" s="22"/>
      <c r="H1488" s="201"/>
      <c r="I1488" s="201"/>
      <c r="J1488" s="202"/>
      <c r="L1488" s="34"/>
    </row>
    <row r="1489" spans="2:12" hidden="1">
      <c r="B1489" s="201"/>
      <c r="C1489" s="202"/>
      <c r="D1489" s="201"/>
      <c r="E1489" s="201"/>
      <c r="F1489" s="22"/>
      <c r="G1489" s="22"/>
      <c r="H1489" s="201"/>
      <c r="I1489" s="201"/>
      <c r="J1489" s="202"/>
      <c r="L1489" s="34"/>
    </row>
    <row r="1490" spans="2:12" hidden="1">
      <c r="B1490" s="201"/>
      <c r="C1490" s="202"/>
      <c r="D1490" s="201"/>
      <c r="E1490" s="201"/>
      <c r="F1490" s="22"/>
      <c r="G1490" s="22"/>
      <c r="H1490" s="201"/>
      <c r="I1490" s="201"/>
      <c r="J1490" s="202"/>
      <c r="L1490" s="34"/>
    </row>
    <row r="1491" spans="2:12" hidden="1">
      <c r="B1491" s="201"/>
      <c r="C1491" s="202"/>
      <c r="D1491" s="201"/>
      <c r="E1491" s="201"/>
      <c r="F1491" s="22"/>
      <c r="G1491" s="22"/>
      <c r="H1491" s="201"/>
      <c r="I1491" s="201"/>
      <c r="J1491" s="202"/>
      <c r="L1491" s="34"/>
    </row>
    <row r="1492" spans="2:12" hidden="1">
      <c r="B1492" s="201"/>
      <c r="C1492" s="202"/>
      <c r="D1492" s="201"/>
      <c r="E1492" s="201"/>
      <c r="F1492" s="22"/>
      <c r="G1492" s="22"/>
      <c r="H1492" s="201"/>
      <c r="I1492" s="201"/>
      <c r="J1492" s="202"/>
      <c r="L1492" s="34"/>
    </row>
    <row r="1493" spans="2:12" hidden="1">
      <c r="B1493" s="201"/>
      <c r="C1493" s="202"/>
      <c r="D1493" s="201"/>
      <c r="E1493" s="201"/>
      <c r="F1493" s="22"/>
      <c r="G1493" s="22"/>
      <c r="H1493" s="201"/>
      <c r="I1493" s="201"/>
      <c r="J1493" s="202"/>
      <c r="L1493" s="34"/>
    </row>
    <row r="1494" spans="2:12" hidden="1">
      <c r="B1494" s="201"/>
      <c r="C1494" s="202"/>
      <c r="D1494" s="201"/>
      <c r="E1494" s="201"/>
      <c r="F1494" s="22"/>
      <c r="G1494" s="22"/>
      <c r="H1494" s="201"/>
      <c r="I1494" s="201"/>
      <c r="J1494" s="202"/>
      <c r="L1494" s="34"/>
    </row>
    <row r="1495" spans="2:12" hidden="1">
      <c r="B1495" s="201"/>
      <c r="C1495" s="202"/>
      <c r="D1495" s="201"/>
      <c r="E1495" s="201"/>
      <c r="F1495" s="22"/>
      <c r="G1495" s="22"/>
      <c r="H1495" s="201"/>
      <c r="I1495" s="201"/>
      <c r="J1495" s="202"/>
      <c r="L1495" s="34"/>
    </row>
    <row r="1496" spans="2:12" hidden="1">
      <c r="B1496" s="201"/>
      <c r="C1496" s="202"/>
      <c r="D1496" s="201"/>
      <c r="E1496" s="201"/>
      <c r="F1496" s="22"/>
      <c r="G1496" s="22"/>
      <c r="H1496" s="201"/>
      <c r="I1496" s="201"/>
      <c r="J1496" s="202"/>
      <c r="L1496" s="34"/>
    </row>
    <row r="1497" spans="2:12" hidden="1">
      <c r="B1497" s="201"/>
      <c r="C1497" s="202"/>
      <c r="D1497" s="201"/>
      <c r="E1497" s="201"/>
      <c r="F1497" s="22"/>
      <c r="G1497" s="22"/>
      <c r="H1497" s="201"/>
      <c r="I1497" s="201"/>
      <c r="J1497" s="202"/>
      <c r="L1497" s="34"/>
    </row>
    <row r="1498" spans="2:12" hidden="1">
      <c r="B1498" s="201"/>
      <c r="C1498" s="202"/>
      <c r="D1498" s="201"/>
      <c r="E1498" s="201"/>
      <c r="F1498" s="22"/>
      <c r="G1498" s="22"/>
      <c r="H1498" s="201"/>
      <c r="I1498" s="201"/>
      <c r="J1498" s="202"/>
      <c r="L1498" s="34"/>
    </row>
    <row r="1499" spans="2:12" hidden="1">
      <c r="B1499" s="201"/>
      <c r="C1499" s="202"/>
      <c r="D1499" s="201"/>
      <c r="E1499" s="201"/>
      <c r="F1499" s="22"/>
      <c r="G1499" s="22"/>
      <c r="H1499" s="201"/>
      <c r="I1499" s="201"/>
      <c r="J1499" s="202"/>
      <c r="L1499" s="34"/>
    </row>
    <row r="1500" spans="2:12" hidden="1">
      <c r="B1500" s="201"/>
      <c r="C1500" s="202"/>
      <c r="D1500" s="201"/>
      <c r="E1500" s="201"/>
      <c r="F1500" s="22"/>
      <c r="G1500" s="22"/>
      <c r="H1500" s="201"/>
      <c r="I1500" s="201"/>
      <c r="J1500" s="202"/>
      <c r="L1500" s="34"/>
    </row>
    <row r="1501" spans="2:12" hidden="1">
      <c r="B1501" s="201"/>
      <c r="C1501" s="202"/>
      <c r="D1501" s="201"/>
      <c r="E1501" s="201"/>
      <c r="F1501" s="22"/>
      <c r="G1501" s="22"/>
      <c r="H1501" s="201"/>
      <c r="I1501" s="201"/>
      <c r="J1501" s="202"/>
      <c r="L1501" s="34"/>
    </row>
    <row r="1502" spans="2:12" hidden="1">
      <c r="B1502" s="201"/>
      <c r="C1502" s="202"/>
      <c r="D1502" s="201"/>
      <c r="E1502" s="201"/>
      <c r="F1502" s="22"/>
      <c r="G1502" s="22"/>
      <c r="H1502" s="201"/>
      <c r="I1502" s="201"/>
      <c r="J1502" s="202"/>
      <c r="L1502" s="34"/>
    </row>
    <row r="1503" spans="2:12" hidden="1">
      <c r="B1503" s="201"/>
      <c r="C1503" s="202"/>
      <c r="D1503" s="201"/>
      <c r="E1503" s="201"/>
      <c r="F1503" s="22"/>
      <c r="G1503" s="22"/>
      <c r="H1503" s="201"/>
      <c r="I1503" s="201"/>
      <c r="J1503" s="202"/>
      <c r="L1503" s="34"/>
    </row>
    <row r="1504" spans="2:12" hidden="1">
      <c r="B1504" s="201"/>
      <c r="C1504" s="202"/>
      <c r="D1504" s="201"/>
      <c r="E1504" s="201"/>
      <c r="F1504" s="22"/>
      <c r="G1504" s="22"/>
      <c r="H1504" s="201"/>
      <c r="I1504" s="201"/>
      <c r="J1504" s="202"/>
      <c r="L1504" s="34"/>
    </row>
    <row r="1505" spans="2:12" hidden="1">
      <c r="B1505" s="201"/>
      <c r="C1505" s="202"/>
      <c r="D1505" s="201"/>
      <c r="E1505" s="201"/>
      <c r="F1505" s="22"/>
      <c r="G1505" s="22"/>
      <c r="H1505" s="201"/>
      <c r="I1505" s="201"/>
      <c r="J1505" s="202"/>
      <c r="L1505" s="34"/>
    </row>
    <row r="1506" spans="2:12" hidden="1">
      <c r="B1506" s="201"/>
      <c r="C1506" s="202"/>
      <c r="D1506" s="201"/>
      <c r="E1506" s="201"/>
      <c r="F1506" s="22"/>
      <c r="G1506" s="22"/>
      <c r="H1506" s="201"/>
      <c r="I1506" s="201"/>
      <c r="J1506" s="202"/>
      <c r="L1506" s="34"/>
    </row>
    <row r="1507" spans="2:12" hidden="1">
      <c r="B1507" s="201"/>
      <c r="C1507" s="202"/>
      <c r="D1507" s="201"/>
      <c r="E1507" s="201"/>
      <c r="F1507" s="22"/>
      <c r="G1507" s="22"/>
      <c r="H1507" s="201"/>
      <c r="I1507" s="201"/>
      <c r="J1507" s="202"/>
      <c r="L1507" s="34"/>
    </row>
    <row r="1508" spans="2:12" hidden="1">
      <c r="B1508" s="201"/>
      <c r="C1508" s="202"/>
      <c r="D1508" s="201"/>
      <c r="E1508" s="201"/>
      <c r="F1508" s="22"/>
      <c r="G1508" s="22"/>
      <c r="H1508" s="201"/>
      <c r="I1508" s="201"/>
      <c r="J1508" s="202"/>
      <c r="L1508" s="34"/>
    </row>
    <row r="1509" spans="2:12" hidden="1">
      <c r="B1509" s="201"/>
      <c r="C1509" s="202"/>
      <c r="D1509" s="201"/>
      <c r="E1509" s="201"/>
      <c r="F1509" s="22"/>
      <c r="G1509" s="22"/>
      <c r="H1509" s="201"/>
      <c r="I1509" s="201"/>
      <c r="J1509" s="202"/>
      <c r="L1509" s="34"/>
    </row>
    <row r="1510" spans="2:12" hidden="1">
      <c r="B1510" s="201"/>
      <c r="C1510" s="202"/>
      <c r="D1510" s="201"/>
      <c r="E1510" s="201"/>
      <c r="F1510" s="22"/>
      <c r="G1510" s="22"/>
      <c r="H1510" s="201"/>
      <c r="I1510" s="201"/>
      <c r="J1510" s="202"/>
      <c r="L1510" s="34"/>
    </row>
    <row r="1511" spans="2:12" hidden="1">
      <c r="B1511" s="201"/>
      <c r="C1511" s="202"/>
      <c r="D1511" s="201"/>
      <c r="E1511" s="201"/>
      <c r="F1511" s="22"/>
      <c r="G1511" s="22"/>
      <c r="H1511" s="201"/>
      <c r="I1511" s="201"/>
      <c r="J1511" s="202"/>
      <c r="L1511" s="34"/>
    </row>
    <row r="1512" spans="2:12" hidden="1">
      <c r="B1512" s="201"/>
      <c r="C1512" s="202"/>
      <c r="D1512" s="201"/>
      <c r="E1512" s="201"/>
      <c r="F1512" s="22"/>
      <c r="G1512" s="22"/>
      <c r="H1512" s="201"/>
      <c r="I1512" s="201"/>
      <c r="J1512" s="202"/>
      <c r="L1512" s="34"/>
    </row>
    <row r="1513" spans="2:12" hidden="1">
      <c r="B1513" s="201"/>
      <c r="C1513" s="202"/>
      <c r="D1513" s="201"/>
      <c r="E1513" s="201"/>
      <c r="F1513" s="22"/>
      <c r="G1513" s="22"/>
      <c r="H1513" s="201"/>
      <c r="I1513" s="201"/>
      <c r="J1513" s="202"/>
      <c r="L1513" s="34"/>
    </row>
    <row r="1514" spans="2:12" hidden="1">
      <c r="B1514" s="201"/>
      <c r="C1514" s="202"/>
      <c r="D1514" s="201"/>
      <c r="E1514" s="201"/>
      <c r="F1514" s="22"/>
      <c r="G1514" s="22"/>
      <c r="H1514" s="201"/>
      <c r="I1514" s="201"/>
      <c r="J1514" s="202"/>
      <c r="L1514" s="34"/>
    </row>
    <row r="1515" spans="2:12" hidden="1">
      <c r="B1515" s="201"/>
      <c r="C1515" s="202"/>
      <c r="D1515" s="201"/>
      <c r="E1515" s="201"/>
      <c r="F1515" s="22"/>
      <c r="G1515" s="22"/>
      <c r="H1515" s="201"/>
      <c r="I1515" s="201"/>
      <c r="J1515" s="202"/>
      <c r="L1515" s="34"/>
    </row>
  </sheetData>
  <autoFilter ref="B1:L1515" xr:uid="{7FCEBB5B-69B1-48B1-B17C-014E61E5D9B0}">
    <filterColumn colId="10">
      <customFilters>
        <customFilter operator="notEqual" val=" "/>
      </customFilters>
    </filterColumn>
  </autoFilter>
  <mergeCells count="11">
    <mergeCell ref="C417:E417"/>
    <mergeCell ref="B4:B5"/>
    <mergeCell ref="C4:C5"/>
    <mergeCell ref="D4:D5"/>
    <mergeCell ref="E4:E5"/>
    <mergeCell ref="H4:I4"/>
    <mergeCell ref="J4:J5"/>
    <mergeCell ref="K4:K5"/>
    <mergeCell ref="B6:C6"/>
    <mergeCell ref="C416:E416"/>
    <mergeCell ref="F4:F5"/>
  </mergeCells>
  <conditionalFormatting sqref="C83:C84">
    <cfRule type="duplicateValues" dxfId="7" priority="5"/>
  </conditionalFormatting>
  <pageMargins left="0.34" right="0.25" top="0.4" bottom="0.53" header="0.3" footer="0.22"/>
  <pageSetup paperSize="9" scale="70" fitToHeight="0" orientation="landscape" r:id="rId1"/>
  <headerFooter>
    <oddFooter>&amp;C&amp;"Times New Roman,Regular"&amp;P/&amp;N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24B8B-ED4E-4FF2-ABFF-4B130C0707A5}">
  <sheetPr filterMode="1">
    <tabColor rgb="FFFF0000"/>
    <pageSetUpPr fitToPage="1"/>
  </sheetPr>
  <dimension ref="A1:N207"/>
  <sheetViews>
    <sheetView view="pageBreakPreview" topLeftCell="B184" zoomScale="85" zoomScaleNormal="70" zoomScaleSheetLayoutView="85" workbookViewId="0">
      <selection activeCell="E188" sqref="E188"/>
    </sheetView>
  </sheetViews>
  <sheetFormatPr defaultRowHeight="15"/>
  <cols>
    <col min="1" max="1" width="0" style="429" hidden="1" customWidth="1"/>
    <col min="2" max="2" width="4.85546875" style="429" customWidth="1"/>
    <col min="3" max="3" width="30.5703125" style="429" customWidth="1"/>
    <col min="4" max="4" width="10.42578125" style="429" customWidth="1"/>
    <col min="5" max="5" width="17.85546875" style="429" customWidth="1"/>
    <col min="6" max="6" width="10.5703125" style="429" customWidth="1"/>
    <col min="7" max="7" width="13.140625" style="429" customWidth="1"/>
    <col min="8" max="9" width="12.5703125" style="429" customWidth="1"/>
    <col min="10" max="10" width="69.5703125" style="429" customWidth="1"/>
    <col min="11" max="11" width="15.28515625" style="429" customWidth="1"/>
    <col min="12" max="16384" width="9.140625" style="429"/>
  </cols>
  <sheetData>
    <row r="1" spans="1:12" s="437" customFormat="1" ht="18.75">
      <c r="A1" s="472" t="s">
        <v>826</v>
      </c>
      <c r="B1" s="472" t="s">
        <v>830</v>
      </c>
      <c r="C1" s="471"/>
      <c r="D1" s="471"/>
      <c r="E1" s="471"/>
      <c r="F1" s="471"/>
      <c r="G1" s="471"/>
      <c r="H1" s="471"/>
      <c r="I1" s="471"/>
      <c r="J1" s="471"/>
      <c r="K1" s="468"/>
    </row>
    <row r="2" spans="1:12" s="437" customFormat="1" ht="18.75" hidden="1">
      <c r="A2" s="470" t="str">
        <f>Sheet1!A8</f>
        <v>(Kèm theo Nghị quyết số       /NQ-HĐND ngày     /      /2025 của HĐND Thành phố)</v>
      </c>
      <c r="B2" s="470" t="str">
        <f>Sheet1!A8</f>
        <v>(Kèm theo Nghị quyết số       /NQ-HĐND ngày     /      /2025 của HĐND Thành phố)</v>
      </c>
      <c r="C2" s="469"/>
      <c r="D2" s="469"/>
      <c r="E2" s="469"/>
      <c r="F2" s="469"/>
      <c r="G2" s="469"/>
      <c r="H2" s="469"/>
      <c r="I2" s="469"/>
      <c r="J2" s="469"/>
      <c r="K2" s="468"/>
    </row>
    <row r="3" spans="1:12" hidden="1"/>
    <row r="4" spans="1:12" hidden="1">
      <c r="B4" s="506" t="s">
        <v>1</v>
      </c>
      <c r="C4" s="505" t="s">
        <v>2</v>
      </c>
      <c r="D4" s="505" t="s">
        <v>3</v>
      </c>
      <c r="E4" s="505" t="s">
        <v>4</v>
      </c>
      <c r="F4" s="505" t="s">
        <v>831</v>
      </c>
      <c r="G4" s="467" t="s">
        <v>6</v>
      </c>
      <c r="H4" s="505" t="s">
        <v>7</v>
      </c>
      <c r="I4" s="505"/>
      <c r="J4" s="505" t="s">
        <v>8</v>
      </c>
      <c r="K4" s="505" t="s">
        <v>9</v>
      </c>
    </row>
    <row r="5" spans="1:12" ht="29.25" hidden="1">
      <c r="B5" s="506"/>
      <c r="C5" s="505"/>
      <c r="D5" s="505"/>
      <c r="E5" s="505"/>
      <c r="F5" s="505"/>
      <c r="G5" s="466" t="s">
        <v>754</v>
      </c>
      <c r="H5" s="466" t="s">
        <v>12</v>
      </c>
      <c r="I5" s="466" t="s">
        <v>13</v>
      </c>
      <c r="J5" s="505"/>
      <c r="K5" s="505"/>
    </row>
    <row r="6" spans="1:12" ht="150" hidden="1">
      <c r="B6" s="434">
        <v>1</v>
      </c>
      <c r="C6" s="436" t="s">
        <v>328</v>
      </c>
      <c r="D6" s="434" t="s">
        <v>22</v>
      </c>
      <c r="E6" s="434" t="s">
        <v>329</v>
      </c>
      <c r="F6" s="440">
        <v>1.23</v>
      </c>
      <c r="G6" s="440">
        <v>1.23</v>
      </c>
      <c r="H6" s="434" t="s">
        <v>59</v>
      </c>
      <c r="I6" s="434" t="s">
        <v>330</v>
      </c>
      <c r="J6" s="433" t="s">
        <v>331</v>
      </c>
      <c r="K6" s="432" t="s">
        <v>785</v>
      </c>
      <c r="L6" s="453">
        <v>2</v>
      </c>
    </row>
    <row r="7" spans="1:12" ht="45" hidden="1">
      <c r="B7" s="434">
        <v>2</v>
      </c>
      <c r="C7" s="436" t="s">
        <v>346</v>
      </c>
      <c r="D7" s="434" t="s">
        <v>144</v>
      </c>
      <c r="E7" s="434" t="s">
        <v>347</v>
      </c>
      <c r="F7" s="435">
        <v>2.67</v>
      </c>
      <c r="G7" s="435">
        <v>0.38</v>
      </c>
      <c r="H7" s="434" t="s">
        <v>206</v>
      </c>
      <c r="I7" s="434" t="s">
        <v>208</v>
      </c>
      <c r="J7" s="439" t="s">
        <v>348</v>
      </c>
      <c r="K7" s="432">
        <v>2024</v>
      </c>
      <c r="L7" s="453">
        <v>2</v>
      </c>
    </row>
    <row r="8" spans="1:12" ht="30" hidden="1">
      <c r="B8" s="434">
        <v>3</v>
      </c>
      <c r="C8" s="436" t="s">
        <v>570</v>
      </c>
      <c r="D8" s="434" t="s">
        <v>205</v>
      </c>
      <c r="E8" s="436" t="s">
        <v>571</v>
      </c>
      <c r="F8" s="441">
        <v>0.9</v>
      </c>
      <c r="G8" s="440">
        <v>0.19</v>
      </c>
      <c r="H8" s="434" t="s">
        <v>572</v>
      </c>
      <c r="I8" s="434" t="s">
        <v>487</v>
      </c>
      <c r="J8" s="439" t="s">
        <v>573</v>
      </c>
      <c r="K8" s="432"/>
      <c r="L8" s="453">
        <v>2</v>
      </c>
    </row>
    <row r="9" spans="1:12" ht="105" hidden="1">
      <c r="B9" s="434">
        <v>4</v>
      </c>
      <c r="C9" s="432" t="s">
        <v>315</v>
      </c>
      <c r="D9" s="434" t="s">
        <v>54</v>
      </c>
      <c r="E9" s="434" t="s">
        <v>316</v>
      </c>
      <c r="F9" s="440">
        <v>40.76</v>
      </c>
      <c r="G9" s="440">
        <v>12.46</v>
      </c>
      <c r="H9" s="434" t="s">
        <v>59</v>
      </c>
      <c r="I9" s="434" t="s">
        <v>66</v>
      </c>
      <c r="J9" s="451" t="s">
        <v>317</v>
      </c>
      <c r="K9" s="432" t="s">
        <v>793</v>
      </c>
      <c r="L9" s="453">
        <v>2</v>
      </c>
    </row>
    <row r="10" spans="1:12" ht="45" hidden="1">
      <c r="B10" s="434">
        <v>5</v>
      </c>
      <c r="C10" s="432" t="s">
        <v>692</v>
      </c>
      <c r="D10" s="434" t="s">
        <v>144</v>
      </c>
      <c r="E10" s="434" t="s">
        <v>693</v>
      </c>
      <c r="F10" s="441">
        <v>8.3000000000000007</v>
      </c>
      <c r="G10" s="440">
        <v>1.55</v>
      </c>
      <c r="H10" s="434" t="s">
        <v>480</v>
      </c>
      <c r="I10" s="434" t="s">
        <v>691</v>
      </c>
      <c r="J10" s="439" t="s">
        <v>799</v>
      </c>
      <c r="K10" s="432"/>
      <c r="L10" s="453">
        <v>2</v>
      </c>
    </row>
    <row r="11" spans="1:12" ht="135" hidden="1">
      <c r="B11" s="434">
        <v>6</v>
      </c>
      <c r="C11" s="432" t="s">
        <v>687</v>
      </c>
      <c r="D11" s="434" t="s">
        <v>144</v>
      </c>
      <c r="E11" s="432" t="s">
        <v>688</v>
      </c>
      <c r="F11" s="441">
        <v>8.3800000000000008</v>
      </c>
      <c r="G11" s="440">
        <v>0.36399999999999999</v>
      </c>
      <c r="H11" s="434" t="s">
        <v>574</v>
      </c>
      <c r="I11" s="434" t="s">
        <v>689</v>
      </c>
      <c r="J11" s="439" t="s">
        <v>690</v>
      </c>
      <c r="K11" s="432"/>
      <c r="L11" s="453">
        <v>2</v>
      </c>
    </row>
    <row r="12" spans="1:12" ht="90" hidden="1">
      <c r="B12" s="434">
        <v>7</v>
      </c>
      <c r="C12" s="432" t="s">
        <v>609</v>
      </c>
      <c r="D12" s="434" t="s">
        <v>74</v>
      </c>
      <c r="E12" s="434" t="s">
        <v>591</v>
      </c>
      <c r="F12" s="440">
        <v>0.34</v>
      </c>
      <c r="G12" s="440">
        <v>0.34</v>
      </c>
      <c r="H12" s="434" t="s">
        <v>473</v>
      </c>
      <c r="I12" s="434" t="s">
        <v>588</v>
      </c>
      <c r="J12" s="439" t="s">
        <v>610</v>
      </c>
      <c r="K12" s="443"/>
      <c r="L12" s="442">
        <v>3</v>
      </c>
    </row>
    <row r="13" spans="1:12" ht="150" hidden="1">
      <c r="B13" s="434">
        <v>8</v>
      </c>
      <c r="C13" s="432" t="s">
        <v>619</v>
      </c>
      <c r="D13" s="434" t="s">
        <v>41</v>
      </c>
      <c r="E13" s="434" t="s">
        <v>591</v>
      </c>
      <c r="F13" s="440">
        <v>84.2</v>
      </c>
      <c r="G13" s="440">
        <v>84.2</v>
      </c>
      <c r="H13" s="434" t="s">
        <v>473</v>
      </c>
      <c r="I13" s="434" t="s">
        <v>620</v>
      </c>
      <c r="J13" s="439" t="s">
        <v>621</v>
      </c>
      <c r="K13" s="443"/>
      <c r="L13" s="442">
        <v>3</v>
      </c>
    </row>
    <row r="14" spans="1:12" ht="120" hidden="1">
      <c r="B14" s="434">
        <v>9</v>
      </c>
      <c r="C14" s="432" t="s">
        <v>622</v>
      </c>
      <c r="D14" s="434" t="s">
        <v>41</v>
      </c>
      <c r="E14" s="434" t="s">
        <v>591</v>
      </c>
      <c r="F14" s="440">
        <v>82.68</v>
      </c>
      <c r="G14" s="440">
        <v>82.68</v>
      </c>
      <c r="H14" s="434" t="s">
        <v>473</v>
      </c>
      <c r="I14" s="434" t="s">
        <v>623</v>
      </c>
      <c r="J14" s="439" t="s">
        <v>624</v>
      </c>
      <c r="K14" s="443"/>
      <c r="L14" s="442">
        <v>3</v>
      </c>
    </row>
    <row r="15" spans="1:12" ht="120" hidden="1">
      <c r="B15" s="434">
        <v>10</v>
      </c>
      <c r="C15" s="432" t="s">
        <v>627</v>
      </c>
      <c r="D15" s="434" t="s">
        <v>41</v>
      </c>
      <c r="E15" s="434" t="s">
        <v>591</v>
      </c>
      <c r="F15" s="440">
        <v>33.799999999999997</v>
      </c>
      <c r="G15" s="440">
        <v>33.799999999999997</v>
      </c>
      <c r="H15" s="434" t="s">
        <v>473</v>
      </c>
      <c r="I15" s="434" t="s">
        <v>590</v>
      </c>
      <c r="J15" s="439" t="s">
        <v>628</v>
      </c>
      <c r="K15" s="443"/>
      <c r="L15" s="442">
        <v>3</v>
      </c>
    </row>
    <row r="16" spans="1:12" ht="180">
      <c r="B16" s="434">
        <v>11</v>
      </c>
      <c r="C16" s="444" t="s">
        <v>407</v>
      </c>
      <c r="D16" s="434" t="s">
        <v>408</v>
      </c>
      <c r="E16" s="434" t="s">
        <v>58</v>
      </c>
      <c r="F16" s="440">
        <v>23.8</v>
      </c>
      <c r="G16" s="440">
        <v>23.8</v>
      </c>
      <c r="H16" s="434" t="s">
        <v>59</v>
      </c>
      <c r="I16" s="434" t="s">
        <v>409</v>
      </c>
      <c r="J16" s="433" t="s">
        <v>375</v>
      </c>
      <c r="K16" s="443"/>
      <c r="L16" s="442">
        <v>3</v>
      </c>
    </row>
    <row r="17" spans="2:12" ht="90">
      <c r="B17" s="434">
        <v>12</v>
      </c>
      <c r="C17" s="444" t="s">
        <v>410</v>
      </c>
      <c r="D17" s="434" t="s">
        <v>24</v>
      </c>
      <c r="E17" s="434" t="s">
        <v>58</v>
      </c>
      <c r="F17" s="440">
        <v>7.7</v>
      </c>
      <c r="G17" s="440">
        <v>7.7</v>
      </c>
      <c r="H17" s="434" t="s">
        <v>59</v>
      </c>
      <c r="I17" s="434" t="s">
        <v>63</v>
      </c>
      <c r="J17" s="433" t="s">
        <v>411</v>
      </c>
      <c r="K17" s="443"/>
      <c r="L17" s="442">
        <v>3</v>
      </c>
    </row>
    <row r="18" spans="2:12" ht="195" hidden="1">
      <c r="B18" s="434">
        <v>13</v>
      </c>
      <c r="C18" s="436" t="s">
        <v>420</v>
      </c>
      <c r="D18" s="434" t="s">
        <v>421</v>
      </c>
      <c r="E18" s="434" t="s">
        <v>422</v>
      </c>
      <c r="F18" s="440">
        <v>30.5</v>
      </c>
      <c r="G18" s="440">
        <v>30.5</v>
      </c>
      <c r="H18" s="434" t="s">
        <v>59</v>
      </c>
      <c r="I18" s="434" t="s">
        <v>71</v>
      </c>
      <c r="J18" s="433" t="s">
        <v>423</v>
      </c>
      <c r="K18" s="432"/>
      <c r="L18" s="442">
        <v>3</v>
      </c>
    </row>
    <row r="19" spans="2:12" ht="90" hidden="1">
      <c r="B19" s="434">
        <v>14</v>
      </c>
      <c r="C19" s="432" t="s">
        <v>427</v>
      </c>
      <c r="D19" s="434" t="s">
        <v>428</v>
      </c>
      <c r="E19" s="434" t="s">
        <v>147</v>
      </c>
      <c r="F19" s="435">
        <v>41.16</v>
      </c>
      <c r="G19" s="435">
        <v>41.16</v>
      </c>
      <c r="H19" s="434" t="s">
        <v>139</v>
      </c>
      <c r="I19" s="434" t="s">
        <v>140</v>
      </c>
      <c r="J19" s="439" t="s">
        <v>429</v>
      </c>
      <c r="K19" s="465" t="s">
        <v>835</v>
      </c>
      <c r="L19" s="442">
        <v>3</v>
      </c>
    </row>
    <row r="20" spans="2:12" ht="90" hidden="1">
      <c r="B20" s="434">
        <v>15</v>
      </c>
      <c r="C20" s="432" t="s">
        <v>430</v>
      </c>
      <c r="D20" s="434" t="s">
        <v>428</v>
      </c>
      <c r="E20" s="434" t="s">
        <v>147</v>
      </c>
      <c r="F20" s="435">
        <v>89.67</v>
      </c>
      <c r="G20" s="435">
        <v>89.67</v>
      </c>
      <c r="H20" s="434" t="s">
        <v>139</v>
      </c>
      <c r="I20" s="434" t="s">
        <v>431</v>
      </c>
      <c r="J20" s="439" t="s">
        <v>429</v>
      </c>
      <c r="K20" s="464"/>
      <c r="L20" s="442">
        <v>3</v>
      </c>
    </row>
    <row r="21" spans="2:12" ht="75" hidden="1">
      <c r="B21" s="434">
        <v>16</v>
      </c>
      <c r="C21" s="432" t="s">
        <v>432</v>
      </c>
      <c r="D21" s="434" t="s">
        <v>428</v>
      </c>
      <c r="E21" s="434" t="s">
        <v>147</v>
      </c>
      <c r="F21" s="435">
        <v>116.82</v>
      </c>
      <c r="G21" s="435">
        <v>116.82</v>
      </c>
      <c r="H21" s="434" t="s">
        <v>139</v>
      </c>
      <c r="I21" s="434" t="s">
        <v>148</v>
      </c>
      <c r="J21" s="439" t="s">
        <v>429</v>
      </c>
      <c r="K21" s="464"/>
      <c r="L21" s="442">
        <v>3</v>
      </c>
    </row>
    <row r="22" spans="2:12" ht="75" hidden="1">
      <c r="B22" s="434">
        <v>17</v>
      </c>
      <c r="C22" s="432" t="s">
        <v>433</v>
      </c>
      <c r="D22" s="434" t="s">
        <v>428</v>
      </c>
      <c r="E22" s="434" t="s">
        <v>147</v>
      </c>
      <c r="F22" s="435">
        <v>69.290000000000006</v>
      </c>
      <c r="G22" s="435">
        <v>69.290000000000006</v>
      </c>
      <c r="H22" s="434" t="s">
        <v>139</v>
      </c>
      <c r="I22" s="434" t="s">
        <v>146</v>
      </c>
      <c r="J22" s="439" t="s">
        <v>429</v>
      </c>
      <c r="K22" s="464"/>
      <c r="L22" s="442">
        <v>3</v>
      </c>
    </row>
    <row r="23" spans="2:12" ht="120" hidden="1">
      <c r="B23" s="434">
        <v>18</v>
      </c>
      <c r="C23" s="436" t="s">
        <v>434</v>
      </c>
      <c r="D23" s="434" t="s">
        <v>435</v>
      </c>
      <c r="E23" s="434" t="s">
        <v>145</v>
      </c>
      <c r="F23" s="435">
        <v>18.22</v>
      </c>
      <c r="G23" s="435">
        <v>18.22</v>
      </c>
      <c r="H23" s="434" t="s">
        <v>139</v>
      </c>
      <c r="I23" s="434" t="s">
        <v>436</v>
      </c>
      <c r="J23" s="439" t="s">
        <v>437</v>
      </c>
      <c r="K23" s="445"/>
      <c r="L23" s="442">
        <v>3</v>
      </c>
    </row>
    <row r="24" spans="2:12" ht="240" hidden="1">
      <c r="B24" s="434">
        <v>19</v>
      </c>
      <c r="C24" s="436" t="s">
        <v>450</v>
      </c>
      <c r="D24" s="434" t="s">
        <v>451</v>
      </c>
      <c r="E24" s="434" t="s">
        <v>177</v>
      </c>
      <c r="F24" s="440">
        <v>138.6</v>
      </c>
      <c r="G24" s="440">
        <v>138.6</v>
      </c>
      <c r="H24" s="434" t="s">
        <v>174</v>
      </c>
      <c r="I24" s="434" t="s">
        <v>452</v>
      </c>
      <c r="J24" s="439" t="s">
        <v>453</v>
      </c>
      <c r="K24" s="443"/>
      <c r="L24" s="442">
        <v>3</v>
      </c>
    </row>
    <row r="25" spans="2:12" ht="90" hidden="1">
      <c r="B25" s="434">
        <v>20</v>
      </c>
      <c r="C25" s="432" t="s">
        <v>602</v>
      </c>
      <c r="D25" s="434" t="s">
        <v>205</v>
      </c>
      <c r="E25" s="434" t="s">
        <v>591</v>
      </c>
      <c r="F25" s="440">
        <v>7.16</v>
      </c>
      <c r="G25" s="440">
        <v>7.16</v>
      </c>
      <c r="H25" s="434" t="s">
        <v>473</v>
      </c>
      <c r="I25" s="434" t="s">
        <v>595</v>
      </c>
      <c r="J25" s="439" t="s">
        <v>603</v>
      </c>
      <c r="K25" s="443"/>
      <c r="L25" s="442">
        <v>3</v>
      </c>
    </row>
    <row r="26" spans="2:12" ht="60" hidden="1">
      <c r="B26" s="434">
        <v>21</v>
      </c>
      <c r="C26" s="432" t="s">
        <v>604</v>
      </c>
      <c r="D26" s="434" t="s">
        <v>205</v>
      </c>
      <c r="E26" s="434" t="s">
        <v>582</v>
      </c>
      <c r="F26" s="440">
        <v>0.36</v>
      </c>
      <c r="G26" s="440">
        <v>0.36</v>
      </c>
      <c r="H26" s="434" t="s">
        <v>473</v>
      </c>
      <c r="I26" s="434" t="s">
        <v>592</v>
      </c>
      <c r="J26" s="439" t="s">
        <v>605</v>
      </c>
      <c r="K26" s="443"/>
      <c r="L26" s="442">
        <v>3</v>
      </c>
    </row>
    <row r="27" spans="2:12" ht="60" hidden="1">
      <c r="B27" s="434">
        <v>22</v>
      </c>
      <c r="C27" s="432" t="s">
        <v>606</v>
      </c>
      <c r="D27" s="434" t="s">
        <v>205</v>
      </c>
      <c r="E27" s="434" t="s">
        <v>582</v>
      </c>
      <c r="F27" s="440">
        <v>0.37</v>
      </c>
      <c r="G27" s="440">
        <v>0.37</v>
      </c>
      <c r="H27" s="434" t="s">
        <v>473</v>
      </c>
      <c r="I27" s="434" t="s">
        <v>592</v>
      </c>
      <c r="J27" s="439" t="s">
        <v>605</v>
      </c>
      <c r="K27" s="443"/>
      <c r="L27" s="442">
        <v>3</v>
      </c>
    </row>
    <row r="28" spans="2:12" ht="90" hidden="1">
      <c r="B28" s="434">
        <v>23</v>
      </c>
      <c r="C28" s="432" t="s">
        <v>611</v>
      </c>
      <c r="D28" s="434" t="s">
        <v>205</v>
      </c>
      <c r="E28" s="434" t="s">
        <v>591</v>
      </c>
      <c r="F28" s="440">
        <v>0.34389999999999998</v>
      </c>
      <c r="G28" s="440">
        <v>0.34389999999999998</v>
      </c>
      <c r="H28" s="434" t="s">
        <v>473</v>
      </c>
      <c r="I28" s="434" t="s">
        <v>592</v>
      </c>
      <c r="J28" s="439" t="s">
        <v>612</v>
      </c>
      <c r="K28" s="443"/>
      <c r="L28" s="442">
        <v>3</v>
      </c>
    </row>
    <row r="29" spans="2:12" ht="90" hidden="1">
      <c r="B29" s="434">
        <v>24</v>
      </c>
      <c r="C29" s="432" t="s">
        <v>613</v>
      </c>
      <c r="D29" s="434" t="s">
        <v>205</v>
      </c>
      <c r="E29" s="434" t="s">
        <v>591</v>
      </c>
      <c r="F29" s="440">
        <v>0.2</v>
      </c>
      <c r="G29" s="440">
        <v>0.2</v>
      </c>
      <c r="H29" s="434" t="s">
        <v>473</v>
      </c>
      <c r="I29" s="434" t="s">
        <v>593</v>
      </c>
      <c r="J29" s="439" t="s">
        <v>614</v>
      </c>
      <c r="K29" s="443"/>
      <c r="L29" s="442">
        <v>3</v>
      </c>
    </row>
    <row r="30" spans="2:12" ht="90" hidden="1">
      <c r="B30" s="434">
        <v>25</v>
      </c>
      <c r="C30" s="432" t="s">
        <v>615</v>
      </c>
      <c r="D30" s="434" t="s">
        <v>205</v>
      </c>
      <c r="E30" s="434" t="s">
        <v>591</v>
      </c>
      <c r="F30" s="440">
        <v>0.22</v>
      </c>
      <c r="G30" s="440">
        <v>0.22</v>
      </c>
      <c r="H30" s="434" t="s">
        <v>473</v>
      </c>
      <c r="I30" s="434" t="s">
        <v>587</v>
      </c>
      <c r="J30" s="439" t="s">
        <v>616</v>
      </c>
      <c r="K30" s="443"/>
      <c r="L30" s="442">
        <v>3</v>
      </c>
    </row>
    <row r="31" spans="2:12" ht="90" hidden="1">
      <c r="B31" s="434">
        <v>26</v>
      </c>
      <c r="C31" s="432" t="s">
        <v>617</v>
      </c>
      <c r="D31" s="434" t="s">
        <v>22</v>
      </c>
      <c r="E31" s="434" t="s">
        <v>591</v>
      </c>
      <c r="F31" s="440">
        <v>7.0000000000000007E-2</v>
      </c>
      <c r="G31" s="440">
        <v>7.0000000000000007E-2</v>
      </c>
      <c r="H31" s="434" t="s">
        <v>473</v>
      </c>
      <c r="I31" s="434" t="s">
        <v>585</v>
      </c>
      <c r="J31" s="439" t="s">
        <v>618</v>
      </c>
      <c r="K31" s="443"/>
      <c r="L31" s="442">
        <v>3</v>
      </c>
    </row>
    <row r="32" spans="2:12" ht="120" hidden="1">
      <c r="B32" s="434">
        <v>27</v>
      </c>
      <c r="C32" s="436" t="s">
        <v>635</v>
      </c>
      <c r="D32" s="434" t="s">
        <v>205</v>
      </c>
      <c r="E32" s="434" t="s">
        <v>591</v>
      </c>
      <c r="F32" s="440">
        <v>0.24</v>
      </c>
      <c r="G32" s="440">
        <v>0.24</v>
      </c>
      <c r="H32" s="434" t="s">
        <v>473</v>
      </c>
      <c r="I32" s="434" t="s">
        <v>593</v>
      </c>
      <c r="J32" s="439" t="s">
        <v>636</v>
      </c>
      <c r="K32" s="443"/>
      <c r="L32" s="442">
        <v>3</v>
      </c>
    </row>
    <row r="33" spans="1:14" ht="120" hidden="1">
      <c r="B33" s="434">
        <v>28</v>
      </c>
      <c r="C33" s="436" t="s">
        <v>637</v>
      </c>
      <c r="D33" s="434" t="s">
        <v>205</v>
      </c>
      <c r="E33" s="434" t="s">
        <v>591</v>
      </c>
      <c r="F33" s="440">
        <v>0.05</v>
      </c>
      <c r="G33" s="440">
        <v>0.05</v>
      </c>
      <c r="H33" s="434" t="s">
        <v>473</v>
      </c>
      <c r="I33" s="434" t="s">
        <v>594</v>
      </c>
      <c r="J33" s="439" t="s">
        <v>638</v>
      </c>
      <c r="K33" s="443"/>
      <c r="L33" s="442">
        <v>3</v>
      </c>
    </row>
    <row r="34" spans="1:14" ht="120" hidden="1">
      <c r="B34" s="434">
        <v>29</v>
      </c>
      <c r="C34" s="436" t="s">
        <v>639</v>
      </c>
      <c r="D34" s="434" t="s">
        <v>205</v>
      </c>
      <c r="E34" s="434" t="s">
        <v>591</v>
      </c>
      <c r="F34" s="440">
        <v>0.33</v>
      </c>
      <c r="G34" s="440">
        <v>0.33</v>
      </c>
      <c r="H34" s="434" t="s">
        <v>473</v>
      </c>
      <c r="I34" s="434" t="s">
        <v>594</v>
      </c>
      <c r="J34" s="439" t="s">
        <v>640</v>
      </c>
      <c r="K34" s="443"/>
      <c r="L34" s="442">
        <v>3</v>
      </c>
    </row>
    <row r="35" spans="1:14" ht="180" hidden="1">
      <c r="B35" s="434">
        <v>30</v>
      </c>
      <c r="C35" s="436" t="s">
        <v>641</v>
      </c>
      <c r="D35" s="434" t="s">
        <v>205</v>
      </c>
      <c r="E35" s="434" t="s">
        <v>591</v>
      </c>
      <c r="F35" s="440">
        <v>0.51</v>
      </c>
      <c r="G35" s="440">
        <v>0.51</v>
      </c>
      <c r="H35" s="434" t="s">
        <v>473</v>
      </c>
      <c r="I35" s="434" t="s">
        <v>586</v>
      </c>
      <c r="J35" s="439" t="s">
        <v>642</v>
      </c>
      <c r="K35" s="443"/>
      <c r="L35" s="442">
        <v>3</v>
      </c>
    </row>
    <row r="36" spans="1:14" ht="90" hidden="1">
      <c r="B36" s="434">
        <v>31</v>
      </c>
      <c r="C36" s="432" t="s">
        <v>663</v>
      </c>
      <c r="D36" s="434" t="s">
        <v>22</v>
      </c>
      <c r="E36" s="432" t="s">
        <v>591</v>
      </c>
      <c r="F36" s="452">
        <v>0.16</v>
      </c>
      <c r="G36" s="435">
        <v>0.16</v>
      </c>
      <c r="H36" s="434" t="s">
        <v>473</v>
      </c>
      <c r="I36" s="434" t="s">
        <v>587</v>
      </c>
      <c r="J36" s="439" t="s">
        <v>664</v>
      </c>
      <c r="K36" s="443"/>
      <c r="L36" s="442">
        <v>3</v>
      </c>
    </row>
    <row r="37" spans="1:14" ht="90" hidden="1">
      <c r="B37" s="434">
        <v>32</v>
      </c>
      <c r="C37" s="432" t="s">
        <v>665</v>
      </c>
      <c r="D37" s="434" t="s">
        <v>22</v>
      </c>
      <c r="E37" s="432" t="s">
        <v>591</v>
      </c>
      <c r="F37" s="452">
        <v>0.16</v>
      </c>
      <c r="G37" s="435">
        <v>0.16</v>
      </c>
      <c r="H37" s="434" t="s">
        <v>473</v>
      </c>
      <c r="I37" s="434" t="s">
        <v>590</v>
      </c>
      <c r="J37" s="439" t="s">
        <v>664</v>
      </c>
      <c r="K37" s="443"/>
      <c r="L37" s="442">
        <v>3</v>
      </c>
    </row>
    <row r="38" spans="1:14" ht="105" hidden="1">
      <c r="B38" s="434">
        <v>33</v>
      </c>
      <c r="C38" s="432" t="s">
        <v>666</v>
      </c>
      <c r="D38" s="434" t="s">
        <v>22</v>
      </c>
      <c r="E38" s="432" t="s">
        <v>591</v>
      </c>
      <c r="F38" s="452">
        <v>0.18</v>
      </c>
      <c r="G38" s="435">
        <v>0.18</v>
      </c>
      <c r="H38" s="434" t="s">
        <v>473</v>
      </c>
      <c r="I38" s="434" t="s">
        <v>585</v>
      </c>
      <c r="J38" s="439" t="s">
        <v>667</v>
      </c>
      <c r="K38" s="443"/>
      <c r="L38" s="442">
        <v>3</v>
      </c>
    </row>
    <row r="39" spans="1:14" ht="120" hidden="1">
      <c r="B39" s="434">
        <v>34</v>
      </c>
      <c r="C39" s="432" t="s">
        <v>668</v>
      </c>
      <c r="D39" s="434" t="s">
        <v>22</v>
      </c>
      <c r="E39" s="432" t="s">
        <v>591</v>
      </c>
      <c r="F39" s="452">
        <v>0.16</v>
      </c>
      <c r="G39" s="435">
        <v>0.16</v>
      </c>
      <c r="H39" s="434" t="s">
        <v>473</v>
      </c>
      <c r="I39" s="434" t="s">
        <v>669</v>
      </c>
      <c r="J39" s="439" t="s">
        <v>670</v>
      </c>
      <c r="K39" s="443"/>
      <c r="L39" s="442">
        <v>3</v>
      </c>
    </row>
    <row r="40" spans="1:14" ht="105" hidden="1">
      <c r="B40" s="434">
        <v>35</v>
      </c>
      <c r="C40" s="432" t="s">
        <v>671</v>
      </c>
      <c r="D40" s="434" t="s">
        <v>22</v>
      </c>
      <c r="E40" s="432" t="s">
        <v>591</v>
      </c>
      <c r="F40" s="452">
        <v>0.20780000000000001</v>
      </c>
      <c r="G40" s="435">
        <v>0.20780000000000001</v>
      </c>
      <c r="H40" s="434" t="s">
        <v>473</v>
      </c>
      <c r="I40" s="434" t="s">
        <v>669</v>
      </c>
      <c r="J40" s="439" t="s">
        <v>672</v>
      </c>
      <c r="K40" s="443"/>
      <c r="L40" s="442">
        <v>3</v>
      </c>
    </row>
    <row r="41" spans="1:14" ht="75" hidden="1">
      <c r="B41" s="434">
        <v>36</v>
      </c>
      <c r="C41" s="432" t="s">
        <v>679</v>
      </c>
      <c r="D41" s="434" t="s">
        <v>22</v>
      </c>
      <c r="E41" s="432" t="s">
        <v>591</v>
      </c>
      <c r="F41" s="452">
        <v>0.18329999999999999</v>
      </c>
      <c r="G41" s="435">
        <v>0.18329999999999999</v>
      </c>
      <c r="H41" s="434" t="s">
        <v>473</v>
      </c>
      <c r="I41" s="434" t="s">
        <v>585</v>
      </c>
      <c r="J41" s="439" t="s">
        <v>680</v>
      </c>
      <c r="K41" s="443"/>
      <c r="L41" s="442">
        <v>3</v>
      </c>
    </row>
    <row r="42" spans="1:14" ht="45" hidden="1">
      <c r="B42" s="434">
        <v>37</v>
      </c>
      <c r="C42" s="432" t="s">
        <v>681</v>
      </c>
      <c r="D42" s="434" t="s">
        <v>22</v>
      </c>
      <c r="E42" s="432" t="s">
        <v>591</v>
      </c>
      <c r="F42" s="452">
        <v>0.14000000000000001</v>
      </c>
      <c r="G42" s="435">
        <v>0.14000000000000001</v>
      </c>
      <c r="H42" s="434" t="s">
        <v>473</v>
      </c>
      <c r="I42" s="434" t="s">
        <v>592</v>
      </c>
      <c r="J42" s="439" t="s">
        <v>682</v>
      </c>
      <c r="K42" s="443"/>
      <c r="L42" s="442">
        <v>3</v>
      </c>
    </row>
    <row r="43" spans="1:14" ht="45" hidden="1">
      <c r="B43" s="434">
        <v>38</v>
      </c>
      <c r="C43" s="432" t="s">
        <v>683</v>
      </c>
      <c r="D43" s="434" t="s">
        <v>205</v>
      </c>
      <c r="E43" s="432" t="s">
        <v>591</v>
      </c>
      <c r="F43" s="452">
        <v>0.36</v>
      </c>
      <c r="G43" s="435">
        <v>0.36</v>
      </c>
      <c r="H43" s="434" t="s">
        <v>473</v>
      </c>
      <c r="I43" s="434" t="s">
        <v>589</v>
      </c>
      <c r="J43" s="439" t="s">
        <v>682</v>
      </c>
      <c r="K43" s="443"/>
      <c r="L43" s="442">
        <v>3</v>
      </c>
    </row>
    <row r="44" spans="1:14" ht="45" hidden="1">
      <c r="B44" s="434">
        <v>39</v>
      </c>
      <c r="C44" s="432" t="s">
        <v>684</v>
      </c>
      <c r="D44" s="434" t="s">
        <v>205</v>
      </c>
      <c r="E44" s="432" t="s">
        <v>591</v>
      </c>
      <c r="F44" s="452">
        <v>0.36</v>
      </c>
      <c r="G44" s="435">
        <v>0.36</v>
      </c>
      <c r="H44" s="434" t="s">
        <v>473</v>
      </c>
      <c r="I44" s="434" t="s">
        <v>589</v>
      </c>
      <c r="J44" s="439" t="s">
        <v>682</v>
      </c>
      <c r="K44" s="443"/>
      <c r="L44" s="442">
        <v>3</v>
      </c>
    </row>
    <row r="45" spans="1:14" ht="45" hidden="1">
      <c r="B45" s="434">
        <v>40</v>
      </c>
      <c r="C45" s="432" t="s">
        <v>685</v>
      </c>
      <c r="D45" s="434" t="s">
        <v>205</v>
      </c>
      <c r="E45" s="432" t="s">
        <v>591</v>
      </c>
      <c r="F45" s="452">
        <v>1</v>
      </c>
      <c r="G45" s="435">
        <v>1</v>
      </c>
      <c r="H45" s="434" t="s">
        <v>473</v>
      </c>
      <c r="I45" s="434" t="s">
        <v>592</v>
      </c>
      <c r="J45" s="439" t="s">
        <v>682</v>
      </c>
      <c r="K45" s="443"/>
      <c r="L45" s="442">
        <v>3</v>
      </c>
    </row>
    <row r="46" spans="1:14" ht="83.25" hidden="1" customHeight="1">
      <c r="B46" s="434">
        <v>41</v>
      </c>
      <c r="C46" s="432" t="s">
        <v>686</v>
      </c>
      <c r="D46" s="434" t="s">
        <v>205</v>
      </c>
      <c r="E46" s="432" t="s">
        <v>591</v>
      </c>
      <c r="F46" s="452">
        <v>1</v>
      </c>
      <c r="G46" s="435">
        <v>1</v>
      </c>
      <c r="H46" s="434" t="s">
        <v>473</v>
      </c>
      <c r="I46" s="434" t="s">
        <v>588</v>
      </c>
      <c r="J46" s="439" t="s">
        <v>682</v>
      </c>
      <c r="K46" s="443"/>
      <c r="L46" s="442">
        <v>3</v>
      </c>
    </row>
    <row r="47" spans="1:14" s="458" customFormat="1" ht="45" hidden="1">
      <c r="A47" s="456"/>
      <c r="B47" s="434">
        <v>42</v>
      </c>
      <c r="C47" s="432" t="s">
        <v>37</v>
      </c>
      <c r="D47" s="434" t="s">
        <v>20</v>
      </c>
      <c r="E47" s="434" t="s">
        <v>28</v>
      </c>
      <c r="F47" s="440">
        <v>5.6000000000000001E-2</v>
      </c>
      <c r="G47" s="440">
        <v>5.6000000000000001E-2</v>
      </c>
      <c r="H47" s="434" t="s">
        <v>30</v>
      </c>
      <c r="I47" s="434" t="s">
        <v>38</v>
      </c>
      <c r="J47" s="439" t="s">
        <v>39</v>
      </c>
      <c r="K47" s="432"/>
      <c r="L47" s="459" t="s">
        <v>832</v>
      </c>
      <c r="M47" s="463"/>
      <c r="N47" s="463"/>
    </row>
    <row r="48" spans="1:14" s="458" customFormat="1" ht="75" hidden="1">
      <c r="A48" s="456"/>
      <c r="B48" s="434">
        <v>43</v>
      </c>
      <c r="C48" s="432" t="s">
        <v>40</v>
      </c>
      <c r="D48" s="434" t="s">
        <v>41</v>
      </c>
      <c r="E48" s="434" t="s">
        <v>28</v>
      </c>
      <c r="F48" s="440">
        <v>5.6000000000000001E-2</v>
      </c>
      <c r="G48" s="440">
        <v>5.6000000000000001E-2</v>
      </c>
      <c r="H48" s="434" t="s">
        <v>21</v>
      </c>
      <c r="I48" s="434" t="s">
        <v>23</v>
      </c>
      <c r="J48" s="439" t="s">
        <v>42</v>
      </c>
      <c r="K48" s="432"/>
      <c r="L48" s="459" t="s">
        <v>832</v>
      </c>
      <c r="M48" s="463"/>
      <c r="N48" s="463"/>
    </row>
    <row r="49" spans="1:12" s="430" customFormat="1" ht="90" hidden="1">
      <c r="A49" s="437"/>
      <c r="B49" s="434">
        <v>44</v>
      </c>
      <c r="C49" s="432" t="s">
        <v>50</v>
      </c>
      <c r="D49" s="434" t="s">
        <v>22</v>
      </c>
      <c r="E49" s="432" t="s">
        <v>49</v>
      </c>
      <c r="F49" s="462">
        <v>6.3</v>
      </c>
      <c r="G49" s="434">
        <v>3.5</v>
      </c>
      <c r="H49" s="434" t="s">
        <v>46</v>
      </c>
      <c r="I49" s="434" t="s">
        <v>47</v>
      </c>
      <c r="J49" s="439" t="s">
        <v>773</v>
      </c>
      <c r="K49" s="432"/>
      <c r="L49" s="459" t="s">
        <v>832</v>
      </c>
    </row>
    <row r="50" spans="1:12" s="458" customFormat="1" ht="105" hidden="1">
      <c r="A50" s="437"/>
      <c r="B50" s="434">
        <v>45</v>
      </c>
      <c r="C50" s="432" t="s">
        <v>507</v>
      </c>
      <c r="D50" s="434" t="s">
        <v>504</v>
      </c>
      <c r="E50" s="434" t="s">
        <v>503</v>
      </c>
      <c r="F50" s="440">
        <v>0.11</v>
      </c>
      <c r="G50" s="440">
        <v>0.11</v>
      </c>
      <c r="H50" s="434" t="s">
        <v>474</v>
      </c>
      <c r="I50" s="434" t="s">
        <v>508</v>
      </c>
      <c r="J50" s="439" t="s">
        <v>774</v>
      </c>
      <c r="K50" s="432"/>
      <c r="L50" s="459" t="s">
        <v>832</v>
      </c>
    </row>
    <row r="51" spans="1:12" s="458" customFormat="1" ht="135" hidden="1">
      <c r="A51" s="437"/>
      <c r="B51" s="434">
        <v>46</v>
      </c>
      <c r="C51" s="436" t="s">
        <v>509</v>
      </c>
      <c r="D51" s="434" t="s">
        <v>22</v>
      </c>
      <c r="E51" s="434" t="s">
        <v>503</v>
      </c>
      <c r="F51" s="440">
        <v>10.199999999999999</v>
      </c>
      <c r="G51" s="440">
        <v>0.01</v>
      </c>
      <c r="H51" s="434" t="s">
        <v>474</v>
      </c>
      <c r="I51" s="434" t="s">
        <v>510</v>
      </c>
      <c r="J51" s="439" t="s">
        <v>775</v>
      </c>
      <c r="K51" s="432"/>
      <c r="L51" s="459" t="s">
        <v>832</v>
      </c>
    </row>
    <row r="52" spans="1:12" s="458" customFormat="1" ht="105" hidden="1">
      <c r="A52" s="437"/>
      <c r="B52" s="434">
        <v>47</v>
      </c>
      <c r="C52" s="436" t="s">
        <v>511</v>
      </c>
      <c r="D52" s="434" t="s">
        <v>22</v>
      </c>
      <c r="E52" s="434" t="s">
        <v>503</v>
      </c>
      <c r="F52" s="440">
        <v>2.2999999999999998</v>
      </c>
      <c r="G52" s="440">
        <v>2.2999999999999998</v>
      </c>
      <c r="H52" s="434" t="s">
        <v>474</v>
      </c>
      <c r="I52" s="434" t="s">
        <v>512</v>
      </c>
      <c r="J52" s="439" t="s">
        <v>776</v>
      </c>
      <c r="K52" s="432"/>
      <c r="L52" s="459" t="s">
        <v>832</v>
      </c>
    </row>
    <row r="53" spans="1:12" s="458" customFormat="1" ht="135" hidden="1">
      <c r="A53" s="437"/>
      <c r="B53" s="434">
        <v>48</v>
      </c>
      <c r="C53" s="436" t="s">
        <v>513</v>
      </c>
      <c r="D53" s="434" t="s">
        <v>22</v>
      </c>
      <c r="E53" s="434" t="s">
        <v>503</v>
      </c>
      <c r="F53" s="440">
        <v>2.6</v>
      </c>
      <c r="G53" s="440">
        <v>1.47E-2</v>
      </c>
      <c r="H53" s="434" t="s">
        <v>474</v>
      </c>
      <c r="I53" s="434" t="s">
        <v>514</v>
      </c>
      <c r="J53" s="439" t="s">
        <v>777</v>
      </c>
      <c r="K53" s="432"/>
      <c r="L53" s="459" t="s">
        <v>832</v>
      </c>
    </row>
    <row r="54" spans="1:12" s="458" customFormat="1" ht="75" hidden="1">
      <c r="A54" s="437"/>
      <c r="B54" s="434">
        <v>49</v>
      </c>
      <c r="C54" s="436" t="s">
        <v>515</v>
      </c>
      <c r="D54" s="434" t="s">
        <v>54</v>
      </c>
      <c r="E54" s="434" t="s">
        <v>503</v>
      </c>
      <c r="F54" s="440">
        <v>0.19</v>
      </c>
      <c r="G54" s="440">
        <v>0.19</v>
      </c>
      <c r="H54" s="434" t="s">
        <v>474</v>
      </c>
      <c r="I54" s="434" t="s">
        <v>516</v>
      </c>
      <c r="J54" s="439" t="s">
        <v>778</v>
      </c>
      <c r="K54" s="432"/>
      <c r="L54" s="459" t="s">
        <v>832</v>
      </c>
    </row>
    <row r="55" spans="1:12" s="458" customFormat="1" ht="75" hidden="1">
      <c r="A55" s="437"/>
      <c r="B55" s="434">
        <v>50</v>
      </c>
      <c r="C55" s="436" t="s">
        <v>517</v>
      </c>
      <c r="D55" s="434" t="s">
        <v>22</v>
      </c>
      <c r="E55" s="434" t="s">
        <v>503</v>
      </c>
      <c r="F55" s="440">
        <v>0.8</v>
      </c>
      <c r="G55" s="440">
        <v>0.01</v>
      </c>
      <c r="H55" s="434" t="s">
        <v>474</v>
      </c>
      <c r="I55" s="434" t="s">
        <v>506</v>
      </c>
      <c r="J55" s="439" t="s">
        <v>779</v>
      </c>
      <c r="K55" s="432"/>
      <c r="L55" s="459" t="s">
        <v>832</v>
      </c>
    </row>
    <row r="56" spans="1:12" s="458" customFormat="1" ht="60" hidden="1">
      <c r="A56" s="437"/>
      <c r="B56" s="434">
        <v>51</v>
      </c>
      <c r="C56" s="436" t="s">
        <v>518</v>
      </c>
      <c r="D56" s="434" t="s">
        <v>25</v>
      </c>
      <c r="E56" s="434" t="s">
        <v>503</v>
      </c>
      <c r="F56" s="440">
        <v>0.40500000000000003</v>
      </c>
      <c r="G56" s="440">
        <v>0.40500000000000003</v>
      </c>
      <c r="H56" s="434" t="s">
        <v>474</v>
      </c>
      <c r="I56" s="434" t="s">
        <v>508</v>
      </c>
      <c r="J56" s="439" t="s">
        <v>519</v>
      </c>
      <c r="K56" s="432"/>
      <c r="L56" s="459" t="s">
        <v>832</v>
      </c>
    </row>
    <row r="57" spans="1:12" s="458" customFormat="1" ht="60" hidden="1">
      <c r="A57" s="437"/>
      <c r="B57" s="434">
        <v>52</v>
      </c>
      <c r="C57" s="436" t="s">
        <v>521</v>
      </c>
      <c r="D57" s="434" t="s">
        <v>25</v>
      </c>
      <c r="E57" s="434" t="s">
        <v>503</v>
      </c>
      <c r="F57" s="440">
        <v>0.41</v>
      </c>
      <c r="G57" s="440">
        <v>0.41</v>
      </c>
      <c r="H57" s="434" t="s">
        <v>474</v>
      </c>
      <c r="I57" s="434" t="s">
        <v>508</v>
      </c>
      <c r="J57" s="439" t="s">
        <v>522</v>
      </c>
      <c r="K57" s="432"/>
      <c r="L57" s="459" t="s">
        <v>832</v>
      </c>
    </row>
    <row r="58" spans="1:12" s="458" customFormat="1" ht="90" hidden="1">
      <c r="A58" s="437"/>
      <c r="B58" s="434">
        <v>53</v>
      </c>
      <c r="C58" s="436" t="s">
        <v>523</v>
      </c>
      <c r="D58" s="434" t="s">
        <v>41</v>
      </c>
      <c r="E58" s="434" t="s">
        <v>503</v>
      </c>
      <c r="F58" s="440">
        <v>0.15</v>
      </c>
      <c r="G58" s="440">
        <v>0.15</v>
      </c>
      <c r="H58" s="434" t="s">
        <v>474</v>
      </c>
      <c r="I58" s="434" t="s">
        <v>505</v>
      </c>
      <c r="J58" s="439" t="s">
        <v>524</v>
      </c>
      <c r="K58" s="432"/>
      <c r="L58" s="459" t="s">
        <v>832</v>
      </c>
    </row>
    <row r="59" spans="1:12" s="458" customFormat="1" ht="90" hidden="1">
      <c r="A59" s="437"/>
      <c r="B59" s="434">
        <v>54</v>
      </c>
      <c r="C59" s="436" t="s">
        <v>525</v>
      </c>
      <c r="D59" s="434" t="s">
        <v>41</v>
      </c>
      <c r="E59" s="434" t="s">
        <v>503</v>
      </c>
      <c r="F59" s="440">
        <v>0.1</v>
      </c>
      <c r="G59" s="440">
        <v>0.1</v>
      </c>
      <c r="H59" s="434" t="s">
        <v>474</v>
      </c>
      <c r="I59" s="434" t="s">
        <v>526</v>
      </c>
      <c r="J59" s="439" t="s">
        <v>527</v>
      </c>
      <c r="K59" s="432"/>
      <c r="L59" s="459" t="s">
        <v>832</v>
      </c>
    </row>
    <row r="60" spans="1:12" s="458" customFormat="1" ht="90" hidden="1">
      <c r="A60" s="437"/>
      <c r="B60" s="434">
        <v>55</v>
      </c>
      <c r="C60" s="436" t="s">
        <v>528</v>
      </c>
      <c r="D60" s="434" t="s">
        <v>41</v>
      </c>
      <c r="E60" s="434" t="s">
        <v>503</v>
      </c>
      <c r="F60" s="440">
        <v>0.12</v>
      </c>
      <c r="G60" s="440">
        <v>0.12</v>
      </c>
      <c r="H60" s="434" t="s">
        <v>474</v>
      </c>
      <c r="I60" s="434" t="s">
        <v>529</v>
      </c>
      <c r="J60" s="439" t="s">
        <v>530</v>
      </c>
      <c r="K60" s="432"/>
      <c r="L60" s="459" t="s">
        <v>832</v>
      </c>
    </row>
    <row r="61" spans="1:12" s="458" customFormat="1" ht="75" hidden="1">
      <c r="A61" s="437"/>
      <c r="B61" s="434">
        <v>56</v>
      </c>
      <c r="C61" s="436" t="s">
        <v>531</v>
      </c>
      <c r="D61" s="434" t="s">
        <v>41</v>
      </c>
      <c r="E61" s="434" t="s">
        <v>503</v>
      </c>
      <c r="F61" s="440">
        <v>0.12</v>
      </c>
      <c r="G61" s="440">
        <v>0.12</v>
      </c>
      <c r="H61" s="434" t="s">
        <v>474</v>
      </c>
      <c r="I61" s="434" t="s">
        <v>532</v>
      </c>
      <c r="J61" s="439" t="s">
        <v>533</v>
      </c>
      <c r="K61" s="432"/>
      <c r="L61" s="459" t="s">
        <v>832</v>
      </c>
    </row>
    <row r="62" spans="1:12" s="458" customFormat="1" ht="90" hidden="1">
      <c r="A62" s="437"/>
      <c r="B62" s="434">
        <v>57</v>
      </c>
      <c r="C62" s="436" t="s">
        <v>534</v>
      </c>
      <c r="D62" s="434" t="s">
        <v>41</v>
      </c>
      <c r="E62" s="434" t="s">
        <v>503</v>
      </c>
      <c r="F62" s="440">
        <v>0.19</v>
      </c>
      <c r="G62" s="440">
        <v>0.19</v>
      </c>
      <c r="H62" s="434" t="s">
        <v>474</v>
      </c>
      <c r="I62" s="434" t="s">
        <v>535</v>
      </c>
      <c r="J62" s="439" t="s">
        <v>536</v>
      </c>
      <c r="K62" s="432"/>
      <c r="L62" s="459" t="s">
        <v>832</v>
      </c>
    </row>
    <row r="63" spans="1:12" s="458" customFormat="1" ht="90" hidden="1">
      <c r="A63" s="437"/>
      <c r="B63" s="434">
        <v>58</v>
      </c>
      <c r="C63" s="436" t="s">
        <v>537</v>
      </c>
      <c r="D63" s="434" t="s">
        <v>41</v>
      </c>
      <c r="E63" s="434" t="s">
        <v>503</v>
      </c>
      <c r="F63" s="440">
        <v>0.32</v>
      </c>
      <c r="G63" s="440">
        <v>0.32</v>
      </c>
      <c r="H63" s="434" t="s">
        <v>474</v>
      </c>
      <c r="I63" s="434" t="s">
        <v>508</v>
      </c>
      <c r="J63" s="439" t="s">
        <v>538</v>
      </c>
      <c r="K63" s="432"/>
      <c r="L63" s="459" t="s">
        <v>832</v>
      </c>
    </row>
    <row r="64" spans="1:12" s="458" customFormat="1" ht="90" hidden="1">
      <c r="A64" s="437"/>
      <c r="B64" s="434">
        <v>59</v>
      </c>
      <c r="C64" s="436" t="s">
        <v>539</v>
      </c>
      <c r="D64" s="434" t="s">
        <v>41</v>
      </c>
      <c r="E64" s="434" t="s">
        <v>503</v>
      </c>
      <c r="F64" s="440">
        <v>0.13</v>
      </c>
      <c r="G64" s="440">
        <v>0.13</v>
      </c>
      <c r="H64" s="434" t="s">
        <v>474</v>
      </c>
      <c r="I64" s="434" t="s">
        <v>532</v>
      </c>
      <c r="J64" s="439" t="s">
        <v>540</v>
      </c>
      <c r="K64" s="432"/>
      <c r="L64" s="459" t="s">
        <v>832</v>
      </c>
    </row>
    <row r="65" spans="1:12" s="458" customFormat="1" ht="60" hidden="1">
      <c r="A65" s="437"/>
      <c r="B65" s="434">
        <v>60</v>
      </c>
      <c r="C65" s="436" t="s">
        <v>541</v>
      </c>
      <c r="D65" s="434" t="s">
        <v>504</v>
      </c>
      <c r="E65" s="434" t="s">
        <v>503</v>
      </c>
      <c r="F65" s="440">
        <v>0.51470000000000005</v>
      </c>
      <c r="G65" s="440">
        <v>0.51470000000000005</v>
      </c>
      <c r="H65" s="434" t="s">
        <v>474</v>
      </c>
      <c r="I65" s="434" t="s">
        <v>520</v>
      </c>
      <c r="J65" s="439" t="s">
        <v>780</v>
      </c>
      <c r="K65" s="432"/>
      <c r="L65" s="459" t="s">
        <v>832</v>
      </c>
    </row>
    <row r="66" spans="1:12" s="458" customFormat="1" ht="90" hidden="1">
      <c r="A66" s="437"/>
      <c r="B66" s="434">
        <v>61</v>
      </c>
      <c r="C66" s="436" t="s">
        <v>542</v>
      </c>
      <c r="D66" s="434" t="s">
        <v>504</v>
      </c>
      <c r="E66" s="434" t="s">
        <v>503</v>
      </c>
      <c r="F66" s="440">
        <v>0.51470000000000005</v>
      </c>
      <c r="G66" s="440">
        <v>0.51470000000000005</v>
      </c>
      <c r="H66" s="434" t="s">
        <v>474</v>
      </c>
      <c r="I66" s="434" t="s">
        <v>520</v>
      </c>
      <c r="J66" s="439" t="s">
        <v>781</v>
      </c>
      <c r="K66" s="432"/>
      <c r="L66" s="459" t="s">
        <v>832</v>
      </c>
    </row>
    <row r="67" spans="1:12" s="458" customFormat="1" ht="75" hidden="1">
      <c r="A67" s="437"/>
      <c r="B67" s="434">
        <v>62</v>
      </c>
      <c r="C67" s="436" t="s">
        <v>543</v>
      </c>
      <c r="D67" s="434" t="s">
        <v>22</v>
      </c>
      <c r="E67" s="434" t="s">
        <v>503</v>
      </c>
      <c r="F67" s="440">
        <v>2.4</v>
      </c>
      <c r="G67" s="440">
        <v>3.3000000000000002E-2</v>
      </c>
      <c r="H67" s="434" t="s">
        <v>474</v>
      </c>
      <c r="I67" s="434" t="s">
        <v>544</v>
      </c>
      <c r="J67" s="439" t="s">
        <v>782</v>
      </c>
      <c r="K67" s="432"/>
      <c r="L67" s="459" t="s">
        <v>832</v>
      </c>
    </row>
    <row r="68" spans="1:12" s="458" customFormat="1" ht="75" hidden="1">
      <c r="A68" s="437"/>
      <c r="B68" s="434">
        <v>63</v>
      </c>
      <c r="C68" s="436" t="s">
        <v>545</v>
      </c>
      <c r="D68" s="434" t="s">
        <v>22</v>
      </c>
      <c r="E68" s="434" t="s">
        <v>503</v>
      </c>
      <c r="F68" s="440">
        <v>4.0999999999999996</v>
      </c>
      <c r="G68" s="440">
        <v>0.01</v>
      </c>
      <c r="H68" s="434" t="s">
        <v>474</v>
      </c>
      <c r="I68" s="434" t="s">
        <v>546</v>
      </c>
      <c r="J68" s="439" t="s">
        <v>783</v>
      </c>
      <c r="K68" s="432"/>
      <c r="L68" s="459" t="s">
        <v>832</v>
      </c>
    </row>
    <row r="69" spans="1:12" s="430" customFormat="1" ht="60" hidden="1">
      <c r="A69" s="437"/>
      <c r="B69" s="434">
        <v>64</v>
      </c>
      <c r="C69" s="436" t="s">
        <v>128</v>
      </c>
      <c r="D69" s="434" t="s">
        <v>22</v>
      </c>
      <c r="E69" s="434" t="s">
        <v>76</v>
      </c>
      <c r="F69" s="435">
        <v>0.35</v>
      </c>
      <c r="G69" s="435">
        <v>0.35</v>
      </c>
      <c r="H69" s="434" t="s">
        <v>59</v>
      </c>
      <c r="I69" s="434" t="s">
        <v>94</v>
      </c>
      <c r="J69" s="433" t="s">
        <v>129</v>
      </c>
      <c r="K69" s="432"/>
      <c r="L69" s="459" t="s">
        <v>832</v>
      </c>
    </row>
    <row r="70" spans="1:12" s="430" customFormat="1" ht="45" hidden="1">
      <c r="A70" s="437"/>
      <c r="B70" s="434">
        <v>65</v>
      </c>
      <c r="C70" s="436" t="s">
        <v>130</v>
      </c>
      <c r="D70" s="434" t="s">
        <v>131</v>
      </c>
      <c r="E70" s="434" t="s">
        <v>132</v>
      </c>
      <c r="F70" s="435">
        <v>0.1</v>
      </c>
      <c r="G70" s="435">
        <v>0.1</v>
      </c>
      <c r="H70" s="434" t="s">
        <v>59</v>
      </c>
      <c r="I70" s="434" t="s">
        <v>133</v>
      </c>
      <c r="J70" s="433" t="s">
        <v>134</v>
      </c>
      <c r="K70" s="432" t="s">
        <v>788</v>
      </c>
      <c r="L70" s="459" t="s">
        <v>832</v>
      </c>
    </row>
    <row r="71" spans="1:12" s="458" customFormat="1" ht="90" hidden="1">
      <c r="A71" s="437"/>
      <c r="B71" s="434">
        <v>66</v>
      </c>
      <c r="C71" s="436" t="s">
        <v>551</v>
      </c>
      <c r="D71" s="434" t="s">
        <v>22</v>
      </c>
      <c r="E71" s="434" t="s">
        <v>552</v>
      </c>
      <c r="F71" s="440">
        <v>4.0006000000000004</v>
      </c>
      <c r="G71" s="440">
        <v>0.14000000000000001</v>
      </c>
      <c r="H71" s="434" t="s">
        <v>476</v>
      </c>
      <c r="I71" s="434" t="s">
        <v>553</v>
      </c>
      <c r="J71" s="439" t="s">
        <v>554</v>
      </c>
      <c r="K71" s="432"/>
      <c r="L71" s="459" t="s">
        <v>832</v>
      </c>
    </row>
    <row r="72" spans="1:12" s="458" customFormat="1" ht="90" hidden="1">
      <c r="A72" s="437"/>
      <c r="B72" s="434">
        <v>67</v>
      </c>
      <c r="C72" s="436" t="s">
        <v>555</v>
      </c>
      <c r="D72" s="434" t="s">
        <v>22</v>
      </c>
      <c r="E72" s="434" t="s">
        <v>556</v>
      </c>
      <c r="F72" s="440">
        <v>0.21</v>
      </c>
      <c r="G72" s="440">
        <v>0.09</v>
      </c>
      <c r="H72" s="434" t="s">
        <v>476</v>
      </c>
      <c r="I72" s="434" t="s">
        <v>557</v>
      </c>
      <c r="J72" s="439" t="s">
        <v>558</v>
      </c>
      <c r="K72" s="432"/>
      <c r="L72" s="459" t="s">
        <v>832</v>
      </c>
    </row>
    <row r="73" spans="1:12" s="458" customFormat="1" ht="60" hidden="1">
      <c r="A73" s="437"/>
      <c r="B73" s="434">
        <v>68</v>
      </c>
      <c r="C73" s="436" t="s">
        <v>560</v>
      </c>
      <c r="D73" s="434" t="s">
        <v>41</v>
      </c>
      <c r="E73" s="434" t="s">
        <v>556</v>
      </c>
      <c r="F73" s="440">
        <v>4.4999999999999998E-2</v>
      </c>
      <c r="G73" s="440">
        <v>4.4999999999999998E-2</v>
      </c>
      <c r="H73" s="434" t="s">
        <v>476</v>
      </c>
      <c r="I73" s="434" t="s">
        <v>559</v>
      </c>
      <c r="J73" s="439" t="s">
        <v>561</v>
      </c>
      <c r="K73" s="432"/>
      <c r="L73" s="459" t="s">
        <v>832</v>
      </c>
    </row>
    <row r="74" spans="1:12" s="458" customFormat="1" ht="45" hidden="1">
      <c r="A74" s="438"/>
      <c r="B74" s="434">
        <v>69</v>
      </c>
      <c r="C74" s="432" t="s">
        <v>149</v>
      </c>
      <c r="D74" s="434" t="s">
        <v>22</v>
      </c>
      <c r="E74" s="434" t="s">
        <v>150</v>
      </c>
      <c r="F74" s="435">
        <v>0.26</v>
      </c>
      <c r="G74" s="435">
        <v>0.26</v>
      </c>
      <c r="H74" s="434" t="s">
        <v>139</v>
      </c>
      <c r="I74" s="434" t="s">
        <v>151</v>
      </c>
      <c r="J74" s="439" t="s">
        <v>152</v>
      </c>
      <c r="K74" s="454"/>
      <c r="L74" s="459" t="s">
        <v>832</v>
      </c>
    </row>
    <row r="75" spans="1:12" s="458" customFormat="1" ht="60" hidden="1">
      <c r="A75" s="438"/>
      <c r="B75" s="434">
        <v>70</v>
      </c>
      <c r="C75" s="432" t="s">
        <v>153</v>
      </c>
      <c r="D75" s="434" t="s">
        <v>22</v>
      </c>
      <c r="E75" s="434" t="s">
        <v>138</v>
      </c>
      <c r="F75" s="435">
        <v>0.7</v>
      </c>
      <c r="G75" s="435">
        <v>0.7</v>
      </c>
      <c r="H75" s="434" t="s">
        <v>139</v>
      </c>
      <c r="I75" s="434" t="s">
        <v>143</v>
      </c>
      <c r="J75" s="439" t="s">
        <v>154</v>
      </c>
      <c r="K75" s="454"/>
      <c r="L75" s="459" t="s">
        <v>832</v>
      </c>
    </row>
    <row r="76" spans="1:12" s="458" customFormat="1" ht="195" hidden="1">
      <c r="A76" s="437"/>
      <c r="B76" s="434">
        <v>71</v>
      </c>
      <c r="C76" s="436" t="s">
        <v>565</v>
      </c>
      <c r="D76" s="434" t="s">
        <v>22</v>
      </c>
      <c r="E76" s="432" t="s">
        <v>563</v>
      </c>
      <c r="F76" s="441">
        <v>0.42749999999999999</v>
      </c>
      <c r="G76" s="440">
        <v>0.42749999999999999</v>
      </c>
      <c r="H76" s="434" t="s">
        <v>562</v>
      </c>
      <c r="I76" s="434" t="s">
        <v>566</v>
      </c>
      <c r="J76" s="461" t="s">
        <v>567</v>
      </c>
      <c r="K76" s="432"/>
      <c r="L76" s="459" t="s">
        <v>832</v>
      </c>
    </row>
    <row r="77" spans="1:12" s="458" customFormat="1" ht="225" hidden="1">
      <c r="A77" s="437"/>
      <c r="B77" s="434">
        <v>72</v>
      </c>
      <c r="C77" s="432" t="s">
        <v>568</v>
      </c>
      <c r="D77" s="434" t="s">
        <v>24</v>
      </c>
      <c r="E77" s="432" t="s">
        <v>563</v>
      </c>
      <c r="F77" s="441">
        <v>0.38</v>
      </c>
      <c r="G77" s="440">
        <v>0.38</v>
      </c>
      <c r="H77" s="434" t="s">
        <v>562</v>
      </c>
      <c r="I77" s="434" t="s">
        <v>564</v>
      </c>
      <c r="J77" s="461" t="s">
        <v>796</v>
      </c>
      <c r="K77" s="432" t="s">
        <v>797</v>
      </c>
      <c r="L77" s="459" t="s">
        <v>832</v>
      </c>
    </row>
    <row r="78" spans="1:12" s="458" customFormat="1" ht="210" hidden="1">
      <c r="A78" s="437"/>
      <c r="B78" s="434">
        <v>73</v>
      </c>
      <c r="C78" s="432" t="s">
        <v>756</v>
      </c>
      <c r="D78" s="434" t="s">
        <v>22</v>
      </c>
      <c r="E78" s="432" t="s">
        <v>563</v>
      </c>
      <c r="F78" s="441">
        <v>0.83499999999999996</v>
      </c>
      <c r="G78" s="440">
        <v>0.83499999999999996</v>
      </c>
      <c r="H78" s="434" t="s">
        <v>562</v>
      </c>
      <c r="I78" s="434" t="s">
        <v>757</v>
      </c>
      <c r="J78" s="461" t="s">
        <v>758</v>
      </c>
      <c r="K78" s="432" t="s">
        <v>797</v>
      </c>
      <c r="L78" s="459" t="s">
        <v>832</v>
      </c>
    </row>
    <row r="79" spans="1:12" s="458" customFormat="1" ht="165" hidden="1">
      <c r="A79" s="437"/>
      <c r="B79" s="434">
        <v>74</v>
      </c>
      <c r="C79" s="432" t="s">
        <v>759</v>
      </c>
      <c r="D79" s="434" t="s">
        <v>22</v>
      </c>
      <c r="E79" s="432" t="s">
        <v>563</v>
      </c>
      <c r="F79" s="441">
        <v>0.54</v>
      </c>
      <c r="G79" s="440">
        <v>0.54</v>
      </c>
      <c r="H79" s="434" t="s">
        <v>562</v>
      </c>
      <c r="I79" s="434" t="s">
        <v>760</v>
      </c>
      <c r="J79" s="461" t="s">
        <v>761</v>
      </c>
      <c r="K79" s="432" t="s">
        <v>798</v>
      </c>
      <c r="L79" s="459" t="s">
        <v>832</v>
      </c>
    </row>
    <row r="80" spans="1:12" s="430" customFormat="1" ht="105" hidden="1">
      <c r="A80" s="437"/>
      <c r="B80" s="434">
        <v>75</v>
      </c>
      <c r="C80" s="436" t="s">
        <v>162</v>
      </c>
      <c r="D80" s="434" t="s">
        <v>163</v>
      </c>
      <c r="E80" s="434" t="s">
        <v>160</v>
      </c>
      <c r="F80" s="434">
        <v>0.36</v>
      </c>
      <c r="G80" s="434">
        <v>0.36</v>
      </c>
      <c r="H80" s="434" t="s">
        <v>161</v>
      </c>
      <c r="I80" s="434" t="s">
        <v>159</v>
      </c>
      <c r="J80" s="439" t="s">
        <v>164</v>
      </c>
      <c r="K80" s="432" t="s">
        <v>800</v>
      </c>
      <c r="L80" s="459" t="s">
        <v>832</v>
      </c>
    </row>
    <row r="81" spans="1:12" s="458" customFormat="1" ht="45" hidden="1">
      <c r="A81" s="438"/>
      <c r="B81" s="434">
        <v>76</v>
      </c>
      <c r="C81" s="436" t="s">
        <v>171</v>
      </c>
      <c r="D81" s="434" t="s">
        <v>144</v>
      </c>
      <c r="E81" s="434" t="s">
        <v>167</v>
      </c>
      <c r="F81" s="440">
        <v>0.83</v>
      </c>
      <c r="G81" s="440">
        <v>0.83</v>
      </c>
      <c r="H81" s="434" t="s">
        <v>166</v>
      </c>
      <c r="I81" s="434" t="s">
        <v>169</v>
      </c>
      <c r="J81" s="439" t="s">
        <v>172</v>
      </c>
      <c r="K81" s="432"/>
      <c r="L81" s="459" t="s">
        <v>832</v>
      </c>
    </row>
    <row r="82" spans="1:12" s="458" customFormat="1" ht="45" hidden="1">
      <c r="A82" s="438"/>
      <c r="B82" s="434">
        <v>77</v>
      </c>
      <c r="C82" s="436" t="s">
        <v>179</v>
      </c>
      <c r="D82" s="434" t="s">
        <v>22</v>
      </c>
      <c r="E82" s="434" t="s">
        <v>177</v>
      </c>
      <c r="F82" s="440">
        <v>0.72</v>
      </c>
      <c r="G82" s="440">
        <v>0.02</v>
      </c>
      <c r="H82" s="434" t="s">
        <v>174</v>
      </c>
      <c r="I82" s="434" t="s">
        <v>176</v>
      </c>
      <c r="J82" s="439" t="s">
        <v>180</v>
      </c>
      <c r="K82" s="432"/>
      <c r="L82" s="459" t="s">
        <v>832</v>
      </c>
    </row>
    <row r="83" spans="1:12" s="458" customFormat="1" ht="150" hidden="1">
      <c r="A83" s="438"/>
      <c r="B83" s="434">
        <v>78</v>
      </c>
      <c r="C83" s="436" t="s">
        <v>181</v>
      </c>
      <c r="D83" s="434" t="s">
        <v>22</v>
      </c>
      <c r="E83" s="434" t="s">
        <v>147</v>
      </c>
      <c r="F83" s="440">
        <v>12.37</v>
      </c>
      <c r="G83" s="440">
        <v>0.25</v>
      </c>
      <c r="H83" s="434" t="s">
        <v>174</v>
      </c>
      <c r="I83" s="434" t="s">
        <v>182</v>
      </c>
      <c r="J83" s="439" t="s">
        <v>183</v>
      </c>
      <c r="K83" s="432"/>
      <c r="L83" s="459" t="s">
        <v>832</v>
      </c>
    </row>
    <row r="84" spans="1:12" s="458" customFormat="1" ht="120" hidden="1">
      <c r="A84" s="438"/>
      <c r="B84" s="434">
        <v>79</v>
      </c>
      <c r="C84" s="436" t="s">
        <v>184</v>
      </c>
      <c r="D84" s="434" t="s">
        <v>22</v>
      </c>
      <c r="E84" s="434" t="s">
        <v>177</v>
      </c>
      <c r="F84" s="440">
        <v>1.8</v>
      </c>
      <c r="G84" s="440">
        <v>1.8</v>
      </c>
      <c r="H84" s="434" t="s">
        <v>174</v>
      </c>
      <c r="I84" s="434" t="s">
        <v>178</v>
      </c>
      <c r="J84" s="439" t="s">
        <v>185</v>
      </c>
      <c r="K84" s="432"/>
      <c r="L84" s="459" t="s">
        <v>832</v>
      </c>
    </row>
    <row r="85" spans="1:12" s="458" customFormat="1" ht="60" hidden="1">
      <c r="A85" s="438"/>
      <c r="B85" s="434">
        <v>80</v>
      </c>
      <c r="C85" s="436" t="s">
        <v>187</v>
      </c>
      <c r="D85" s="434" t="s">
        <v>48</v>
      </c>
      <c r="E85" s="434" t="s">
        <v>188</v>
      </c>
      <c r="F85" s="440">
        <v>0.97</v>
      </c>
      <c r="G85" s="440">
        <v>0.06</v>
      </c>
      <c r="H85" s="434" t="s">
        <v>174</v>
      </c>
      <c r="I85" s="434" t="s">
        <v>176</v>
      </c>
      <c r="J85" s="439" t="s">
        <v>189</v>
      </c>
      <c r="K85" s="432"/>
      <c r="L85" s="459" t="s">
        <v>832</v>
      </c>
    </row>
    <row r="86" spans="1:12" s="458" customFormat="1" ht="45" hidden="1">
      <c r="A86" s="438"/>
      <c r="B86" s="434">
        <v>81</v>
      </c>
      <c r="C86" s="436" t="s">
        <v>191</v>
      </c>
      <c r="D86" s="434" t="s">
        <v>118</v>
      </c>
      <c r="E86" s="434" t="s">
        <v>173</v>
      </c>
      <c r="F86" s="440">
        <v>1.3</v>
      </c>
      <c r="G86" s="440">
        <v>1.3</v>
      </c>
      <c r="H86" s="434" t="s">
        <v>174</v>
      </c>
      <c r="I86" s="434" t="s">
        <v>190</v>
      </c>
      <c r="J86" s="439" t="s">
        <v>192</v>
      </c>
      <c r="K86" s="432"/>
      <c r="L86" s="459" t="s">
        <v>832</v>
      </c>
    </row>
    <row r="87" spans="1:12" s="430" customFormat="1" ht="60" hidden="1">
      <c r="A87" s="437"/>
      <c r="B87" s="434">
        <v>82</v>
      </c>
      <c r="C87" s="436" t="s">
        <v>196</v>
      </c>
      <c r="D87" s="434" t="s">
        <v>41</v>
      </c>
      <c r="E87" s="436" t="s">
        <v>197</v>
      </c>
      <c r="F87" s="460">
        <v>0.25</v>
      </c>
      <c r="G87" s="336">
        <v>0.25</v>
      </c>
      <c r="H87" s="337" t="s">
        <v>194</v>
      </c>
      <c r="I87" s="337" t="s">
        <v>195</v>
      </c>
      <c r="J87" s="416" t="s">
        <v>198</v>
      </c>
      <c r="K87" s="432" t="s">
        <v>801</v>
      </c>
      <c r="L87" s="459" t="s">
        <v>832</v>
      </c>
    </row>
    <row r="88" spans="1:12" s="458" customFormat="1" ht="45" hidden="1">
      <c r="A88" s="438"/>
      <c r="B88" s="434">
        <v>83</v>
      </c>
      <c r="C88" s="436" t="s">
        <v>209</v>
      </c>
      <c r="D88" s="434" t="s">
        <v>22</v>
      </c>
      <c r="E88" s="434" t="s">
        <v>207</v>
      </c>
      <c r="F88" s="435">
        <v>0.42</v>
      </c>
      <c r="G88" s="435">
        <v>0.08</v>
      </c>
      <c r="H88" s="434" t="s">
        <v>206</v>
      </c>
      <c r="I88" s="434" t="s">
        <v>210</v>
      </c>
      <c r="J88" s="439" t="s">
        <v>211</v>
      </c>
      <c r="K88" s="432">
        <v>2022</v>
      </c>
      <c r="L88" s="459" t="s">
        <v>832</v>
      </c>
    </row>
    <row r="89" spans="1:12" s="458" customFormat="1" ht="105" hidden="1">
      <c r="A89" s="438"/>
      <c r="B89" s="434">
        <v>84</v>
      </c>
      <c r="C89" s="432" t="s">
        <v>215</v>
      </c>
      <c r="D89" s="434" t="s">
        <v>131</v>
      </c>
      <c r="E89" s="434" t="s">
        <v>216</v>
      </c>
      <c r="F89" s="441">
        <v>7.5</v>
      </c>
      <c r="G89" s="440">
        <v>7.5</v>
      </c>
      <c r="H89" s="434" t="s">
        <v>214</v>
      </c>
      <c r="I89" s="434" t="s">
        <v>217</v>
      </c>
      <c r="J89" s="439" t="s">
        <v>218</v>
      </c>
      <c r="K89" s="432"/>
      <c r="L89" s="459" t="s">
        <v>832</v>
      </c>
    </row>
    <row r="90" spans="1:12" s="430" customFormat="1" ht="165" hidden="1">
      <c r="A90" s="437"/>
      <c r="B90" s="434">
        <v>85</v>
      </c>
      <c r="C90" s="432" t="s">
        <v>220</v>
      </c>
      <c r="D90" s="434" t="s">
        <v>25</v>
      </c>
      <c r="E90" s="434" t="s">
        <v>213</v>
      </c>
      <c r="F90" s="441">
        <v>0.38</v>
      </c>
      <c r="G90" s="440">
        <v>0.38</v>
      </c>
      <c r="H90" s="434" t="s">
        <v>214</v>
      </c>
      <c r="I90" s="434" t="s">
        <v>221</v>
      </c>
      <c r="J90" s="439" t="s">
        <v>222</v>
      </c>
      <c r="K90" s="432"/>
      <c r="L90" s="459" t="s">
        <v>832</v>
      </c>
    </row>
    <row r="91" spans="1:12" s="458" customFormat="1" ht="60" hidden="1">
      <c r="A91" s="438"/>
      <c r="B91" s="434">
        <v>86</v>
      </c>
      <c r="C91" s="432" t="s">
        <v>227</v>
      </c>
      <c r="D91" s="434" t="s">
        <v>48</v>
      </c>
      <c r="E91" s="434" t="s">
        <v>228</v>
      </c>
      <c r="F91" s="440">
        <v>0.36</v>
      </c>
      <c r="G91" s="440">
        <v>0.36</v>
      </c>
      <c r="H91" s="434" t="s">
        <v>225</v>
      </c>
      <c r="I91" s="434" t="s">
        <v>226</v>
      </c>
      <c r="J91" s="439" t="s">
        <v>229</v>
      </c>
      <c r="K91" s="432"/>
      <c r="L91" s="459" t="s">
        <v>832</v>
      </c>
    </row>
    <row r="92" spans="1:12" s="458" customFormat="1" ht="60" hidden="1">
      <c r="A92" s="438"/>
      <c r="B92" s="434">
        <v>87</v>
      </c>
      <c r="C92" s="432" t="s">
        <v>230</v>
      </c>
      <c r="D92" s="434" t="s">
        <v>48</v>
      </c>
      <c r="E92" s="434" t="s">
        <v>228</v>
      </c>
      <c r="F92" s="440">
        <v>0.36</v>
      </c>
      <c r="G92" s="440">
        <v>0.36</v>
      </c>
      <c r="H92" s="434" t="s">
        <v>225</v>
      </c>
      <c r="I92" s="434" t="s">
        <v>226</v>
      </c>
      <c r="J92" s="439" t="s">
        <v>231</v>
      </c>
      <c r="K92" s="432"/>
      <c r="L92" s="459" t="s">
        <v>832</v>
      </c>
    </row>
    <row r="93" spans="1:12" s="458" customFormat="1" ht="60" hidden="1">
      <c r="A93" s="438"/>
      <c r="B93" s="434">
        <v>88</v>
      </c>
      <c r="C93" s="436" t="s">
        <v>235</v>
      </c>
      <c r="D93" s="434" t="s">
        <v>22</v>
      </c>
      <c r="E93" s="434" t="s">
        <v>233</v>
      </c>
      <c r="F93" s="440">
        <v>2.0699999999999998</v>
      </c>
      <c r="G93" s="440">
        <v>1.24</v>
      </c>
      <c r="H93" s="434" t="s">
        <v>225</v>
      </c>
      <c r="I93" s="434" t="s">
        <v>232</v>
      </c>
      <c r="J93" s="439" t="s">
        <v>236</v>
      </c>
      <c r="K93" s="432"/>
      <c r="L93" s="459" t="s">
        <v>832</v>
      </c>
    </row>
    <row r="94" spans="1:12" s="458" customFormat="1" ht="90" hidden="1">
      <c r="A94" s="438"/>
      <c r="B94" s="434">
        <v>89</v>
      </c>
      <c r="C94" s="436" t="s">
        <v>237</v>
      </c>
      <c r="D94" s="434" t="s">
        <v>22</v>
      </c>
      <c r="E94" s="434" t="s">
        <v>76</v>
      </c>
      <c r="F94" s="440">
        <v>12.85</v>
      </c>
      <c r="G94" s="440">
        <v>3.26</v>
      </c>
      <c r="H94" s="434" t="s">
        <v>225</v>
      </c>
      <c r="I94" s="434" t="s">
        <v>238</v>
      </c>
      <c r="J94" s="439" t="s">
        <v>239</v>
      </c>
      <c r="K94" s="432"/>
      <c r="L94" s="459" t="s">
        <v>832</v>
      </c>
    </row>
    <row r="95" spans="1:12" s="458" customFormat="1" ht="75" hidden="1">
      <c r="A95" s="438"/>
      <c r="B95" s="434">
        <v>90</v>
      </c>
      <c r="C95" s="436" t="s">
        <v>241</v>
      </c>
      <c r="D95" s="434" t="s">
        <v>22</v>
      </c>
      <c r="E95" s="434" t="s">
        <v>76</v>
      </c>
      <c r="F95" s="440">
        <v>17.170000000000002</v>
      </c>
      <c r="G95" s="440">
        <v>15.99</v>
      </c>
      <c r="H95" s="434" t="s">
        <v>225</v>
      </c>
      <c r="I95" s="434" t="s">
        <v>242</v>
      </c>
      <c r="J95" s="439" t="s">
        <v>243</v>
      </c>
      <c r="K95" s="432"/>
      <c r="L95" s="459" t="s">
        <v>832</v>
      </c>
    </row>
    <row r="96" spans="1:12" s="458" customFormat="1" ht="120" hidden="1">
      <c r="A96" s="438"/>
      <c r="B96" s="434">
        <v>91</v>
      </c>
      <c r="C96" s="436" t="s">
        <v>247</v>
      </c>
      <c r="D96" s="434" t="s">
        <v>22</v>
      </c>
      <c r="E96" s="436" t="s">
        <v>170</v>
      </c>
      <c r="F96" s="441">
        <v>0.38400000000000001</v>
      </c>
      <c r="G96" s="440">
        <v>6.6E-3</v>
      </c>
      <c r="H96" s="434" t="s">
        <v>244</v>
      </c>
      <c r="I96" s="434" t="s">
        <v>248</v>
      </c>
      <c r="J96" s="439" t="s">
        <v>249</v>
      </c>
      <c r="K96" s="432" t="s">
        <v>805</v>
      </c>
      <c r="L96" s="459" t="s">
        <v>832</v>
      </c>
    </row>
    <row r="97" spans="1:14" s="458" customFormat="1" ht="90" hidden="1">
      <c r="A97" s="438"/>
      <c r="B97" s="434">
        <v>92</v>
      </c>
      <c r="C97" s="436" t="s">
        <v>251</v>
      </c>
      <c r="D97" s="434" t="s">
        <v>25</v>
      </c>
      <c r="E97" s="436" t="s">
        <v>170</v>
      </c>
      <c r="F97" s="441">
        <v>0.2</v>
      </c>
      <c r="G97" s="440">
        <v>0.06</v>
      </c>
      <c r="H97" s="434" t="s">
        <v>244</v>
      </c>
      <c r="I97" s="434" t="s">
        <v>250</v>
      </c>
      <c r="J97" s="439" t="s">
        <v>252</v>
      </c>
      <c r="K97" s="432" t="s">
        <v>806</v>
      </c>
      <c r="L97" s="459" t="s">
        <v>832</v>
      </c>
    </row>
    <row r="98" spans="1:14" s="458" customFormat="1" ht="45" hidden="1">
      <c r="A98" s="437"/>
      <c r="B98" s="434">
        <v>93</v>
      </c>
      <c r="C98" s="432" t="s">
        <v>577</v>
      </c>
      <c r="D98" s="434" t="s">
        <v>41</v>
      </c>
      <c r="E98" s="432" t="s">
        <v>576</v>
      </c>
      <c r="F98" s="441">
        <v>0.02</v>
      </c>
      <c r="G98" s="440">
        <v>0.02</v>
      </c>
      <c r="H98" s="434" t="s">
        <v>574</v>
      </c>
      <c r="I98" s="434" t="s">
        <v>575</v>
      </c>
      <c r="J98" s="439" t="s">
        <v>578</v>
      </c>
      <c r="K98" s="432"/>
      <c r="L98" s="459" t="s">
        <v>832</v>
      </c>
      <c r="M98" s="458" t="s">
        <v>811</v>
      </c>
    </row>
    <row r="99" spans="1:14" s="458" customFormat="1" ht="45" hidden="1">
      <c r="A99" s="438"/>
      <c r="B99" s="434">
        <v>94</v>
      </c>
      <c r="C99" s="432" t="s">
        <v>261</v>
      </c>
      <c r="D99" s="434" t="s">
        <v>25</v>
      </c>
      <c r="E99" s="436" t="s">
        <v>258</v>
      </c>
      <c r="F99" s="441">
        <v>0.3</v>
      </c>
      <c r="G99" s="440">
        <v>0.3</v>
      </c>
      <c r="H99" s="434" t="s">
        <v>169</v>
      </c>
      <c r="I99" s="434" t="s">
        <v>259</v>
      </c>
      <c r="J99" s="439" t="s">
        <v>812</v>
      </c>
      <c r="K99" s="432" t="s">
        <v>813</v>
      </c>
      <c r="L99" s="459" t="s">
        <v>832</v>
      </c>
    </row>
    <row r="100" spans="1:14" s="458" customFormat="1" ht="60" hidden="1">
      <c r="A100" s="438"/>
      <c r="B100" s="434">
        <v>95</v>
      </c>
      <c r="C100" s="436" t="s">
        <v>264</v>
      </c>
      <c r="D100" s="434" t="s">
        <v>41</v>
      </c>
      <c r="E100" s="436" t="s">
        <v>258</v>
      </c>
      <c r="F100" s="441">
        <v>2.5</v>
      </c>
      <c r="G100" s="440">
        <v>2.5</v>
      </c>
      <c r="H100" s="434" t="s">
        <v>169</v>
      </c>
      <c r="I100" s="434" t="s">
        <v>260</v>
      </c>
      <c r="J100" s="439" t="s">
        <v>580</v>
      </c>
      <c r="K100" s="432" t="s">
        <v>814</v>
      </c>
      <c r="L100" s="459" t="s">
        <v>832</v>
      </c>
    </row>
    <row r="101" spans="1:14" s="430" customFormat="1" ht="120" hidden="1">
      <c r="A101" s="437"/>
      <c r="B101" s="434">
        <v>96</v>
      </c>
      <c r="C101" s="436" t="s">
        <v>266</v>
      </c>
      <c r="D101" s="434" t="s">
        <v>131</v>
      </c>
      <c r="E101" s="436" t="s">
        <v>267</v>
      </c>
      <c r="F101" s="452">
        <v>35.790999999999997</v>
      </c>
      <c r="G101" s="435">
        <v>35.790999999999997</v>
      </c>
      <c r="H101" s="434" t="s">
        <v>169</v>
      </c>
      <c r="I101" s="434" t="s">
        <v>262</v>
      </c>
      <c r="J101" s="439" t="s">
        <v>815</v>
      </c>
      <c r="K101" s="432" t="s">
        <v>816</v>
      </c>
      <c r="L101" s="459" t="s">
        <v>832</v>
      </c>
    </row>
    <row r="102" spans="1:14" s="458" customFormat="1" ht="135" hidden="1">
      <c r="A102" s="437"/>
      <c r="B102" s="434">
        <v>97</v>
      </c>
      <c r="C102" s="436" t="s">
        <v>273</v>
      </c>
      <c r="D102" s="434" t="s">
        <v>22</v>
      </c>
      <c r="E102" s="434" t="s">
        <v>61</v>
      </c>
      <c r="F102" s="441">
        <v>8</v>
      </c>
      <c r="G102" s="440">
        <v>8</v>
      </c>
      <c r="H102" s="434" t="s">
        <v>270</v>
      </c>
      <c r="I102" s="434" t="s">
        <v>274</v>
      </c>
      <c r="J102" s="439" t="s">
        <v>275</v>
      </c>
      <c r="K102" s="432"/>
      <c r="L102" s="459" t="s">
        <v>832</v>
      </c>
    </row>
    <row r="103" spans="1:14" s="458" customFormat="1" ht="105" hidden="1">
      <c r="A103" s="437"/>
      <c r="B103" s="434">
        <v>98</v>
      </c>
      <c r="C103" s="436" t="s">
        <v>276</v>
      </c>
      <c r="D103" s="434" t="s">
        <v>22</v>
      </c>
      <c r="E103" s="434" t="s">
        <v>61</v>
      </c>
      <c r="F103" s="441">
        <v>0.2</v>
      </c>
      <c r="G103" s="440">
        <v>0.2</v>
      </c>
      <c r="H103" s="434" t="s">
        <v>270</v>
      </c>
      <c r="I103" s="434" t="s">
        <v>272</v>
      </c>
      <c r="J103" s="439" t="s">
        <v>277</v>
      </c>
      <c r="K103" s="432"/>
      <c r="L103" s="459" t="s">
        <v>832</v>
      </c>
    </row>
    <row r="104" spans="1:14" s="458" customFormat="1" ht="120" hidden="1">
      <c r="A104" s="437"/>
      <c r="B104" s="434">
        <v>99</v>
      </c>
      <c r="C104" s="436" t="s">
        <v>278</v>
      </c>
      <c r="D104" s="434" t="s">
        <v>22</v>
      </c>
      <c r="E104" s="434" t="s">
        <v>61</v>
      </c>
      <c r="F104" s="441">
        <v>0.4</v>
      </c>
      <c r="G104" s="440">
        <v>0.4</v>
      </c>
      <c r="H104" s="434" t="s">
        <v>270</v>
      </c>
      <c r="I104" s="434" t="s">
        <v>271</v>
      </c>
      <c r="J104" s="439" t="s">
        <v>279</v>
      </c>
      <c r="K104" s="432"/>
      <c r="L104" s="459" t="s">
        <v>832</v>
      </c>
    </row>
    <row r="105" spans="1:14" s="458" customFormat="1" ht="105" hidden="1">
      <c r="A105" s="437"/>
      <c r="B105" s="434">
        <v>100</v>
      </c>
      <c r="C105" s="436" t="s">
        <v>596</v>
      </c>
      <c r="D105" s="434" t="s">
        <v>205</v>
      </c>
      <c r="E105" s="434" t="s">
        <v>582</v>
      </c>
      <c r="F105" s="440">
        <v>9.6999999999999993</v>
      </c>
      <c r="G105" s="440"/>
      <c r="H105" s="434" t="s">
        <v>473</v>
      </c>
      <c r="I105" s="434" t="s">
        <v>597</v>
      </c>
      <c r="J105" s="439" t="s">
        <v>803</v>
      </c>
      <c r="K105" s="432"/>
      <c r="L105" s="459" t="s">
        <v>832</v>
      </c>
    </row>
    <row r="106" spans="1:14" s="430" customFormat="1" ht="105" hidden="1">
      <c r="A106" s="437"/>
      <c r="B106" s="434">
        <v>101</v>
      </c>
      <c r="C106" s="436" t="s">
        <v>78</v>
      </c>
      <c r="D106" s="434" t="s">
        <v>48</v>
      </c>
      <c r="E106" s="434" t="s">
        <v>77</v>
      </c>
      <c r="F106" s="435">
        <v>28.87</v>
      </c>
      <c r="G106" s="435">
        <v>3.67</v>
      </c>
      <c r="H106" s="434" t="s">
        <v>59</v>
      </c>
      <c r="I106" s="434" t="s">
        <v>79</v>
      </c>
      <c r="J106" s="433" t="s">
        <v>80</v>
      </c>
      <c r="K106" s="432" t="s">
        <v>787</v>
      </c>
      <c r="L106" s="459" t="s">
        <v>832</v>
      </c>
      <c r="N106" s="430">
        <v>0</v>
      </c>
    </row>
    <row r="107" spans="1:14" s="430" customFormat="1" ht="150" hidden="1">
      <c r="A107" s="437"/>
      <c r="B107" s="434">
        <v>102</v>
      </c>
      <c r="C107" s="436" t="s">
        <v>81</v>
      </c>
      <c r="D107" s="434" t="s">
        <v>22</v>
      </c>
      <c r="E107" s="434" t="s">
        <v>61</v>
      </c>
      <c r="F107" s="435">
        <v>4.41005</v>
      </c>
      <c r="G107" s="435">
        <v>0.36259999999999998</v>
      </c>
      <c r="H107" s="434" t="s">
        <v>59</v>
      </c>
      <c r="I107" s="434" t="s">
        <v>82</v>
      </c>
      <c r="J107" s="433" t="s">
        <v>83</v>
      </c>
      <c r="K107" s="432"/>
      <c r="L107" s="459" t="s">
        <v>832</v>
      </c>
      <c r="N107" s="430">
        <v>0</v>
      </c>
    </row>
    <row r="108" spans="1:14" s="430" customFormat="1" ht="105" hidden="1">
      <c r="A108" s="437"/>
      <c r="B108" s="434">
        <v>103</v>
      </c>
      <c r="C108" s="436" t="s">
        <v>87</v>
      </c>
      <c r="D108" s="434" t="s">
        <v>22</v>
      </c>
      <c r="E108" s="434" t="s">
        <v>61</v>
      </c>
      <c r="F108" s="435">
        <v>1.87</v>
      </c>
      <c r="G108" s="435">
        <v>1</v>
      </c>
      <c r="H108" s="434" t="s">
        <v>59</v>
      </c>
      <c r="I108" s="434" t="s">
        <v>88</v>
      </c>
      <c r="J108" s="433" t="s">
        <v>89</v>
      </c>
      <c r="K108" s="432"/>
      <c r="L108" s="459" t="s">
        <v>832</v>
      </c>
      <c r="N108" s="430">
        <v>0</v>
      </c>
    </row>
    <row r="109" spans="1:14" s="430" customFormat="1" ht="120" hidden="1">
      <c r="A109" s="437"/>
      <c r="B109" s="434">
        <v>104</v>
      </c>
      <c r="C109" s="436" t="s">
        <v>90</v>
      </c>
      <c r="D109" s="434" t="s">
        <v>22</v>
      </c>
      <c r="E109" s="434" t="s">
        <v>61</v>
      </c>
      <c r="F109" s="435">
        <v>2.6747000000000001</v>
      </c>
      <c r="G109" s="435">
        <v>2.5000000000000001E-2</v>
      </c>
      <c r="H109" s="434" t="s">
        <v>59</v>
      </c>
      <c r="I109" s="434" t="s">
        <v>91</v>
      </c>
      <c r="J109" s="433" t="s">
        <v>92</v>
      </c>
      <c r="K109" s="432"/>
      <c r="L109" s="459" t="s">
        <v>832</v>
      </c>
      <c r="N109" s="430">
        <v>0</v>
      </c>
    </row>
    <row r="110" spans="1:14" s="430" customFormat="1" ht="135" hidden="1">
      <c r="A110" s="437"/>
      <c r="B110" s="434">
        <v>105</v>
      </c>
      <c r="C110" s="436" t="s">
        <v>96</v>
      </c>
      <c r="D110" s="434" t="s">
        <v>31</v>
      </c>
      <c r="E110" s="434" t="s">
        <v>61</v>
      </c>
      <c r="F110" s="435">
        <v>2.0699999999999998</v>
      </c>
      <c r="G110" s="435">
        <v>1.99</v>
      </c>
      <c r="H110" s="434" t="s">
        <v>59</v>
      </c>
      <c r="I110" s="434" t="s">
        <v>97</v>
      </c>
      <c r="J110" s="433" t="s">
        <v>98</v>
      </c>
      <c r="K110" s="432"/>
      <c r="L110" s="459" t="s">
        <v>832</v>
      </c>
      <c r="N110" s="430">
        <v>0</v>
      </c>
    </row>
    <row r="111" spans="1:14" s="430" customFormat="1" ht="30" hidden="1">
      <c r="A111" s="437"/>
      <c r="B111" s="434">
        <v>106</v>
      </c>
      <c r="C111" s="436" t="s">
        <v>199</v>
      </c>
      <c r="D111" s="434" t="s">
        <v>22</v>
      </c>
      <c r="E111" s="436" t="s">
        <v>193</v>
      </c>
      <c r="F111" s="460">
        <v>4</v>
      </c>
      <c r="G111" s="336">
        <v>1.7400000000000002</v>
      </c>
      <c r="H111" s="337" t="s">
        <v>194</v>
      </c>
      <c r="I111" s="337" t="s">
        <v>200</v>
      </c>
      <c r="J111" s="416" t="s">
        <v>201</v>
      </c>
      <c r="K111" s="432" t="s">
        <v>802</v>
      </c>
      <c r="L111" s="459" t="s">
        <v>832</v>
      </c>
      <c r="N111" s="430">
        <v>0</v>
      </c>
    </row>
    <row r="112" spans="1:14" s="430" customFormat="1" ht="45" hidden="1">
      <c r="A112" s="437"/>
      <c r="B112" s="434">
        <v>107</v>
      </c>
      <c r="C112" s="436" t="s">
        <v>202</v>
      </c>
      <c r="D112" s="434" t="s">
        <v>22</v>
      </c>
      <c r="E112" s="436" t="s">
        <v>193</v>
      </c>
      <c r="F112" s="460">
        <v>3.58</v>
      </c>
      <c r="G112" s="336">
        <v>0.93820000000000014</v>
      </c>
      <c r="H112" s="337" t="s">
        <v>194</v>
      </c>
      <c r="I112" s="337" t="s">
        <v>203</v>
      </c>
      <c r="J112" s="416" t="s">
        <v>204</v>
      </c>
      <c r="K112" s="432" t="s">
        <v>802</v>
      </c>
      <c r="L112" s="459" t="s">
        <v>832</v>
      </c>
      <c r="N112" s="430">
        <v>0</v>
      </c>
    </row>
    <row r="113" spans="1:14" s="458" customFormat="1" ht="105" hidden="1">
      <c r="A113" s="438"/>
      <c r="B113" s="434">
        <v>108</v>
      </c>
      <c r="C113" s="436" t="s">
        <v>253</v>
      </c>
      <c r="D113" s="434" t="s">
        <v>48</v>
      </c>
      <c r="E113" s="436" t="s">
        <v>170</v>
      </c>
      <c r="F113" s="441">
        <v>1</v>
      </c>
      <c r="G113" s="440">
        <v>0.70910000000000006</v>
      </c>
      <c r="H113" s="434" t="s">
        <v>244</v>
      </c>
      <c r="I113" s="434" t="s">
        <v>245</v>
      </c>
      <c r="J113" s="439" t="s">
        <v>254</v>
      </c>
      <c r="K113" s="432" t="s">
        <v>807</v>
      </c>
      <c r="L113" s="459" t="s">
        <v>832</v>
      </c>
      <c r="N113" s="458">
        <v>0</v>
      </c>
    </row>
    <row r="114" spans="1:14" s="437" customFormat="1" ht="45" hidden="1">
      <c r="B114" s="434">
        <v>109</v>
      </c>
      <c r="C114" s="436" t="s">
        <v>291</v>
      </c>
      <c r="D114" s="434" t="s">
        <v>131</v>
      </c>
      <c r="E114" s="434" t="s">
        <v>219</v>
      </c>
      <c r="F114" s="440">
        <v>18</v>
      </c>
      <c r="G114" s="440">
        <v>10</v>
      </c>
      <c r="H114" s="434" t="s">
        <v>59</v>
      </c>
      <c r="I114" s="434" t="s">
        <v>292</v>
      </c>
      <c r="J114" s="433" t="s">
        <v>293</v>
      </c>
      <c r="K114" s="432" t="s">
        <v>791</v>
      </c>
      <c r="L114" s="431" t="s">
        <v>833</v>
      </c>
    </row>
    <row r="115" spans="1:14" s="437" customFormat="1" ht="90" hidden="1">
      <c r="B115" s="434">
        <v>110</v>
      </c>
      <c r="C115" s="436" t="s">
        <v>294</v>
      </c>
      <c r="D115" s="434" t="s">
        <v>131</v>
      </c>
      <c r="E115" s="434" t="s">
        <v>58</v>
      </c>
      <c r="F115" s="440">
        <v>0.73</v>
      </c>
      <c r="G115" s="440">
        <v>0.73</v>
      </c>
      <c r="H115" s="434" t="s">
        <v>59</v>
      </c>
      <c r="I115" s="434" t="s">
        <v>65</v>
      </c>
      <c r="J115" s="433" t="s">
        <v>295</v>
      </c>
      <c r="K115" s="432" t="s">
        <v>792</v>
      </c>
      <c r="L115" s="431" t="s">
        <v>833</v>
      </c>
    </row>
    <row r="116" spans="1:14" s="437" customFormat="1" ht="60" hidden="1">
      <c r="B116" s="434">
        <v>111</v>
      </c>
      <c r="C116" s="436" t="s">
        <v>296</v>
      </c>
      <c r="D116" s="434" t="s">
        <v>144</v>
      </c>
      <c r="E116" s="434" t="s">
        <v>177</v>
      </c>
      <c r="F116" s="440">
        <v>0.11</v>
      </c>
      <c r="G116" s="440">
        <v>0.11</v>
      </c>
      <c r="H116" s="434" t="s">
        <v>174</v>
      </c>
      <c r="I116" s="434" t="s">
        <v>186</v>
      </c>
      <c r="J116" s="433" t="s">
        <v>297</v>
      </c>
      <c r="K116" s="432"/>
      <c r="L116" s="431" t="s">
        <v>833</v>
      </c>
    </row>
    <row r="117" spans="1:14" s="437" customFormat="1" ht="45" hidden="1">
      <c r="B117" s="434">
        <v>112</v>
      </c>
      <c r="C117" s="436" t="s">
        <v>298</v>
      </c>
      <c r="D117" s="434" t="s">
        <v>144</v>
      </c>
      <c r="E117" s="434" t="s">
        <v>177</v>
      </c>
      <c r="F117" s="440">
        <v>0.24</v>
      </c>
      <c r="G117" s="440">
        <v>0.24</v>
      </c>
      <c r="H117" s="434" t="s">
        <v>174</v>
      </c>
      <c r="I117" s="434" t="s">
        <v>299</v>
      </c>
      <c r="J117" s="433" t="s">
        <v>300</v>
      </c>
      <c r="K117" s="432"/>
      <c r="L117" s="431" t="s">
        <v>833</v>
      </c>
    </row>
    <row r="118" spans="1:14" s="437" customFormat="1" ht="60" hidden="1">
      <c r="B118" s="434">
        <v>113</v>
      </c>
      <c r="C118" s="436" t="s">
        <v>301</v>
      </c>
      <c r="D118" s="434" t="s">
        <v>144</v>
      </c>
      <c r="E118" s="434" t="s">
        <v>177</v>
      </c>
      <c r="F118" s="440">
        <v>0.12</v>
      </c>
      <c r="G118" s="440">
        <v>0.12</v>
      </c>
      <c r="H118" s="434" t="s">
        <v>174</v>
      </c>
      <c r="I118" s="434" t="s">
        <v>175</v>
      </c>
      <c r="J118" s="433" t="s">
        <v>300</v>
      </c>
      <c r="K118" s="432"/>
      <c r="L118" s="431" t="s">
        <v>833</v>
      </c>
    </row>
    <row r="119" spans="1:14" s="438" customFormat="1" ht="90" hidden="1">
      <c r="B119" s="434">
        <v>114</v>
      </c>
      <c r="C119" s="436" t="s">
        <v>302</v>
      </c>
      <c r="D119" s="434" t="s">
        <v>131</v>
      </c>
      <c r="E119" s="434" t="s">
        <v>240</v>
      </c>
      <c r="F119" s="440">
        <v>1.2</v>
      </c>
      <c r="G119" s="440">
        <v>0.02</v>
      </c>
      <c r="H119" s="434" t="s">
        <v>225</v>
      </c>
      <c r="I119" s="434" t="s">
        <v>234</v>
      </c>
      <c r="J119" s="439" t="s">
        <v>303</v>
      </c>
      <c r="K119" s="432"/>
      <c r="L119" s="431" t="s">
        <v>833</v>
      </c>
      <c r="M119" s="457" t="s">
        <v>804</v>
      </c>
    </row>
    <row r="120" spans="1:14" s="438" customFormat="1" ht="90" hidden="1">
      <c r="B120" s="434">
        <v>115</v>
      </c>
      <c r="C120" s="432" t="s">
        <v>304</v>
      </c>
      <c r="D120" s="434" t="s">
        <v>144</v>
      </c>
      <c r="E120" s="434" t="s">
        <v>170</v>
      </c>
      <c r="F120" s="440">
        <v>0.23</v>
      </c>
      <c r="G120" s="440">
        <v>7.0000000000000007E-2</v>
      </c>
      <c r="H120" s="434" t="s">
        <v>244</v>
      </c>
      <c r="I120" s="434" t="s">
        <v>246</v>
      </c>
      <c r="J120" s="439" t="s">
        <v>305</v>
      </c>
      <c r="K120" s="432" t="s">
        <v>808</v>
      </c>
      <c r="L120" s="431" t="s">
        <v>833</v>
      </c>
    </row>
    <row r="121" spans="1:14" s="438" customFormat="1" ht="180" hidden="1">
      <c r="B121" s="434">
        <v>116</v>
      </c>
      <c r="C121" s="436" t="s">
        <v>306</v>
      </c>
      <c r="D121" s="434" t="s">
        <v>131</v>
      </c>
      <c r="E121" s="436" t="s">
        <v>170</v>
      </c>
      <c r="F121" s="441">
        <v>3.64</v>
      </c>
      <c r="G121" s="440">
        <v>1.32</v>
      </c>
      <c r="H121" s="434" t="s">
        <v>244</v>
      </c>
      <c r="I121" s="434" t="s">
        <v>250</v>
      </c>
      <c r="J121" s="439" t="s">
        <v>307</v>
      </c>
      <c r="K121" s="432" t="s">
        <v>809</v>
      </c>
      <c r="L121" s="431" t="s">
        <v>833</v>
      </c>
    </row>
    <row r="122" spans="1:14" s="438" customFormat="1" ht="75" hidden="1">
      <c r="B122" s="434">
        <v>117</v>
      </c>
      <c r="C122" s="436" t="s">
        <v>311</v>
      </c>
      <c r="D122" s="434" t="s">
        <v>131</v>
      </c>
      <c r="E122" s="436" t="s">
        <v>258</v>
      </c>
      <c r="F122" s="441">
        <v>1</v>
      </c>
      <c r="G122" s="440">
        <v>1</v>
      </c>
      <c r="H122" s="434" t="s">
        <v>169</v>
      </c>
      <c r="I122" s="434" t="s">
        <v>263</v>
      </c>
      <c r="J122" s="439" t="s">
        <v>820</v>
      </c>
      <c r="K122" s="432" t="s">
        <v>817</v>
      </c>
      <c r="L122" s="431" t="s">
        <v>833</v>
      </c>
    </row>
    <row r="123" spans="1:14" s="438" customFormat="1" ht="75" hidden="1">
      <c r="B123" s="434">
        <v>118</v>
      </c>
      <c r="C123" s="436" t="s">
        <v>312</v>
      </c>
      <c r="D123" s="434" t="s">
        <v>131</v>
      </c>
      <c r="E123" s="436" t="s">
        <v>258</v>
      </c>
      <c r="F123" s="441">
        <v>0.5</v>
      </c>
      <c r="G123" s="440">
        <v>0.5</v>
      </c>
      <c r="H123" s="434" t="s">
        <v>169</v>
      </c>
      <c r="I123" s="434" t="s">
        <v>265</v>
      </c>
      <c r="J123" s="439" t="s">
        <v>819</v>
      </c>
      <c r="K123" s="432" t="s">
        <v>817</v>
      </c>
      <c r="L123" s="431" t="s">
        <v>833</v>
      </c>
    </row>
    <row r="124" spans="1:14" s="438" customFormat="1" ht="135" hidden="1">
      <c r="B124" s="434">
        <v>119</v>
      </c>
      <c r="C124" s="436" t="s">
        <v>313</v>
      </c>
      <c r="D124" s="434" t="s">
        <v>131</v>
      </c>
      <c r="E124" s="436" t="s">
        <v>258</v>
      </c>
      <c r="F124" s="441">
        <v>0.5</v>
      </c>
      <c r="G124" s="440">
        <v>0.5</v>
      </c>
      <c r="H124" s="434" t="s">
        <v>169</v>
      </c>
      <c r="I124" s="434" t="s">
        <v>260</v>
      </c>
      <c r="J124" s="439" t="s">
        <v>818</v>
      </c>
      <c r="K124" s="432" t="s">
        <v>817</v>
      </c>
      <c r="L124" s="431" t="s">
        <v>833</v>
      </c>
    </row>
    <row r="125" spans="1:14" s="438" customFormat="1" ht="75" hidden="1">
      <c r="A125" s="456"/>
      <c r="B125" s="434">
        <v>120</v>
      </c>
      <c r="C125" s="432" t="s">
        <v>33</v>
      </c>
      <c r="D125" s="434" t="s">
        <v>32</v>
      </c>
      <c r="E125" s="434" t="s">
        <v>34</v>
      </c>
      <c r="F125" s="440">
        <v>0.152</v>
      </c>
      <c r="G125" s="440">
        <v>0.152</v>
      </c>
      <c r="H125" s="434" t="s">
        <v>21</v>
      </c>
      <c r="I125" s="434" t="s">
        <v>35</v>
      </c>
      <c r="J125" s="439" t="s">
        <v>36</v>
      </c>
      <c r="K125" s="432"/>
      <c r="L125" s="453">
        <v>2</v>
      </c>
      <c r="M125" s="455"/>
      <c r="N125" s="455"/>
    </row>
    <row r="126" spans="1:14" s="438" customFormat="1" ht="60" hidden="1">
      <c r="A126" s="437"/>
      <c r="B126" s="434">
        <v>121</v>
      </c>
      <c r="C126" s="432" t="s">
        <v>547</v>
      </c>
      <c r="D126" s="434" t="s">
        <v>32</v>
      </c>
      <c r="E126" s="432" t="s">
        <v>548</v>
      </c>
      <c r="F126" s="441">
        <v>0.72</v>
      </c>
      <c r="G126" s="440">
        <v>0.72</v>
      </c>
      <c r="H126" s="434" t="s">
        <v>474</v>
      </c>
      <c r="I126" s="434" t="s">
        <v>549</v>
      </c>
      <c r="J126" s="439" t="s">
        <v>784</v>
      </c>
      <c r="K126" s="432"/>
      <c r="L126" s="453">
        <v>2</v>
      </c>
    </row>
    <row r="127" spans="1:14" s="437" customFormat="1" ht="105" hidden="1">
      <c r="B127" s="434">
        <v>122</v>
      </c>
      <c r="C127" s="436" t="s">
        <v>318</v>
      </c>
      <c r="D127" s="434" t="s">
        <v>32</v>
      </c>
      <c r="E127" s="434" t="s">
        <v>319</v>
      </c>
      <c r="F127" s="440">
        <v>1.3</v>
      </c>
      <c r="G127" s="440">
        <v>1.3</v>
      </c>
      <c r="H127" s="434" t="s">
        <v>59</v>
      </c>
      <c r="I127" s="434" t="s">
        <v>320</v>
      </c>
      <c r="J127" s="433" t="s">
        <v>321</v>
      </c>
      <c r="K127" s="432" t="s">
        <v>794</v>
      </c>
      <c r="L127" s="453">
        <v>2</v>
      </c>
    </row>
    <row r="128" spans="1:14" s="437" customFormat="1" ht="75" hidden="1">
      <c r="B128" s="434">
        <v>123</v>
      </c>
      <c r="C128" s="436" t="s">
        <v>322</v>
      </c>
      <c r="D128" s="434" t="s">
        <v>32</v>
      </c>
      <c r="E128" s="434" t="s">
        <v>323</v>
      </c>
      <c r="F128" s="440">
        <v>0.24</v>
      </c>
      <c r="G128" s="440">
        <v>0.24</v>
      </c>
      <c r="H128" s="434" t="s">
        <v>59</v>
      </c>
      <c r="I128" s="434" t="s">
        <v>63</v>
      </c>
      <c r="J128" s="433" t="s">
        <v>324</v>
      </c>
      <c r="K128" s="432"/>
      <c r="L128" s="453">
        <v>2</v>
      </c>
    </row>
    <row r="129" spans="1:12" s="437" customFormat="1" ht="75" hidden="1">
      <c r="B129" s="434">
        <v>124</v>
      </c>
      <c r="C129" s="436" t="s">
        <v>325</v>
      </c>
      <c r="D129" s="434" t="s">
        <v>32</v>
      </c>
      <c r="E129" s="434" t="s">
        <v>326</v>
      </c>
      <c r="F129" s="440">
        <v>1.1000000000000001</v>
      </c>
      <c r="G129" s="440">
        <v>1.1000000000000001</v>
      </c>
      <c r="H129" s="434" t="s">
        <v>59</v>
      </c>
      <c r="I129" s="434" t="s">
        <v>60</v>
      </c>
      <c r="J129" s="433" t="s">
        <v>327</v>
      </c>
      <c r="K129" s="432" t="s">
        <v>795</v>
      </c>
      <c r="L129" s="453">
        <v>2</v>
      </c>
    </row>
    <row r="130" spans="1:12" s="438" customFormat="1" ht="105" hidden="1">
      <c r="B130" s="434">
        <v>125</v>
      </c>
      <c r="C130" s="436" t="s">
        <v>334</v>
      </c>
      <c r="D130" s="434" t="s">
        <v>32</v>
      </c>
      <c r="E130" s="434" t="s">
        <v>335</v>
      </c>
      <c r="F130" s="435">
        <v>0.54</v>
      </c>
      <c r="G130" s="435">
        <v>0.54</v>
      </c>
      <c r="H130" s="434" t="s">
        <v>139</v>
      </c>
      <c r="I130" s="434" t="s">
        <v>142</v>
      </c>
      <c r="J130" s="439" t="s">
        <v>336</v>
      </c>
      <c r="K130" s="454"/>
      <c r="L130" s="453">
        <v>2</v>
      </c>
    </row>
    <row r="131" spans="1:12" s="437" customFormat="1" ht="135" hidden="1">
      <c r="B131" s="434">
        <v>126</v>
      </c>
      <c r="C131" s="436" t="s">
        <v>337</v>
      </c>
      <c r="D131" s="434" t="s">
        <v>32</v>
      </c>
      <c r="E131" s="434" t="s">
        <v>319</v>
      </c>
      <c r="F131" s="435">
        <v>0.59</v>
      </c>
      <c r="G131" s="435">
        <v>0.59</v>
      </c>
      <c r="H131" s="434" t="s">
        <v>139</v>
      </c>
      <c r="I131" s="434" t="s">
        <v>333</v>
      </c>
      <c r="J131" s="439" t="s">
        <v>338</v>
      </c>
      <c r="K131" s="432"/>
      <c r="L131" s="453">
        <v>2</v>
      </c>
    </row>
    <row r="132" spans="1:12" s="438" customFormat="1" ht="45" hidden="1">
      <c r="B132" s="434">
        <v>127</v>
      </c>
      <c r="C132" s="436" t="s">
        <v>339</v>
      </c>
      <c r="D132" s="434" t="s">
        <v>32</v>
      </c>
      <c r="E132" s="434" t="s">
        <v>340</v>
      </c>
      <c r="F132" s="440">
        <v>0.43</v>
      </c>
      <c r="G132" s="440">
        <v>0.43</v>
      </c>
      <c r="H132" s="434" t="s">
        <v>166</v>
      </c>
      <c r="I132" s="434" t="s">
        <v>168</v>
      </c>
      <c r="J132" s="439" t="s">
        <v>762</v>
      </c>
      <c r="K132" s="432"/>
      <c r="L132" s="453">
        <v>2</v>
      </c>
    </row>
    <row r="133" spans="1:12" s="437" customFormat="1" ht="45" hidden="1">
      <c r="B133" s="434">
        <v>128</v>
      </c>
      <c r="C133" s="436" t="s">
        <v>341</v>
      </c>
      <c r="D133" s="434" t="s">
        <v>32</v>
      </c>
      <c r="E133" s="434" t="s">
        <v>342</v>
      </c>
      <c r="F133" s="440">
        <v>3.38</v>
      </c>
      <c r="G133" s="440">
        <v>3.38</v>
      </c>
      <c r="H133" s="434" t="s">
        <v>174</v>
      </c>
      <c r="I133" s="434" t="s">
        <v>343</v>
      </c>
      <c r="J133" s="433" t="s">
        <v>344</v>
      </c>
      <c r="K133" s="432"/>
      <c r="L133" s="453">
        <v>2</v>
      </c>
    </row>
    <row r="134" spans="1:12" s="438" customFormat="1" ht="75" hidden="1">
      <c r="B134" s="434">
        <v>129</v>
      </c>
      <c r="C134" s="432" t="s">
        <v>349</v>
      </c>
      <c r="D134" s="434" t="s">
        <v>32</v>
      </c>
      <c r="E134" s="434" t="s">
        <v>34</v>
      </c>
      <c r="F134" s="441">
        <v>0.53</v>
      </c>
      <c r="G134" s="440">
        <v>0.53</v>
      </c>
      <c r="H134" s="434" t="s">
        <v>214</v>
      </c>
      <c r="I134" s="434" t="s">
        <v>350</v>
      </c>
      <c r="J134" s="439" t="s">
        <v>351</v>
      </c>
      <c r="K134" s="432"/>
      <c r="L134" s="453">
        <v>2</v>
      </c>
    </row>
    <row r="135" spans="1:12" s="437" customFormat="1" ht="105" hidden="1">
      <c r="B135" s="434">
        <v>130</v>
      </c>
      <c r="C135" s="436" t="s">
        <v>352</v>
      </c>
      <c r="D135" s="434" t="s">
        <v>32</v>
      </c>
      <c r="E135" s="434" t="s">
        <v>332</v>
      </c>
      <c r="F135" s="441">
        <v>0.4</v>
      </c>
      <c r="G135" s="440">
        <v>0.4</v>
      </c>
      <c r="H135" s="434" t="s">
        <v>270</v>
      </c>
      <c r="I135" s="434" t="s">
        <v>353</v>
      </c>
      <c r="J135" s="439" t="s">
        <v>354</v>
      </c>
      <c r="K135" s="432"/>
      <c r="L135" s="453">
        <v>2</v>
      </c>
    </row>
    <row r="136" spans="1:12" s="437" customFormat="1" ht="60" hidden="1">
      <c r="B136" s="434">
        <v>131</v>
      </c>
      <c r="C136" s="436" t="s">
        <v>355</v>
      </c>
      <c r="D136" s="434" t="s">
        <v>32</v>
      </c>
      <c r="E136" s="434" t="s">
        <v>335</v>
      </c>
      <c r="F136" s="441">
        <v>0.12</v>
      </c>
      <c r="G136" s="440">
        <v>0.12</v>
      </c>
      <c r="H136" s="434" t="s">
        <v>270</v>
      </c>
      <c r="I136" s="434" t="s">
        <v>356</v>
      </c>
      <c r="J136" s="439" t="s">
        <v>357</v>
      </c>
      <c r="K136" s="432"/>
      <c r="L136" s="453">
        <v>2</v>
      </c>
    </row>
    <row r="137" spans="1:12" s="438" customFormat="1" ht="90" hidden="1">
      <c r="A137" s="437"/>
      <c r="B137" s="434">
        <v>132</v>
      </c>
      <c r="C137" s="432" t="s">
        <v>598</v>
      </c>
      <c r="D137" s="434" t="s">
        <v>205</v>
      </c>
      <c r="E137" s="434" t="s">
        <v>599</v>
      </c>
      <c r="F137" s="440">
        <v>8.6896000000000004</v>
      </c>
      <c r="G137" s="440"/>
      <c r="H137" s="434" t="s">
        <v>473</v>
      </c>
      <c r="I137" s="434" t="s">
        <v>600</v>
      </c>
      <c r="J137" s="439" t="s">
        <v>601</v>
      </c>
      <c r="K137" s="432"/>
      <c r="L137" s="453">
        <v>2</v>
      </c>
    </row>
    <row r="138" spans="1:12" s="438" customFormat="1" ht="120" hidden="1">
      <c r="A138" s="437"/>
      <c r="B138" s="434">
        <v>133</v>
      </c>
      <c r="C138" s="432" t="s">
        <v>581</v>
      </c>
      <c r="D138" s="434" t="s">
        <v>41</v>
      </c>
      <c r="E138" s="434" t="s">
        <v>582</v>
      </c>
      <c r="F138" s="440">
        <v>5.84</v>
      </c>
      <c r="G138" s="440">
        <v>5.84</v>
      </c>
      <c r="H138" s="434" t="s">
        <v>473</v>
      </c>
      <c r="I138" s="434" t="s">
        <v>583</v>
      </c>
      <c r="J138" s="439" t="s">
        <v>584</v>
      </c>
      <c r="K138" s="443"/>
      <c r="L138" s="442">
        <v>3</v>
      </c>
    </row>
    <row r="139" spans="1:12" s="438" customFormat="1" ht="120" hidden="1">
      <c r="A139" s="437"/>
      <c r="B139" s="434">
        <v>134</v>
      </c>
      <c r="C139" s="432" t="s">
        <v>607</v>
      </c>
      <c r="D139" s="434" t="s">
        <v>205</v>
      </c>
      <c r="E139" s="434" t="s">
        <v>591</v>
      </c>
      <c r="F139" s="440">
        <v>0.18</v>
      </c>
      <c r="G139" s="440">
        <v>0.18</v>
      </c>
      <c r="H139" s="434" t="s">
        <v>473</v>
      </c>
      <c r="I139" s="434" t="s">
        <v>585</v>
      </c>
      <c r="J139" s="439" t="s">
        <v>608</v>
      </c>
      <c r="K139" s="443"/>
      <c r="L139" s="442">
        <v>3</v>
      </c>
    </row>
    <row r="140" spans="1:12" s="438" customFormat="1" ht="75" hidden="1">
      <c r="A140" s="437"/>
      <c r="B140" s="434">
        <v>135</v>
      </c>
      <c r="C140" s="432" t="s">
        <v>625</v>
      </c>
      <c r="D140" s="434" t="s">
        <v>41</v>
      </c>
      <c r="E140" s="434" t="s">
        <v>591</v>
      </c>
      <c r="F140" s="440">
        <v>53.87</v>
      </c>
      <c r="G140" s="440">
        <v>53.87</v>
      </c>
      <c r="H140" s="434" t="s">
        <v>473</v>
      </c>
      <c r="I140" s="434" t="s">
        <v>590</v>
      </c>
      <c r="J140" s="439" t="s">
        <v>626</v>
      </c>
      <c r="K140" s="443"/>
      <c r="L140" s="442">
        <v>3</v>
      </c>
    </row>
    <row r="141" spans="1:12" s="438" customFormat="1" ht="75" hidden="1">
      <c r="A141" s="437"/>
      <c r="B141" s="434">
        <v>136</v>
      </c>
      <c r="C141" s="432" t="s">
        <v>629</v>
      </c>
      <c r="D141" s="434" t="s">
        <v>630</v>
      </c>
      <c r="E141" s="434" t="s">
        <v>591</v>
      </c>
      <c r="F141" s="440">
        <v>3.76</v>
      </c>
      <c r="G141" s="440">
        <v>3.76</v>
      </c>
      <c r="H141" s="434" t="s">
        <v>473</v>
      </c>
      <c r="I141" s="434" t="s">
        <v>590</v>
      </c>
      <c r="J141" s="439" t="s">
        <v>631</v>
      </c>
      <c r="K141" s="443"/>
      <c r="L141" s="442">
        <v>3</v>
      </c>
    </row>
    <row r="142" spans="1:12" s="438" customFormat="1" ht="75" hidden="1">
      <c r="A142" s="437"/>
      <c r="B142" s="434">
        <v>137</v>
      </c>
      <c r="C142" s="432" t="s">
        <v>632</v>
      </c>
      <c r="D142" s="434" t="s">
        <v>633</v>
      </c>
      <c r="E142" s="434" t="s">
        <v>591</v>
      </c>
      <c r="F142" s="440">
        <v>1.19</v>
      </c>
      <c r="G142" s="440">
        <v>1.19</v>
      </c>
      <c r="H142" s="434" t="s">
        <v>473</v>
      </c>
      <c r="I142" s="434" t="s">
        <v>595</v>
      </c>
      <c r="J142" s="439" t="s">
        <v>634</v>
      </c>
      <c r="K142" s="443"/>
      <c r="L142" s="442">
        <v>3</v>
      </c>
    </row>
    <row r="143" spans="1:12" s="438" customFormat="1" ht="75" hidden="1">
      <c r="A143" s="437"/>
      <c r="B143" s="434">
        <v>138</v>
      </c>
      <c r="C143" s="436" t="s">
        <v>643</v>
      </c>
      <c r="D143" s="434" t="s">
        <v>205</v>
      </c>
      <c r="E143" s="434" t="s">
        <v>591</v>
      </c>
      <c r="F143" s="440">
        <v>48.89</v>
      </c>
      <c r="G143" s="440">
        <v>48.89</v>
      </c>
      <c r="H143" s="434" t="s">
        <v>473</v>
      </c>
      <c r="I143" s="434" t="s">
        <v>644</v>
      </c>
      <c r="J143" s="439" t="s">
        <v>645</v>
      </c>
      <c r="K143" s="443"/>
      <c r="L143" s="442">
        <v>3</v>
      </c>
    </row>
    <row r="144" spans="1:12" s="438" customFormat="1" ht="75" hidden="1">
      <c r="A144" s="437"/>
      <c r="B144" s="434">
        <v>139</v>
      </c>
      <c r="C144" s="436" t="s">
        <v>646</v>
      </c>
      <c r="D144" s="434" t="s">
        <v>144</v>
      </c>
      <c r="E144" s="434" t="s">
        <v>591</v>
      </c>
      <c r="F144" s="440">
        <v>138.94</v>
      </c>
      <c r="G144" s="440">
        <v>138.94</v>
      </c>
      <c r="H144" s="434" t="s">
        <v>473</v>
      </c>
      <c r="I144" s="434" t="s">
        <v>647</v>
      </c>
      <c r="J144" s="439" t="s">
        <v>648</v>
      </c>
      <c r="K144" s="443"/>
      <c r="L144" s="442">
        <v>3</v>
      </c>
    </row>
    <row r="145" spans="1:12" s="438" customFormat="1" ht="75" hidden="1">
      <c r="A145" s="437"/>
      <c r="B145" s="434">
        <v>140</v>
      </c>
      <c r="C145" s="436" t="s">
        <v>649</v>
      </c>
      <c r="D145" s="434" t="s">
        <v>22</v>
      </c>
      <c r="E145" s="434" t="s">
        <v>591</v>
      </c>
      <c r="F145" s="440">
        <v>25</v>
      </c>
      <c r="G145" s="440">
        <v>25</v>
      </c>
      <c r="H145" s="434" t="s">
        <v>473</v>
      </c>
      <c r="I145" s="434" t="s">
        <v>650</v>
      </c>
      <c r="J145" s="439" t="s">
        <v>651</v>
      </c>
      <c r="K145" s="443"/>
      <c r="L145" s="442">
        <v>3</v>
      </c>
    </row>
    <row r="146" spans="1:12" s="438" customFormat="1" ht="75" hidden="1">
      <c r="A146" s="437"/>
      <c r="B146" s="434">
        <v>141</v>
      </c>
      <c r="C146" s="436" t="s">
        <v>652</v>
      </c>
      <c r="D146" s="434" t="s">
        <v>22</v>
      </c>
      <c r="E146" s="434" t="s">
        <v>591</v>
      </c>
      <c r="F146" s="440">
        <v>36</v>
      </c>
      <c r="G146" s="440">
        <v>36</v>
      </c>
      <c r="H146" s="434" t="s">
        <v>473</v>
      </c>
      <c r="I146" s="434" t="s">
        <v>589</v>
      </c>
      <c r="J146" s="439" t="s">
        <v>653</v>
      </c>
      <c r="K146" s="443"/>
      <c r="L146" s="442">
        <v>3</v>
      </c>
    </row>
    <row r="147" spans="1:12" s="438" customFormat="1" ht="150">
      <c r="A147" s="437"/>
      <c r="B147" s="434">
        <v>142</v>
      </c>
      <c r="C147" s="444" t="s">
        <v>654</v>
      </c>
      <c r="D147" s="434" t="s">
        <v>144</v>
      </c>
      <c r="E147" s="434" t="s">
        <v>591</v>
      </c>
      <c r="F147" s="440">
        <v>48.563000000000002</v>
      </c>
      <c r="G147" s="440">
        <v>48.563000000000002</v>
      </c>
      <c r="H147" s="434" t="s">
        <v>473</v>
      </c>
      <c r="I147" s="434" t="s">
        <v>655</v>
      </c>
      <c r="J147" s="432" t="s">
        <v>656</v>
      </c>
      <c r="K147" s="432"/>
      <c r="L147" s="442">
        <v>3</v>
      </c>
    </row>
    <row r="148" spans="1:12" s="438" customFormat="1" ht="90" hidden="1">
      <c r="A148" s="437"/>
      <c r="B148" s="434">
        <v>143</v>
      </c>
      <c r="C148" s="436" t="s">
        <v>657</v>
      </c>
      <c r="D148" s="434" t="s">
        <v>74</v>
      </c>
      <c r="E148" s="434" t="s">
        <v>591</v>
      </c>
      <c r="F148" s="440">
        <v>1.98</v>
      </c>
      <c r="G148" s="440">
        <v>1.98</v>
      </c>
      <c r="H148" s="434" t="s">
        <v>473</v>
      </c>
      <c r="I148" s="434" t="s">
        <v>592</v>
      </c>
      <c r="J148" s="439" t="s">
        <v>658</v>
      </c>
      <c r="K148" s="443"/>
      <c r="L148" s="442">
        <v>3</v>
      </c>
    </row>
    <row r="149" spans="1:12" s="438" customFormat="1" ht="90" hidden="1">
      <c r="A149" s="437"/>
      <c r="B149" s="434">
        <v>144</v>
      </c>
      <c r="C149" s="436" t="s">
        <v>659</v>
      </c>
      <c r="D149" s="434" t="s">
        <v>74</v>
      </c>
      <c r="E149" s="434" t="s">
        <v>591</v>
      </c>
      <c r="F149" s="440">
        <v>1.1299999999999999</v>
      </c>
      <c r="G149" s="440">
        <v>1.1299999999999999</v>
      </c>
      <c r="H149" s="434" t="s">
        <v>473</v>
      </c>
      <c r="I149" s="434" t="s">
        <v>589</v>
      </c>
      <c r="J149" s="439" t="s">
        <v>660</v>
      </c>
      <c r="K149" s="443"/>
      <c r="L149" s="442">
        <v>3</v>
      </c>
    </row>
    <row r="150" spans="1:12" s="438" customFormat="1" ht="75" hidden="1">
      <c r="A150" s="437"/>
      <c r="B150" s="434">
        <v>145</v>
      </c>
      <c r="C150" s="436" t="s">
        <v>661</v>
      </c>
      <c r="D150" s="434" t="s">
        <v>41</v>
      </c>
      <c r="E150" s="434" t="s">
        <v>591</v>
      </c>
      <c r="F150" s="440">
        <v>11.1</v>
      </c>
      <c r="G150" s="440">
        <v>11.1</v>
      </c>
      <c r="H150" s="434" t="s">
        <v>473</v>
      </c>
      <c r="I150" s="434" t="s">
        <v>595</v>
      </c>
      <c r="J150" s="439" t="s">
        <v>662</v>
      </c>
      <c r="K150" s="443"/>
      <c r="L150" s="442">
        <v>3</v>
      </c>
    </row>
    <row r="151" spans="1:12" s="438" customFormat="1" ht="105" hidden="1">
      <c r="A151" s="437"/>
      <c r="B151" s="434">
        <v>146</v>
      </c>
      <c r="C151" s="432" t="s">
        <v>673</v>
      </c>
      <c r="D151" s="434" t="s">
        <v>144</v>
      </c>
      <c r="E151" s="432" t="s">
        <v>591</v>
      </c>
      <c r="F151" s="452">
        <v>3.99</v>
      </c>
      <c r="G151" s="435">
        <v>3.99</v>
      </c>
      <c r="H151" s="434" t="s">
        <v>473</v>
      </c>
      <c r="I151" s="434" t="s">
        <v>586</v>
      </c>
      <c r="J151" s="439" t="s">
        <v>674</v>
      </c>
      <c r="K151" s="443"/>
      <c r="L151" s="442">
        <v>3</v>
      </c>
    </row>
    <row r="152" spans="1:12" s="438" customFormat="1" ht="60" hidden="1">
      <c r="A152" s="437"/>
      <c r="B152" s="434">
        <v>147</v>
      </c>
      <c r="C152" s="432" t="s">
        <v>675</v>
      </c>
      <c r="D152" s="434" t="s">
        <v>24</v>
      </c>
      <c r="E152" s="432" t="s">
        <v>591</v>
      </c>
      <c r="F152" s="452">
        <v>16.7</v>
      </c>
      <c r="G152" s="435">
        <v>16.7</v>
      </c>
      <c r="H152" s="434" t="s">
        <v>473</v>
      </c>
      <c r="I152" s="434" t="s">
        <v>592</v>
      </c>
      <c r="J152" s="439" t="s">
        <v>676</v>
      </c>
      <c r="K152" s="443"/>
      <c r="L152" s="442">
        <v>3</v>
      </c>
    </row>
    <row r="153" spans="1:12" s="438" customFormat="1" ht="45" hidden="1">
      <c r="A153" s="437"/>
      <c r="B153" s="434">
        <v>148</v>
      </c>
      <c r="C153" s="432" t="s">
        <v>677</v>
      </c>
      <c r="D153" s="434" t="s">
        <v>24</v>
      </c>
      <c r="E153" s="432" t="s">
        <v>591</v>
      </c>
      <c r="F153" s="452">
        <v>13.31</v>
      </c>
      <c r="G153" s="435">
        <v>13.31</v>
      </c>
      <c r="H153" s="434" t="s">
        <v>473</v>
      </c>
      <c r="I153" s="434" t="s">
        <v>595</v>
      </c>
      <c r="J153" s="439" t="s">
        <v>678</v>
      </c>
      <c r="K153" s="443"/>
      <c r="L153" s="442">
        <v>3</v>
      </c>
    </row>
    <row r="154" spans="1:12" s="437" customFormat="1" ht="255">
      <c r="B154" s="434">
        <v>149</v>
      </c>
      <c r="C154" s="449" t="s">
        <v>358</v>
      </c>
      <c r="D154" s="434" t="s">
        <v>131</v>
      </c>
      <c r="E154" s="434" t="s">
        <v>58</v>
      </c>
      <c r="F154" s="440">
        <v>38.46</v>
      </c>
      <c r="G154" s="440">
        <v>38.46</v>
      </c>
      <c r="H154" s="434" t="s">
        <v>59</v>
      </c>
      <c r="I154" s="434" t="s">
        <v>101</v>
      </c>
      <c r="J154" s="451" t="s">
        <v>359</v>
      </c>
      <c r="K154" s="443"/>
      <c r="L154" s="442">
        <v>3</v>
      </c>
    </row>
    <row r="155" spans="1:12" s="437" customFormat="1" ht="150">
      <c r="B155" s="434">
        <v>150</v>
      </c>
      <c r="C155" s="449" t="s">
        <v>360</v>
      </c>
      <c r="D155" s="434" t="s">
        <v>131</v>
      </c>
      <c r="E155" s="434" t="s">
        <v>58</v>
      </c>
      <c r="F155" s="440">
        <v>43.9</v>
      </c>
      <c r="G155" s="440">
        <v>43.9</v>
      </c>
      <c r="H155" s="434" t="s">
        <v>59</v>
      </c>
      <c r="I155" s="434" t="s">
        <v>65</v>
      </c>
      <c r="J155" s="451" t="s">
        <v>361</v>
      </c>
      <c r="K155" s="443"/>
      <c r="L155" s="442">
        <v>3</v>
      </c>
    </row>
    <row r="156" spans="1:12" s="437" customFormat="1" ht="135" hidden="1">
      <c r="B156" s="434">
        <v>151</v>
      </c>
      <c r="C156" s="432" t="s">
        <v>362</v>
      </c>
      <c r="D156" s="434" t="s">
        <v>131</v>
      </c>
      <c r="E156" s="434" t="s">
        <v>58</v>
      </c>
      <c r="F156" s="440">
        <v>87.9</v>
      </c>
      <c r="G156" s="440">
        <v>87.9</v>
      </c>
      <c r="H156" s="434" t="s">
        <v>59</v>
      </c>
      <c r="I156" s="434" t="s">
        <v>363</v>
      </c>
      <c r="J156" s="451" t="s">
        <v>364</v>
      </c>
      <c r="K156" s="443"/>
      <c r="L156" s="442">
        <v>3</v>
      </c>
    </row>
    <row r="157" spans="1:12" s="437" customFormat="1" ht="150">
      <c r="B157" s="434">
        <v>152</v>
      </c>
      <c r="C157" s="449" t="s">
        <v>365</v>
      </c>
      <c r="D157" s="434" t="s">
        <v>131</v>
      </c>
      <c r="E157" s="434" t="s">
        <v>58</v>
      </c>
      <c r="F157" s="440">
        <v>52.7</v>
      </c>
      <c r="G157" s="440">
        <v>52.7</v>
      </c>
      <c r="H157" s="434" t="s">
        <v>59</v>
      </c>
      <c r="I157" s="434" t="s">
        <v>72</v>
      </c>
      <c r="J157" s="451" t="s">
        <v>366</v>
      </c>
      <c r="K157" s="443"/>
      <c r="L157" s="442">
        <v>3</v>
      </c>
    </row>
    <row r="158" spans="1:12" s="437" customFormat="1" ht="30" hidden="1">
      <c r="B158" s="434">
        <v>153</v>
      </c>
      <c r="C158" s="432" t="s">
        <v>367</v>
      </c>
      <c r="D158" s="434" t="s">
        <v>131</v>
      </c>
      <c r="E158" s="434" t="s">
        <v>58</v>
      </c>
      <c r="F158" s="440">
        <v>165</v>
      </c>
      <c r="G158" s="440">
        <v>165</v>
      </c>
      <c r="H158" s="434" t="s">
        <v>59</v>
      </c>
      <c r="I158" s="434" t="s">
        <v>67</v>
      </c>
      <c r="J158" s="451" t="s">
        <v>368</v>
      </c>
      <c r="K158" s="443"/>
      <c r="L158" s="442">
        <v>3</v>
      </c>
    </row>
    <row r="159" spans="1:12" s="437" customFormat="1" ht="75">
      <c r="B159" s="434">
        <v>154</v>
      </c>
      <c r="C159" s="449" t="s">
        <v>369</v>
      </c>
      <c r="D159" s="434" t="s">
        <v>22</v>
      </c>
      <c r="E159" s="434" t="s">
        <v>58</v>
      </c>
      <c r="F159" s="440">
        <v>29.3</v>
      </c>
      <c r="G159" s="440">
        <v>29.3</v>
      </c>
      <c r="H159" s="434" t="s">
        <v>59</v>
      </c>
      <c r="I159" s="434" t="s">
        <v>60</v>
      </c>
      <c r="J159" s="451" t="s">
        <v>370</v>
      </c>
      <c r="K159" s="443"/>
      <c r="L159" s="442">
        <v>3</v>
      </c>
    </row>
    <row r="160" spans="1:12" s="437" customFormat="1" ht="60">
      <c r="B160" s="434">
        <v>155</v>
      </c>
      <c r="C160" s="449" t="s">
        <v>371</v>
      </c>
      <c r="D160" s="434" t="s">
        <v>131</v>
      </c>
      <c r="E160" s="434" t="s">
        <v>58</v>
      </c>
      <c r="F160" s="440">
        <v>56.8</v>
      </c>
      <c r="G160" s="440">
        <v>56.8</v>
      </c>
      <c r="H160" s="434" t="s">
        <v>59</v>
      </c>
      <c r="I160" s="434" t="s">
        <v>372</v>
      </c>
      <c r="J160" s="451" t="s">
        <v>373</v>
      </c>
      <c r="K160" s="443"/>
      <c r="L160" s="442">
        <v>3</v>
      </c>
    </row>
    <row r="161" spans="2:12" s="437" customFormat="1" ht="180">
      <c r="B161" s="434">
        <v>156</v>
      </c>
      <c r="C161" s="444" t="s">
        <v>374</v>
      </c>
      <c r="D161" s="434" t="s">
        <v>131</v>
      </c>
      <c r="E161" s="434" t="s">
        <v>58</v>
      </c>
      <c r="F161" s="440">
        <v>45.3</v>
      </c>
      <c r="G161" s="440">
        <v>45.3</v>
      </c>
      <c r="H161" s="434" t="s">
        <v>59</v>
      </c>
      <c r="I161" s="434" t="s">
        <v>60</v>
      </c>
      <c r="J161" s="433" t="s">
        <v>375</v>
      </c>
      <c r="K161" s="443"/>
      <c r="L161" s="442">
        <v>3</v>
      </c>
    </row>
    <row r="162" spans="2:12" s="437" customFormat="1" ht="195">
      <c r="B162" s="434">
        <v>157</v>
      </c>
      <c r="C162" s="444" t="s">
        <v>376</v>
      </c>
      <c r="D162" s="434" t="s">
        <v>131</v>
      </c>
      <c r="E162" s="434" t="s">
        <v>58</v>
      </c>
      <c r="F162" s="440">
        <v>79.900000000000006</v>
      </c>
      <c r="G162" s="440">
        <v>79.900000000000006</v>
      </c>
      <c r="H162" s="434" t="s">
        <v>59</v>
      </c>
      <c r="I162" s="434" t="s">
        <v>135</v>
      </c>
      <c r="J162" s="433" t="s">
        <v>377</v>
      </c>
      <c r="K162" s="443"/>
      <c r="L162" s="442">
        <v>3</v>
      </c>
    </row>
    <row r="163" spans="2:12" s="437" customFormat="1" ht="180">
      <c r="B163" s="434">
        <v>158</v>
      </c>
      <c r="C163" s="444" t="s">
        <v>378</v>
      </c>
      <c r="D163" s="434" t="s">
        <v>131</v>
      </c>
      <c r="E163" s="434" t="s">
        <v>58</v>
      </c>
      <c r="F163" s="440">
        <v>95.8</v>
      </c>
      <c r="G163" s="440">
        <v>95.8</v>
      </c>
      <c r="H163" s="434" t="s">
        <v>59</v>
      </c>
      <c r="I163" s="434" t="s">
        <v>63</v>
      </c>
      <c r="J163" s="433" t="s">
        <v>375</v>
      </c>
      <c r="K163" s="443"/>
      <c r="L163" s="442">
        <v>3</v>
      </c>
    </row>
    <row r="164" spans="2:12" s="437" customFormat="1" ht="195">
      <c r="B164" s="434">
        <v>159</v>
      </c>
      <c r="C164" s="444" t="s">
        <v>379</v>
      </c>
      <c r="D164" s="434" t="s">
        <v>131</v>
      </c>
      <c r="E164" s="434" t="s">
        <v>58</v>
      </c>
      <c r="F164" s="440">
        <v>57.3</v>
      </c>
      <c r="G164" s="440">
        <v>57.3</v>
      </c>
      <c r="H164" s="434" t="s">
        <v>59</v>
      </c>
      <c r="I164" s="434" t="s">
        <v>60</v>
      </c>
      <c r="J164" s="433" t="s">
        <v>377</v>
      </c>
      <c r="K164" s="443"/>
      <c r="L164" s="442">
        <v>3</v>
      </c>
    </row>
    <row r="165" spans="2:12" s="437" customFormat="1" ht="195" hidden="1">
      <c r="B165" s="434">
        <v>160</v>
      </c>
      <c r="C165" s="436" t="s">
        <v>380</v>
      </c>
      <c r="D165" s="434" t="s">
        <v>131</v>
      </c>
      <c r="E165" s="434" t="s">
        <v>58</v>
      </c>
      <c r="F165" s="440">
        <v>46.6</v>
      </c>
      <c r="G165" s="440">
        <v>46.6</v>
      </c>
      <c r="H165" s="434" t="s">
        <v>59</v>
      </c>
      <c r="I165" s="434" t="s">
        <v>63</v>
      </c>
      <c r="J165" s="433" t="s">
        <v>377</v>
      </c>
      <c r="K165" s="443"/>
      <c r="L165" s="442">
        <v>3</v>
      </c>
    </row>
    <row r="166" spans="2:12" s="437" customFormat="1" ht="165">
      <c r="B166" s="434">
        <v>161</v>
      </c>
      <c r="C166" s="444" t="s">
        <v>381</v>
      </c>
      <c r="D166" s="434" t="s">
        <v>144</v>
      </c>
      <c r="E166" s="434" t="s">
        <v>58</v>
      </c>
      <c r="F166" s="440">
        <v>51.32</v>
      </c>
      <c r="G166" s="440">
        <v>51.32</v>
      </c>
      <c r="H166" s="434" t="s">
        <v>59</v>
      </c>
      <c r="I166" s="434" t="s">
        <v>70</v>
      </c>
      <c r="J166" s="433" t="s">
        <v>382</v>
      </c>
      <c r="K166" s="443"/>
      <c r="L166" s="442">
        <v>3</v>
      </c>
    </row>
    <row r="167" spans="2:12" s="437" customFormat="1" ht="195">
      <c r="B167" s="434">
        <v>162</v>
      </c>
      <c r="C167" s="444" t="s">
        <v>383</v>
      </c>
      <c r="D167" s="434" t="s">
        <v>131</v>
      </c>
      <c r="E167" s="434" t="s">
        <v>58</v>
      </c>
      <c r="F167" s="440">
        <v>32.799999999999997</v>
      </c>
      <c r="G167" s="440">
        <v>32.799999999999997</v>
      </c>
      <c r="H167" s="434" t="s">
        <v>59</v>
      </c>
      <c r="I167" s="434" t="s">
        <v>70</v>
      </c>
      <c r="J167" s="433" t="s">
        <v>384</v>
      </c>
      <c r="K167" s="443"/>
      <c r="L167" s="442">
        <v>3</v>
      </c>
    </row>
    <row r="168" spans="2:12" s="437" customFormat="1" ht="195">
      <c r="B168" s="434">
        <v>163</v>
      </c>
      <c r="C168" s="444" t="s">
        <v>385</v>
      </c>
      <c r="D168" s="434" t="s">
        <v>131</v>
      </c>
      <c r="E168" s="434" t="s">
        <v>58</v>
      </c>
      <c r="F168" s="440">
        <v>39.700000000000003</v>
      </c>
      <c r="G168" s="440">
        <v>39.700000000000003</v>
      </c>
      <c r="H168" s="434" t="s">
        <v>59</v>
      </c>
      <c r="I168" s="434" t="s">
        <v>94</v>
      </c>
      <c r="J168" s="433" t="s">
        <v>386</v>
      </c>
      <c r="K168" s="443"/>
      <c r="L168" s="442">
        <v>3</v>
      </c>
    </row>
    <row r="169" spans="2:12" s="437" customFormat="1" ht="195">
      <c r="B169" s="434">
        <v>164</v>
      </c>
      <c r="C169" s="444" t="s">
        <v>387</v>
      </c>
      <c r="D169" s="434" t="s">
        <v>131</v>
      </c>
      <c r="E169" s="434" t="s">
        <v>58</v>
      </c>
      <c r="F169" s="440">
        <v>44.2</v>
      </c>
      <c r="G169" s="440">
        <v>44.2</v>
      </c>
      <c r="H169" s="434" t="s">
        <v>59</v>
      </c>
      <c r="I169" s="434" t="s">
        <v>388</v>
      </c>
      <c r="J169" s="433" t="s">
        <v>386</v>
      </c>
      <c r="K169" s="443"/>
      <c r="L169" s="442">
        <v>3</v>
      </c>
    </row>
    <row r="170" spans="2:12" s="437" customFormat="1" ht="240">
      <c r="B170" s="434">
        <v>165</v>
      </c>
      <c r="C170" s="444" t="s">
        <v>389</v>
      </c>
      <c r="D170" s="434" t="s">
        <v>131</v>
      </c>
      <c r="E170" s="434" t="s">
        <v>58</v>
      </c>
      <c r="F170" s="440">
        <v>57.69</v>
      </c>
      <c r="G170" s="440">
        <v>57.69</v>
      </c>
      <c r="H170" s="434" t="s">
        <v>59</v>
      </c>
      <c r="I170" s="434" t="s">
        <v>62</v>
      </c>
      <c r="J170" s="433" t="s">
        <v>390</v>
      </c>
      <c r="K170" s="443"/>
      <c r="L170" s="442">
        <v>3</v>
      </c>
    </row>
    <row r="171" spans="2:12" s="437" customFormat="1" ht="120">
      <c r="B171" s="434">
        <v>166</v>
      </c>
      <c r="C171" s="444" t="s">
        <v>391</v>
      </c>
      <c r="D171" s="434" t="s">
        <v>131</v>
      </c>
      <c r="E171" s="434" t="s">
        <v>58</v>
      </c>
      <c r="F171" s="440">
        <v>23.45</v>
      </c>
      <c r="G171" s="440">
        <v>23.45</v>
      </c>
      <c r="H171" s="434" t="s">
        <v>59</v>
      </c>
      <c r="I171" s="434" t="s">
        <v>62</v>
      </c>
      <c r="J171" s="436" t="s">
        <v>836</v>
      </c>
      <c r="K171" s="432"/>
      <c r="L171" s="442">
        <v>3</v>
      </c>
    </row>
    <row r="172" spans="2:12" s="437" customFormat="1" ht="60">
      <c r="B172" s="434">
        <v>167</v>
      </c>
      <c r="C172" s="444" t="s">
        <v>392</v>
      </c>
      <c r="D172" s="434" t="s">
        <v>131</v>
      </c>
      <c r="E172" s="434" t="s">
        <v>58</v>
      </c>
      <c r="F172" s="440">
        <v>20.6</v>
      </c>
      <c r="G172" s="440">
        <v>20.6</v>
      </c>
      <c r="H172" s="434" t="s">
        <v>59</v>
      </c>
      <c r="I172" s="434" t="s">
        <v>60</v>
      </c>
      <c r="J172" s="433" t="s">
        <v>393</v>
      </c>
      <c r="K172" s="443"/>
      <c r="L172" s="442">
        <v>3</v>
      </c>
    </row>
    <row r="173" spans="2:12" s="437" customFormat="1" ht="150">
      <c r="B173" s="434">
        <v>168</v>
      </c>
      <c r="C173" s="444" t="s">
        <v>394</v>
      </c>
      <c r="D173" s="434" t="s">
        <v>131</v>
      </c>
      <c r="E173" s="434" t="s">
        <v>58</v>
      </c>
      <c r="F173" s="440">
        <v>48.2</v>
      </c>
      <c r="G173" s="440">
        <v>48.2</v>
      </c>
      <c r="H173" s="434" t="s">
        <v>59</v>
      </c>
      <c r="I173" s="434" t="s">
        <v>75</v>
      </c>
      <c r="J173" s="433" t="s">
        <v>395</v>
      </c>
      <c r="K173" s="443"/>
      <c r="L173" s="442">
        <v>3</v>
      </c>
    </row>
    <row r="174" spans="2:12" s="437" customFormat="1" ht="195" hidden="1">
      <c r="B174" s="434">
        <v>169</v>
      </c>
      <c r="C174" s="436" t="s">
        <v>396</v>
      </c>
      <c r="D174" s="434" t="s">
        <v>131</v>
      </c>
      <c r="E174" s="434" t="s">
        <v>58</v>
      </c>
      <c r="F174" s="440">
        <v>268</v>
      </c>
      <c r="G174" s="440">
        <v>268</v>
      </c>
      <c r="H174" s="434" t="s">
        <v>59</v>
      </c>
      <c r="I174" s="434" t="s">
        <v>397</v>
      </c>
      <c r="J174" s="433" t="s">
        <v>377</v>
      </c>
      <c r="K174" s="443"/>
      <c r="L174" s="442">
        <v>3</v>
      </c>
    </row>
    <row r="175" spans="2:12" s="437" customFormat="1" ht="195" hidden="1">
      <c r="B175" s="434">
        <v>170</v>
      </c>
      <c r="C175" s="436" t="s">
        <v>398</v>
      </c>
      <c r="D175" s="434" t="s">
        <v>24</v>
      </c>
      <c r="E175" s="434" t="s">
        <v>58</v>
      </c>
      <c r="F175" s="440">
        <v>136.03149999999999</v>
      </c>
      <c r="G175" s="440">
        <v>136.03149999999999</v>
      </c>
      <c r="H175" s="434" t="s">
        <v>59</v>
      </c>
      <c r="I175" s="434" t="s">
        <v>399</v>
      </c>
      <c r="J175" s="433" t="s">
        <v>377</v>
      </c>
      <c r="K175" s="443"/>
      <c r="L175" s="442">
        <v>3</v>
      </c>
    </row>
    <row r="176" spans="2:12" s="437" customFormat="1" ht="180" hidden="1">
      <c r="B176" s="434">
        <v>171</v>
      </c>
      <c r="C176" s="436" t="s">
        <v>405</v>
      </c>
      <c r="D176" s="434" t="s">
        <v>22</v>
      </c>
      <c r="E176" s="434" t="s">
        <v>58</v>
      </c>
      <c r="F176" s="440">
        <v>14.8</v>
      </c>
      <c r="G176" s="440">
        <v>14.8</v>
      </c>
      <c r="H176" s="434" t="s">
        <v>59</v>
      </c>
      <c r="I176" s="434" t="s">
        <v>406</v>
      </c>
      <c r="J176" s="433" t="s">
        <v>375</v>
      </c>
      <c r="K176" s="443"/>
      <c r="L176" s="442">
        <v>3</v>
      </c>
    </row>
    <row r="177" spans="1:12" s="437" customFormat="1" ht="90">
      <c r="B177" s="434">
        <v>172</v>
      </c>
      <c r="C177" s="444" t="s">
        <v>412</v>
      </c>
      <c r="D177" s="434" t="s">
        <v>131</v>
      </c>
      <c r="E177" s="434" t="s">
        <v>58</v>
      </c>
      <c r="F177" s="440">
        <v>62.44</v>
      </c>
      <c r="G177" s="440">
        <v>62.44</v>
      </c>
      <c r="H177" s="434" t="s">
        <v>59</v>
      </c>
      <c r="I177" s="434" t="s">
        <v>105</v>
      </c>
      <c r="J177" s="436" t="s">
        <v>413</v>
      </c>
      <c r="K177" s="432"/>
      <c r="L177" s="442">
        <v>3</v>
      </c>
    </row>
    <row r="178" spans="1:12" s="437" customFormat="1" ht="105" hidden="1">
      <c r="B178" s="434">
        <v>173</v>
      </c>
      <c r="C178" s="436" t="s">
        <v>414</v>
      </c>
      <c r="D178" s="434" t="s">
        <v>131</v>
      </c>
      <c r="E178" s="434" t="s">
        <v>415</v>
      </c>
      <c r="F178" s="440">
        <v>35.89</v>
      </c>
      <c r="G178" s="440">
        <v>35.89</v>
      </c>
      <c r="H178" s="434" t="s">
        <v>59</v>
      </c>
      <c r="I178" s="434" t="s">
        <v>94</v>
      </c>
      <c r="J178" s="433" t="s">
        <v>416</v>
      </c>
      <c r="K178" s="443"/>
      <c r="L178" s="442">
        <v>3</v>
      </c>
    </row>
    <row r="179" spans="1:12" s="437" customFormat="1" ht="105" hidden="1">
      <c r="B179" s="434">
        <v>174</v>
      </c>
      <c r="C179" s="436" t="s">
        <v>417</v>
      </c>
      <c r="D179" s="434" t="s">
        <v>131</v>
      </c>
      <c r="E179" s="434" t="s">
        <v>418</v>
      </c>
      <c r="F179" s="440">
        <v>107</v>
      </c>
      <c r="G179" s="440">
        <v>107</v>
      </c>
      <c r="H179" s="434" t="s">
        <v>59</v>
      </c>
      <c r="I179" s="434" t="s">
        <v>72</v>
      </c>
      <c r="J179" s="433" t="s">
        <v>419</v>
      </c>
      <c r="K179" s="443"/>
      <c r="L179" s="442">
        <v>3</v>
      </c>
    </row>
    <row r="180" spans="1:12" s="437" customFormat="1" ht="45" hidden="1">
      <c r="B180" s="434">
        <v>175</v>
      </c>
      <c r="C180" s="436" t="s">
        <v>424</v>
      </c>
      <c r="D180" s="434" t="s">
        <v>131</v>
      </c>
      <c r="E180" s="434" t="s">
        <v>58</v>
      </c>
      <c r="F180" s="440">
        <v>86.76</v>
      </c>
      <c r="G180" s="440">
        <v>86.76</v>
      </c>
      <c r="H180" s="434" t="s">
        <v>59</v>
      </c>
      <c r="I180" s="434" t="s">
        <v>425</v>
      </c>
      <c r="J180" s="433" t="s">
        <v>426</v>
      </c>
      <c r="K180" s="443"/>
      <c r="L180" s="442">
        <v>3</v>
      </c>
    </row>
    <row r="181" spans="1:12" s="437" customFormat="1" ht="120" hidden="1">
      <c r="B181" s="434">
        <v>176</v>
      </c>
      <c r="C181" s="436" t="s">
        <v>438</v>
      </c>
      <c r="D181" s="434" t="s">
        <v>144</v>
      </c>
      <c r="E181" s="434" t="s">
        <v>147</v>
      </c>
      <c r="F181" s="435">
        <v>226.88</v>
      </c>
      <c r="G181" s="435">
        <v>226.88</v>
      </c>
      <c r="H181" s="434" t="s">
        <v>139</v>
      </c>
      <c r="I181" s="434" t="s">
        <v>439</v>
      </c>
      <c r="J181" s="439" t="s">
        <v>440</v>
      </c>
      <c r="K181" s="445"/>
      <c r="L181" s="442">
        <v>3</v>
      </c>
    </row>
    <row r="182" spans="1:12" s="437" customFormat="1" ht="90" hidden="1">
      <c r="B182" s="434">
        <v>177</v>
      </c>
      <c r="C182" s="436" t="s">
        <v>441</v>
      </c>
      <c r="D182" s="434" t="s">
        <v>428</v>
      </c>
      <c r="E182" s="434" t="s">
        <v>147</v>
      </c>
      <c r="F182" s="435">
        <v>40.07</v>
      </c>
      <c r="G182" s="435">
        <v>40.07</v>
      </c>
      <c r="H182" s="434" t="s">
        <v>139</v>
      </c>
      <c r="I182" s="434" t="s">
        <v>442</v>
      </c>
      <c r="J182" s="439" t="s">
        <v>443</v>
      </c>
      <c r="K182" s="445"/>
      <c r="L182" s="442">
        <v>3</v>
      </c>
    </row>
    <row r="183" spans="1:12" s="437" customFormat="1" ht="165" hidden="1">
      <c r="B183" s="434">
        <v>178</v>
      </c>
      <c r="C183" s="436" t="s">
        <v>444</v>
      </c>
      <c r="D183" s="434" t="s">
        <v>428</v>
      </c>
      <c r="E183" s="434" t="s">
        <v>147</v>
      </c>
      <c r="F183" s="435">
        <v>101.7</v>
      </c>
      <c r="G183" s="435">
        <v>101.7</v>
      </c>
      <c r="H183" s="434" t="s">
        <v>139</v>
      </c>
      <c r="I183" s="434" t="s">
        <v>445</v>
      </c>
      <c r="J183" s="439" t="s">
        <v>446</v>
      </c>
      <c r="K183" s="445"/>
      <c r="L183" s="442">
        <v>3</v>
      </c>
    </row>
    <row r="184" spans="1:12" s="438" customFormat="1" ht="60">
      <c r="A184" s="437"/>
      <c r="B184" s="434">
        <v>179</v>
      </c>
      <c r="C184" s="450" t="s">
        <v>763</v>
      </c>
      <c r="D184" s="351" t="s">
        <v>764</v>
      </c>
      <c r="E184" s="434" t="s">
        <v>550</v>
      </c>
      <c r="F184" s="448">
        <v>35.9</v>
      </c>
      <c r="G184" s="448">
        <v>33.71</v>
      </c>
      <c r="H184" s="351" t="s">
        <v>484</v>
      </c>
      <c r="I184" s="434" t="s">
        <v>569</v>
      </c>
      <c r="J184" s="447" t="s">
        <v>767</v>
      </c>
      <c r="K184" s="432"/>
      <c r="L184" s="446">
        <v>3</v>
      </c>
    </row>
    <row r="185" spans="1:12" s="438" customFormat="1" ht="60">
      <c r="A185" s="437"/>
      <c r="B185" s="434">
        <v>180</v>
      </c>
      <c r="C185" s="449" t="s">
        <v>765</v>
      </c>
      <c r="D185" s="434" t="s">
        <v>764</v>
      </c>
      <c r="E185" s="434" t="s">
        <v>550</v>
      </c>
      <c r="F185" s="448">
        <v>39.200000000000003</v>
      </c>
      <c r="G185" s="448">
        <v>39.200000000000003</v>
      </c>
      <c r="H185" s="351" t="s">
        <v>484</v>
      </c>
      <c r="I185" s="434" t="s">
        <v>766</v>
      </c>
      <c r="J185" s="447" t="s">
        <v>768</v>
      </c>
      <c r="K185" s="432"/>
      <c r="L185" s="446">
        <v>3</v>
      </c>
    </row>
    <row r="186" spans="1:12" s="437" customFormat="1" ht="45" hidden="1">
      <c r="B186" s="434">
        <v>181</v>
      </c>
      <c r="C186" s="436" t="s">
        <v>447</v>
      </c>
      <c r="D186" s="434" t="s">
        <v>131</v>
      </c>
      <c r="E186" s="434" t="s">
        <v>448</v>
      </c>
      <c r="F186" s="435">
        <v>53.1</v>
      </c>
      <c r="G186" s="435">
        <v>53.1</v>
      </c>
      <c r="H186" s="434" t="s">
        <v>139</v>
      </c>
      <c r="I186" s="434" t="s">
        <v>141</v>
      </c>
      <c r="J186" s="439" t="s">
        <v>449</v>
      </c>
      <c r="K186" s="445"/>
      <c r="L186" s="442">
        <v>3</v>
      </c>
    </row>
    <row r="187" spans="1:12" s="437" customFormat="1" ht="210">
      <c r="B187" s="434">
        <v>182</v>
      </c>
      <c r="C187" s="444" t="s">
        <v>401</v>
      </c>
      <c r="D187" s="434" t="s">
        <v>131</v>
      </c>
      <c r="E187" s="434" t="s">
        <v>58</v>
      </c>
      <c r="F187" s="440">
        <v>44.72</v>
      </c>
      <c r="G187" s="440">
        <v>44.72</v>
      </c>
      <c r="H187" s="434" t="s">
        <v>59</v>
      </c>
      <c r="I187" s="434" t="s">
        <v>66</v>
      </c>
      <c r="J187" s="433" t="s">
        <v>402</v>
      </c>
      <c r="K187" s="443"/>
      <c r="L187" s="442">
        <v>3</v>
      </c>
    </row>
    <row r="188" spans="1:12" s="437" customFormat="1" ht="210">
      <c r="B188" s="434">
        <v>183</v>
      </c>
      <c r="C188" s="444" t="s">
        <v>403</v>
      </c>
      <c r="D188" s="434" t="s">
        <v>131</v>
      </c>
      <c r="E188" s="434" t="s">
        <v>58</v>
      </c>
      <c r="F188" s="440">
        <v>39.5</v>
      </c>
      <c r="G188" s="440">
        <v>39.5</v>
      </c>
      <c r="H188" s="434" t="s">
        <v>59</v>
      </c>
      <c r="I188" s="434" t="s">
        <v>66</v>
      </c>
      <c r="J188" s="433" t="s">
        <v>404</v>
      </c>
      <c r="K188" s="443"/>
      <c r="L188" s="442">
        <v>3</v>
      </c>
    </row>
    <row r="189" spans="1:12" s="437" customFormat="1" ht="180" hidden="1">
      <c r="B189" s="434">
        <v>184</v>
      </c>
      <c r="C189" s="436" t="s">
        <v>400</v>
      </c>
      <c r="D189" s="434" t="s">
        <v>131</v>
      </c>
      <c r="E189" s="434" t="s">
        <v>58</v>
      </c>
      <c r="F189" s="440">
        <v>94.63</v>
      </c>
      <c r="G189" s="440">
        <v>94.63</v>
      </c>
      <c r="H189" s="434" t="s">
        <v>59</v>
      </c>
      <c r="I189" s="434" t="s">
        <v>72</v>
      </c>
      <c r="J189" s="433" t="s">
        <v>375</v>
      </c>
      <c r="K189" s="443"/>
      <c r="L189" s="442">
        <v>3</v>
      </c>
    </row>
    <row r="190" spans="1:12" s="437" customFormat="1" ht="60" hidden="1">
      <c r="B190" s="434">
        <v>185</v>
      </c>
      <c r="C190" s="436" t="s">
        <v>283</v>
      </c>
      <c r="D190" s="434" t="s">
        <v>131</v>
      </c>
      <c r="E190" s="434" t="s">
        <v>219</v>
      </c>
      <c r="F190" s="440">
        <v>3.67</v>
      </c>
      <c r="G190" s="440"/>
      <c r="H190" s="434" t="s">
        <v>59</v>
      </c>
      <c r="I190" s="434" t="s">
        <v>63</v>
      </c>
      <c r="J190" s="433" t="s">
        <v>284</v>
      </c>
      <c r="K190" s="432" t="s">
        <v>786</v>
      </c>
      <c r="L190" s="431" t="s">
        <v>833</v>
      </c>
    </row>
    <row r="191" spans="1:12" s="437" customFormat="1" ht="45" hidden="1">
      <c r="B191" s="434">
        <v>186</v>
      </c>
      <c r="C191" s="436" t="s">
        <v>285</v>
      </c>
      <c r="D191" s="434" t="s">
        <v>131</v>
      </c>
      <c r="E191" s="434" t="s">
        <v>219</v>
      </c>
      <c r="F191" s="440">
        <v>1.4790000000000001</v>
      </c>
      <c r="G191" s="440"/>
      <c r="H191" s="434" t="s">
        <v>59</v>
      </c>
      <c r="I191" s="434" t="s">
        <v>70</v>
      </c>
      <c r="J191" s="433" t="s">
        <v>286</v>
      </c>
      <c r="K191" s="432" t="s">
        <v>790</v>
      </c>
      <c r="L191" s="431" t="s">
        <v>833</v>
      </c>
    </row>
    <row r="192" spans="1:12" s="437" customFormat="1" ht="45" hidden="1">
      <c r="B192" s="434">
        <v>187</v>
      </c>
      <c r="C192" s="436" t="s">
        <v>287</v>
      </c>
      <c r="D192" s="434" t="s">
        <v>131</v>
      </c>
      <c r="E192" s="434" t="s">
        <v>219</v>
      </c>
      <c r="F192" s="440">
        <v>1.88</v>
      </c>
      <c r="G192" s="440"/>
      <c r="H192" s="434" t="s">
        <v>59</v>
      </c>
      <c r="I192" s="434" t="s">
        <v>73</v>
      </c>
      <c r="J192" s="433" t="s">
        <v>288</v>
      </c>
      <c r="K192" s="432" t="s">
        <v>789</v>
      </c>
      <c r="L192" s="431" t="s">
        <v>833</v>
      </c>
    </row>
    <row r="193" spans="1:14" s="437" customFormat="1" ht="90" hidden="1">
      <c r="B193" s="434">
        <v>188</v>
      </c>
      <c r="C193" s="436" t="s">
        <v>289</v>
      </c>
      <c r="D193" s="434" t="s">
        <v>131</v>
      </c>
      <c r="E193" s="434" t="s">
        <v>219</v>
      </c>
      <c r="F193" s="440">
        <v>1.1299999999999999</v>
      </c>
      <c r="G193" s="440"/>
      <c r="H193" s="434" t="s">
        <v>59</v>
      </c>
      <c r="I193" s="434" t="s">
        <v>69</v>
      </c>
      <c r="J193" s="433" t="s">
        <v>290</v>
      </c>
      <c r="K193" s="432" t="s">
        <v>790</v>
      </c>
      <c r="L193" s="431" t="s">
        <v>833</v>
      </c>
    </row>
    <row r="194" spans="1:14" s="438" customFormat="1" ht="180" hidden="1">
      <c r="B194" s="434">
        <v>189</v>
      </c>
      <c r="C194" s="436" t="s">
        <v>308</v>
      </c>
      <c r="D194" s="434" t="s">
        <v>144</v>
      </c>
      <c r="E194" s="436" t="s">
        <v>170</v>
      </c>
      <c r="F194" s="441">
        <v>0.05</v>
      </c>
      <c r="G194" s="440"/>
      <c r="H194" s="434" t="s">
        <v>244</v>
      </c>
      <c r="I194" s="434" t="s">
        <v>309</v>
      </c>
      <c r="J194" s="439" t="s">
        <v>310</v>
      </c>
      <c r="K194" s="432" t="s">
        <v>810</v>
      </c>
      <c r="L194" s="431" t="s">
        <v>833</v>
      </c>
    </row>
    <row r="195" spans="1:14" s="430" customFormat="1" ht="165" hidden="1">
      <c r="A195" s="437"/>
      <c r="B195" s="434">
        <v>190</v>
      </c>
      <c r="C195" s="436" t="s">
        <v>84</v>
      </c>
      <c r="D195" s="434" t="s">
        <v>22</v>
      </c>
      <c r="E195" s="434" t="s">
        <v>61</v>
      </c>
      <c r="F195" s="435">
        <v>3.8424</v>
      </c>
      <c r="G195" s="435"/>
      <c r="H195" s="434" t="s">
        <v>59</v>
      </c>
      <c r="I195" s="434" t="s">
        <v>85</v>
      </c>
      <c r="J195" s="433" t="s">
        <v>86</v>
      </c>
      <c r="K195" s="432"/>
      <c r="L195" s="431" t="s">
        <v>832</v>
      </c>
      <c r="N195" s="430">
        <v>0</v>
      </c>
    </row>
    <row r="196" spans="1:14" s="430" customFormat="1" ht="135" hidden="1">
      <c r="A196" s="437"/>
      <c r="B196" s="434">
        <v>191</v>
      </c>
      <c r="C196" s="436" t="s">
        <v>93</v>
      </c>
      <c r="D196" s="434" t="s">
        <v>25</v>
      </c>
      <c r="E196" s="434" t="s">
        <v>61</v>
      </c>
      <c r="F196" s="435">
        <v>0.76</v>
      </c>
      <c r="G196" s="435"/>
      <c r="H196" s="434" t="s">
        <v>59</v>
      </c>
      <c r="I196" s="434" t="s">
        <v>94</v>
      </c>
      <c r="J196" s="433" t="s">
        <v>95</v>
      </c>
      <c r="K196" s="432"/>
      <c r="L196" s="431" t="s">
        <v>832</v>
      </c>
      <c r="N196" s="430">
        <v>0</v>
      </c>
    </row>
    <row r="197" spans="1:14" s="430" customFormat="1" ht="135" hidden="1">
      <c r="A197" s="437"/>
      <c r="B197" s="434">
        <v>192</v>
      </c>
      <c r="C197" s="436" t="s">
        <v>99</v>
      </c>
      <c r="D197" s="434" t="s">
        <v>25</v>
      </c>
      <c r="E197" s="434" t="s">
        <v>61</v>
      </c>
      <c r="F197" s="435">
        <v>1.33</v>
      </c>
      <c r="G197" s="435"/>
      <c r="H197" s="434" t="s">
        <v>59</v>
      </c>
      <c r="I197" s="434" t="s">
        <v>64</v>
      </c>
      <c r="J197" s="433" t="s">
        <v>100</v>
      </c>
      <c r="K197" s="432"/>
      <c r="L197" s="431" t="s">
        <v>832</v>
      </c>
      <c r="N197" s="430">
        <v>0</v>
      </c>
    </row>
    <row r="198" spans="1:14" s="430" customFormat="1" ht="75" hidden="1">
      <c r="A198" s="437"/>
      <c r="B198" s="434">
        <v>193</v>
      </c>
      <c r="C198" s="436" t="s">
        <v>102</v>
      </c>
      <c r="D198" s="434" t="s">
        <v>22</v>
      </c>
      <c r="E198" s="434" t="s">
        <v>61</v>
      </c>
      <c r="F198" s="435">
        <v>0.1</v>
      </c>
      <c r="G198" s="435"/>
      <c r="H198" s="434" t="s">
        <v>59</v>
      </c>
      <c r="I198" s="434" t="s">
        <v>68</v>
      </c>
      <c r="J198" s="433" t="s">
        <v>103</v>
      </c>
      <c r="K198" s="432"/>
      <c r="L198" s="431" t="s">
        <v>832</v>
      </c>
      <c r="N198" s="430">
        <v>0</v>
      </c>
    </row>
    <row r="199" spans="1:14" s="430" customFormat="1" ht="120" hidden="1">
      <c r="A199" s="437"/>
      <c r="B199" s="434">
        <v>194</v>
      </c>
      <c r="C199" s="436" t="s">
        <v>106</v>
      </c>
      <c r="D199" s="434" t="s">
        <v>41</v>
      </c>
      <c r="E199" s="434" t="s">
        <v>61</v>
      </c>
      <c r="F199" s="435">
        <v>9.6999999999999993</v>
      </c>
      <c r="G199" s="435"/>
      <c r="H199" s="434" t="s">
        <v>59</v>
      </c>
      <c r="I199" s="434" t="s">
        <v>62</v>
      </c>
      <c r="J199" s="433" t="s">
        <v>107</v>
      </c>
      <c r="K199" s="432"/>
      <c r="L199" s="431" t="s">
        <v>832</v>
      </c>
      <c r="N199" s="430">
        <v>0</v>
      </c>
    </row>
    <row r="200" spans="1:14" s="430" customFormat="1" ht="225" hidden="1">
      <c r="A200" s="437"/>
      <c r="B200" s="434">
        <v>195</v>
      </c>
      <c r="C200" s="436" t="s">
        <v>108</v>
      </c>
      <c r="D200" s="434" t="s">
        <v>25</v>
      </c>
      <c r="E200" s="434" t="s">
        <v>61</v>
      </c>
      <c r="F200" s="435">
        <v>0.96840000000000004</v>
      </c>
      <c r="G200" s="435"/>
      <c r="H200" s="434" t="s">
        <v>59</v>
      </c>
      <c r="I200" s="434" t="s">
        <v>104</v>
      </c>
      <c r="J200" s="433" t="s">
        <v>109</v>
      </c>
      <c r="K200" s="432"/>
      <c r="L200" s="431" t="s">
        <v>832</v>
      </c>
      <c r="N200" s="430">
        <v>0</v>
      </c>
    </row>
    <row r="201" spans="1:14" s="430" customFormat="1" ht="120" hidden="1">
      <c r="A201" s="437"/>
      <c r="B201" s="434">
        <v>196</v>
      </c>
      <c r="C201" s="436" t="s">
        <v>110</v>
      </c>
      <c r="D201" s="434" t="s">
        <v>25</v>
      </c>
      <c r="E201" s="434" t="s">
        <v>61</v>
      </c>
      <c r="F201" s="435">
        <v>1.0419</v>
      </c>
      <c r="G201" s="435"/>
      <c r="H201" s="434" t="s">
        <v>59</v>
      </c>
      <c r="I201" s="434" t="s">
        <v>105</v>
      </c>
      <c r="J201" s="433" t="s">
        <v>111</v>
      </c>
      <c r="K201" s="432"/>
      <c r="L201" s="431" t="s">
        <v>832</v>
      </c>
      <c r="N201" s="430">
        <v>0</v>
      </c>
    </row>
    <row r="202" spans="1:14" s="430" customFormat="1" ht="180" hidden="1">
      <c r="A202" s="437"/>
      <c r="B202" s="434">
        <v>197</v>
      </c>
      <c r="C202" s="436" t="s">
        <v>112</v>
      </c>
      <c r="D202" s="434" t="s">
        <v>25</v>
      </c>
      <c r="E202" s="434" t="s">
        <v>61</v>
      </c>
      <c r="F202" s="435">
        <v>2.36</v>
      </c>
      <c r="G202" s="435"/>
      <c r="H202" s="434" t="s">
        <v>59</v>
      </c>
      <c r="I202" s="434" t="s">
        <v>113</v>
      </c>
      <c r="J202" s="433" t="s">
        <v>114</v>
      </c>
      <c r="K202" s="432"/>
      <c r="L202" s="431" t="s">
        <v>832</v>
      </c>
      <c r="N202" s="430">
        <v>0</v>
      </c>
    </row>
    <row r="203" spans="1:14" s="430" customFormat="1" ht="165" hidden="1">
      <c r="A203" s="437"/>
      <c r="B203" s="434">
        <v>198</v>
      </c>
      <c r="C203" s="436" t="s">
        <v>115</v>
      </c>
      <c r="D203" s="434" t="s">
        <v>29</v>
      </c>
      <c r="E203" s="434" t="s">
        <v>61</v>
      </c>
      <c r="F203" s="435">
        <v>4.97</v>
      </c>
      <c r="G203" s="435"/>
      <c r="H203" s="434" t="s">
        <v>59</v>
      </c>
      <c r="I203" s="434" t="s">
        <v>64</v>
      </c>
      <c r="J203" s="433" t="s">
        <v>116</v>
      </c>
      <c r="K203" s="432" t="s">
        <v>786</v>
      </c>
      <c r="L203" s="431" t="s">
        <v>832</v>
      </c>
      <c r="N203" s="430">
        <v>0</v>
      </c>
    </row>
    <row r="204" spans="1:14" s="430" customFormat="1" ht="60" hidden="1">
      <c r="A204" s="437"/>
      <c r="B204" s="434">
        <v>199</v>
      </c>
      <c r="C204" s="436" t="s">
        <v>117</v>
      </c>
      <c r="D204" s="434" t="s">
        <v>118</v>
      </c>
      <c r="E204" s="434" t="s">
        <v>61</v>
      </c>
      <c r="F204" s="435">
        <v>5.7</v>
      </c>
      <c r="G204" s="435"/>
      <c r="H204" s="434" t="s">
        <v>59</v>
      </c>
      <c r="I204" s="434" t="s">
        <v>62</v>
      </c>
      <c r="J204" s="433" t="s">
        <v>119</v>
      </c>
      <c r="K204" s="432" t="s">
        <v>786</v>
      </c>
      <c r="L204" s="431" t="s">
        <v>832</v>
      </c>
      <c r="N204" s="430">
        <v>0</v>
      </c>
    </row>
    <row r="205" spans="1:14" s="430" customFormat="1" ht="90" hidden="1">
      <c r="A205" s="437"/>
      <c r="B205" s="434">
        <v>200</v>
      </c>
      <c r="C205" s="436" t="s">
        <v>120</v>
      </c>
      <c r="D205" s="434" t="s">
        <v>118</v>
      </c>
      <c r="E205" s="434" t="s">
        <v>61</v>
      </c>
      <c r="F205" s="435">
        <v>8.17</v>
      </c>
      <c r="G205" s="435"/>
      <c r="H205" s="434" t="s">
        <v>59</v>
      </c>
      <c r="I205" s="434" t="s">
        <v>62</v>
      </c>
      <c r="J205" s="433" t="s">
        <v>121</v>
      </c>
      <c r="K205" s="432" t="s">
        <v>786</v>
      </c>
      <c r="L205" s="431" t="s">
        <v>832</v>
      </c>
      <c r="N205" s="430">
        <v>0</v>
      </c>
    </row>
    <row r="206" spans="1:14" s="430" customFormat="1" ht="90" hidden="1">
      <c r="A206" s="437"/>
      <c r="B206" s="434">
        <v>201</v>
      </c>
      <c r="C206" s="436" t="s">
        <v>122</v>
      </c>
      <c r="D206" s="434" t="s">
        <v>118</v>
      </c>
      <c r="E206" s="434" t="s">
        <v>61</v>
      </c>
      <c r="F206" s="435">
        <v>9.85</v>
      </c>
      <c r="G206" s="435"/>
      <c r="H206" s="434" t="s">
        <v>59</v>
      </c>
      <c r="I206" s="434" t="s">
        <v>62</v>
      </c>
      <c r="J206" s="433" t="s">
        <v>123</v>
      </c>
      <c r="K206" s="432" t="s">
        <v>786</v>
      </c>
      <c r="L206" s="431" t="s">
        <v>832</v>
      </c>
      <c r="N206" s="430">
        <v>0</v>
      </c>
    </row>
    <row r="207" spans="1:14" s="430" customFormat="1" ht="45" hidden="1">
      <c r="A207" s="437"/>
      <c r="B207" s="434">
        <v>202</v>
      </c>
      <c r="C207" s="436" t="s">
        <v>124</v>
      </c>
      <c r="D207" s="434" t="s">
        <v>125</v>
      </c>
      <c r="E207" s="434" t="s">
        <v>126</v>
      </c>
      <c r="F207" s="435">
        <v>0.65</v>
      </c>
      <c r="G207" s="435"/>
      <c r="H207" s="434" t="s">
        <v>59</v>
      </c>
      <c r="I207" s="434" t="s">
        <v>65</v>
      </c>
      <c r="J207" s="433" t="s">
        <v>127</v>
      </c>
      <c r="K207" s="432"/>
      <c r="L207" s="431" t="s">
        <v>832</v>
      </c>
      <c r="N207" s="430">
        <v>0</v>
      </c>
    </row>
  </sheetData>
  <autoFilter ref="B1:L207" xr:uid="{2B26B3C3-5E71-49C6-9FA1-A8D88E7912CD}">
    <filterColumn colId="1">
      <colorFilter dxfId="8"/>
    </filterColumn>
  </autoFilter>
  <mergeCells count="8">
    <mergeCell ref="J4:J5"/>
    <mergeCell ref="K4:K5"/>
    <mergeCell ref="B4:B5"/>
    <mergeCell ref="C4:C5"/>
    <mergeCell ref="D4:D5"/>
    <mergeCell ref="E4:E5"/>
    <mergeCell ref="F4:F5"/>
    <mergeCell ref="H4:I4"/>
  </mergeCells>
  <conditionalFormatting sqref="C1:C1048576">
    <cfRule type="duplicateValues" dxfId="5" priority="1"/>
  </conditionalFormatting>
  <pageMargins left="0.23622047244094491" right="0.23622047244094491" top="0.51181102362204722" bottom="0.47244094488188981" header="0.31496062992125984" footer="0.31496062992125984"/>
  <pageSetup paperSize="9" scale="72" fitToHeight="0" orientation="landscape" r:id="rId1"/>
  <headerFoot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63384-F137-4A0B-8D98-5B689AE062A7}">
  <sheetPr filterMode="1">
    <tabColor rgb="FFFF0000"/>
    <pageSetUpPr fitToPage="1"/>
  </sheetPr>
  <dimension ref="A1:L1597"/>
  <sheetViews>
    <sheetView view="pageBreakPreview" topLeftCell="B1" zoomScale="85" zoomScaleNormal="70" zoomScaleSheetLayoutView="85" workbookViewId="0">
      <pane ySplit="5" topLeftCell="A106" activePane="bottomLeft" state="frozen"/>
      <selection activeCell="B1" sqref="B1"/>
      <selection pane="bottomLeft" activeCell="G499" sqref="G499"/>
    </sheetView>
  </sheetViews>
  <sheetFormatPr defaultColWidth="9.140625" defaultRowHeight="15.75"/>
  <cols>
    <col min="1" max="1" width="5.42578125" style="1" hidden="1" customWidth="1"/>
    <col min="2" max="2" width="4.85546875" style="19" customWidth="1"/>
    <col min="3" max="3" width="30.5703125" style="7" customWidth="1"/>
    <col min="4" max="4" width="10.42578125" style="6" customWidth="1"/>
    <col min="5" max="5" width="17.85546875" style="6" customWidth="1"/>
    <col min="6" max="6" width="12" style="12" customWidth="1"/>
    <col min="7" max="7" width="13.140625" style="12" customWidth="1"/>
    <col min="8" max="9" width="12.5703125" style="6" customWidth="1"/>
    <col min="10" max="10" width="69.5703125" style="7" customWidth="1"/>
    <col min="11" max="11" width="16.7109375" style="20" customWidth="1"/>
    <col min="12" max="12" width="9.140625" style="201"/>
    <col min="13" max="16384" width="9.140625" style="1"/>
  </cols>
  <sheetData>
    <row r="1" spans="1:12" ht="24" customHeight="1">
      <c r="A1" s="16"/>
      <c r="B1" s="419" t="s">
        <v>834</v>
      </c>
      <c r="C1" s="420"/>
      <c r="D1" s="420"/>
      <c r="E1" s="420"/>
      <c r="F1" s="420"/>
      <c r="G1" s="420"/>
      <c r="H1" s="420"/>
      <c r="I1" s="420"/>
      <c r="J1" s="420"/>
      <c r="K1" s="421"/>
    </row>
    <row r="2" spans="1:12" ht="15.75" customHeight="1">
      <c r="A2" s="16"/>
      <c r="B2" s="422" t="str">
        <f>Sheet1!A8</f>
        <v>(Kèm theo Nghị quyết số       /NQ-HĐND ngày     /      /2025 của HĐND Thành phố)</v>
      </c>
      <c r="C2" s="423"/>
      <c r="D2" s="423"/>
      <c r="E2" s="423"/>
      <c r="F2" s="423"/>
      <c r="G2" s="423"/>
      <c r="H2" s="423"/>
      <c r="I2" s="423"/>
      <c r="J2" s="423"/>
      <c r="K2" s="421"/>
      <c r="L2" s="34">
        <v>0</v>
      </c>
    </row>
    <row r="3" spans="1:12" ht="15" customHeight="1">
      <c r="A3" s="16"/>
      <c r="B3" s="27"/>
      <c r="C3" s="17"/>
      <c r="D3" s="18"/>
      <c r="E3" s="18"/>
      <c r="F3" s="17"/>
      <c r="G3" s="17"/>
      <c r="H3" s="18"/>
      <c r="I3" s="18"/>
      <c r="J3" s="17"/>
      <c r="L3" s="166">
        <v>0</v>
      </c>
    </row>
    <row r="4" spans="1:12" ht="24.75" customHeight="1">
      <c r="A4" s="6"/>
      <c r="B4" s="490" t="s">
        <v>1</v>
      </c>
      <c r="C4" s="489" t="s">
        <v>2</v>
      </c>
      <c r="D4" s="489" t="s">
        <v>3</v>
      </c>
      <c r="E4" s="489" t="s">
        <v>4</v>
      </c>
      <c r="F4" s="489" t="s">
        <v>5</v>
      </c>
      <c r="G4" s="418" t="s">
        <v>6</v>
      </c>
      <c r="H4" s="489" t="s">
        <v>7</v>
      </c>
      <c r="I4" s="489"/>
      <c r="J4" s="489" t="s">
        <v>8</v>
      </c>
      <c r="K4" s="489" t="s">
        <v>9</v>
      </c>
      <c r="L4" s="250">
        <v>0</v>
      </c>
    </row>
    <row r="5" spans="1:12" ht="49.5" customHeight="1">
      <c r="A5" s="6"/>
      <c r="B5" s="490"/>
      <c r="C5" s="489"/>
      <c r="D5" s="489"/>
      <c r="E5" s="489"/>
      <c r="F5" s="489"/>
      <c r="G5" s="32" t="s">
        <v>10</v>
      </c>
      <c r="H5" s="32" t="s">
        <v>12</v>
      </c>
      <c r="I5" s="32" t="s">
        <v>13</v>
      </c>
      <c r="J5" s="489"/>
      <c r="K5" s="489"/>
      <c r="L5" s="166" t="s">
        <v>14</v>
      </c>
    </row>
    <row r="6" spans="1:12" s="5" customFormat="1" hidden="1">
      <c r="A6" s="3"/>
      <c r="B6" s="500" t="s">
        <v>15</v>
      </c>
      <c r="C6" s="500"/>
      <c r="D6" s="3"/>
      <c r="E6" s="3"/>
      <c r="F6" s="142"/>
      <c r="G6" s="142"/>
      <c r="H6" s="3"/>
      <c r="I6" s="3"/>
      <c r="J6" s="137"/>
      <c r="K6" s="137"/>
      <c r="L6" s="383"/>
    </row>
    <row r="7" spans="1:12" s="5" customFormat="1" hidden="1">
      <c r="A7" s="3"/>
      <c r="B7" s="162" t="s">
        <v>16</v>
      </c>
      <c r="C7" s="188" t="s">
        <v>770</v>
      </c>
      <c r="D7" s="3"/>
      <c r="E7" s="3"/>
      <c r="F7" s="142"/>
      <c r="G7" s="142"/>
      <c r="H7" s="3"/>
      <c r="I7" s="3"/>
      <c r="J7" s="137"/>
      <c r="K7" s="137"/>
      <c r="L7" s="384"/>
    </row>
    <row r="8" spans="1:12" s="181" customFormat="1" hidden="1">
      <c r="A8" s="3"/>
      <c r="B8" s="3"/>
      <c r="C8" s="137"/>
      <c r="D8" s="3"/>
      <c r="E8" s="3"/>
      <c r="F8" s="142"/>
      <c r="G8" s="142"/>
      <c r="H8" s="3"/>
      <c r="I8" s="3"/>
      <c r="J8" s="137"/>
      <c r="K8" s="137"/>
      <c r="L8" s="198"/>
    </row>
    <row r="9" spans="1:12" s="181" customFormat="1" hidden="1">
      <c r="A9" s="3"/>
      <c r="B9" s="3"/>
      <c r="C9" s="137"/>
      <c r="D9" s="3"/>
      <c r="E9" s="3"/>
      <c r="F9" s="142"/>
      <c r="G9" s="142"/>
      <c r="H9" s="3"/>
      <c r="I9" s="3"/>
      <c r="J9" s="137"/>
      <c r="K9" s="137"/>
      <c r="L9" s="198"/>
    </row>
    <row r="10" spans="1:12" s="181" customFormat="1" hidden="1">
      <c r="A10" s="3"/>
      <c r="B10" s="3"/>
      <c r="C10" s="137"/>
      <c r="D10" s="3"/>
      <c r="E10" s="3"/>
      <c r="F10" s="142"/>
      <c r="G10" s="142"/>
      <c r="H10" s="3"/>
      <c r="I10" s="3"/>
      <c r="J10" s="137"/>
      <c r="K10" s="137"/>
      <c r="L10" s="198"/>
    </row>
    <row r="11" spans="1:12" s="181" customFormat="1" hidden="1">
      <c r="A11" s="3"/>
      <c r="B11" s="3"/>
      <c r="C11" s="137"/>
      <c r="D11" s="3"/>
      <c r="E11" s="3"/>
      <c r="F11" s="142"/>
      <c r="G11" s="142"/>
      <c r="H11" s="3"/>
      <c r="I11" s="3"/>
      <c r="J11" s="137"/>
      <c r="K11" s="137"/>
      <c r="L11" s="198"/>
    </row>
    <row r="12" spans="1:12" s="181" customFormat="1" hidden="1">
      <c r="A12" s="3"/>
      <c r="B12" s="3"/>
      <c r="C12" s="137"/>
      <c r="D12" s="3"/>
      <c r="E12" s="3"/>
      <c r="F12" s="142"/>
      <c r="G12" s="142"/>
      <c r="H12" s="3"/>
      <c r="I12" s="3"/>
      <c r="J12" s="137"/>
      <c r="K12" s="137"/>
      <c r="L12" s="198"/>
    </row>
    <row r="13" spans="1:12" s="181" customFormat="1" hidden="1">
      <c r="A13" s="3"/>
      <c r="B13" s="137"/>
      <c r="C13" s="137"/>
      <c r="D13" s="3"/>
      <c r="E13" s="3"/>
      <c r="F13" s="142"/>
      <c r="G13" s="142"/>
      <c r="H13" s="3"/>
      <c r="I13" s="3"/>
      <c r="J13" s="137"/>
      <c r="K13" s="137"/>
      <c r="L13" s="198"/>
    </row>
    <row r="14" spans="1:12" s="181" customFormat="1" hidden="1">
      <c r="A14" s="3"/>
      <c r="B14" s="137"/>
      <c r="C14" s="137"/>
      <c r="D14" s="3"/>
      <c r="E14" s="3"/>
      <c r="F14" s="142"/>
      <c r="G14" s="142"/>
      <c r="H14" s="3"/>
      <c r="I14" s="3"/>
      <c r="J14" s="137"/>
      <c r="K14" s="137"/>
      <c r="L14" s="198"/>
    </row>
    <row r="15" spans="1:12" s="181" customFormat="1" hidden="1">
      <c r="A15" s="3"/>
      <c r="B15" s="137"/>
      <c r="C15" s="137"/>
      <c r="D15" s="3"/>
      <c r="E15" s="3"/>
      <c r="F15" s="142"/>
      <c r="G15" s="142"/>
      <c r="H15" s="3"/>
      <c r="I15" s="3"/>
      <c r="J15" s="137"/>
      <c r="K15" s="137"/>
      <c r="L15" s="198"/>
    </row>
    <row r="16" spans="1:12" s="181" customFormat="1" hidden="1">
      <c r="A16" s="3"/>
      <c r="B16" s="137"/>
      <c r="C16" s="137"/>
      <c r="D16" s="3"/>
      <c r="E16" s="3"/>
      <c r="F16" s="142"/>
      <c r="G16" s="142"/>
      <c r="H16" s="3"/>
      <c r="I16" s="3"/>
      <c r="J16" s="137"/>
      <c r="K16" s="137"/>
      <c r="L16" s="198"/>
    </row>
    <row r="17" spans="1:12" s="181" customFormat="1" hidden="1">
      <c r="A17" s="3"/>
      <c r="B17" s="137"/>
      <c r="C17" s="137"/>
      <c r="D17" s="3"/>
      <c r="E17" s="3"/>
      <c r="F17" s="142"/>
      <c r="G17" s="142"/>
      <c r="H17" s="3"/>
      <c r="I17" s="3"/>
      <c r="J17" s="137"/>
      <c r="K17" s="137"/>
      <c r="L17" s="198"/>
    </row>
    <row r="18" spans="1:12" s="181" customFormat="1" hidden="1">
      <c r="A18" s="3"/>
      <c r="B18" s="137"/>
      <c r="C18" s="137"/>
      <c r="D18" s="3"/>
      <c r="E18" s="3"/>
      <c r="F18" s="142"/>
      <c r="G18" s="142"/>
      <c r="H18" s="3"/>
      <c r="I18" s="3"/>
      <c r="J18" s="137"/>
      <c r="K18" s="137"/>
      <c r="L18" s="198"/>
    </row>
    <row r="19" spans="1:12" s="5" customFormat="1" hidden="1">
      <c r="A19" s="3"/>
      <c r="B19" s="162" t="s">
        <v>43</v>
      </c>
      <c r="C19" s="163" t="s">
        <v>44</v>
      </c>
      <c r="D19" s="162"/>
      <c r="E19" s="163"/>
      <c r="F19" s="143"/>
      <c r="G19" s="142"/>
      <c r="H19" s="3"/>
      <c r="I19" s="3"/>
      <c r="J19" s="137" t="s">
        <v>597</v>
      </c>
      <c r="K19" s="137"/>
      <c r="L19" s="230"/>
    </row>
    <row r="20" spans="1:12" s="181" customFormat="1" hidden="1">
      <c r="A20" s="31"/>
      <c r="B20" s="3"/>
      <c r="C20" s="137"/>
      <c r="D20" s="3"/>
      <c r="E20" s="137"/>
      <c r="F20" s="143"/>
      <c r="G20" s="142"/>
      <c r="H20" s="3"/>
      <c r="I20" s="3"/>
      <c r="J20" s="185"/>
      <c r="K20" s="137"/>
      <c r="L20" s="198"/>
    </row>
    <row r="21" spans="1:12" s="181" customFormat="1" hidden="1">
      <c r="A21" s="31"/>
      <c r="B21" s="3"/>
      <c r="C21" s="137"/>
      <c r="D21" s="3"/>
      <c r="E21" s="137"/>
      <c r="F21" s="143"/>
      <c r="G21" s="142"/>
      <c r="H21" s="3"/>
      <c r="I21" s="3"/>
      <c r="J21" s="185"/>
      <c r="K21" s="137"/>
      <c r="L21" s="198"/>
    </row>
    <row r="22" spans="1:12" s="181" customFormat="1" hidden="1">
      <c r="A22" s="5"/>
      <c r="B22" s="3"/>
      <c r="C22" s="137"/>
      <c r="D22" s="3"/>
      <c r="E22" s="3"/>
      <c r="F22" s="142"/>
      <c r="G22" s="142"/>
      <c r="H22" s="3"/>
      <c r="I22" s="3"/>
      <c r="J22" s="137"/>
      <c r="K22" s="137"/>
      <c r="L22" s="198"/>
    </row>
    <row r="23" spans="1:12" s="5" customFormat="1" hidden="1">
      <c r="B23" s="163" t="s">
        <v>45</v>
      </c>
      <c r="C23" s="186"/>
      <c r="D23" s="3"/>
      <c r="E23" s="3"/>
      <c r="F23" s="187"/>
      <c r="G23" s="142"/>
      <c r="H23" s="3"/>
      <c r="I23" s="3"/>
      <c r="J23" s="137"/>
      <c r="K23" s="137"/>
      <c r="L23" s="230"/>
    </row>
    <row r="24" spans="1:12" s="5" customFormat="1" hidden="1">
      <c r="B24" s="162" t="s">
        <v>16</v>
      </c>
      <c r="C24" s="188" t="s">
        <v>770</v>
      </c>
      <c r="D24" s="162"/>
      <c r="E24" s="163"/>
      <c r="F24" s="143"/>
      <c r="G24" s="142"/>
      <c r="H24" s="3"/>
      <c r="I24" s="3"/>
      <c r="J24" s="137"/>
      <c r="K24" s="137"/>
      <c r="L24" s="230"/>
    </row>
    <row r="25" spans="1:12" s="5" customFormat="1" hidden="1">
      <c r="B25" s="130"/>
      <c r="C25" s="131"/>
      <c r="D25" s="3"/>
      <c r="E25" s="137"/>
      <c r="F25" s="143"/>
      <c r="G25" s="142"/>
      <c r="H25" s="3"/>
      <c r="I25" s="3"/>
      <c r="J25" s="137"/>
      <c r="K25" s="137"/>
      <c r="L25" s="230"/>
    </row>
    <row r="26" spans="1:12" s="5" customFormat="1" hidden="1">
      <c r="B26" s="130"/>
      <c r="C26" s="131"/>
      <c r="D26" s="3"/>
      <c r="E26" s="137"/>
      <c r="F26" s="143"/>
      <c r="G26" s="142"/>
      <c r="H26" s="3"/>
      <c r="I26" s="3"/>
      <c r="J26" s="137"/>
      <c r="K26" s="137"/>
      <c r="L26" s="230"/>
    </row>
    <row r="27" spans="1:12" s="5" customFormat="1" hidden="1">
      <c r="B27" s="130"/>
      <c r="C27" s="131"/>
      <c r="D27" s="3"/>
      <c r="E27" s="137"/>
      <c r="F27" s="143"/>
      <c r="G27" s="142"/>
      <c r="H27" s="3"/>
      <c r="I27" s="3"/>
      <c r="J27" s="137"/>
      <c r="K27" s="137"/>
      <c r="L27" s="230"/>
    </row>
    <row r="28" spans="1:12" s="5" customFormat="1" hidden="1">
      <c r="B28" s="130"/>
      <c r="C28" s="131"/>
      <c r="D28" s="3"/>
      <c r="E28" s="137"/>
      <c r="F28" s="143"/>
      <c r="G28" s="142"/>
      <c r="H28" s="3"/>
      <c r="I28" s="3"/>
      <c r="J28" s="137"/>
      <c r="K28" s="137"/>
      <c r="L28" s="230"/>
    </row>
    <row r="29" spans="1:12" s="5" customFormat="1" hidden="1">
      <c r="B29" s="130"/>
      <c r="C29" s="131"/>
      <c r="D29" s="3"/>
      <c r="E29" s="137"/>
      <c r="F29" s="143"/>
      <c r="G29" s="142"/>
      <c r="H29" s="3"/>
      <c r="I29" s="3"/>
      <c r="J29" s="137"/>
      <c r="K29" s="137"/>
      <c r="L29" s="230"/>
    </row>
    <row r="30" spans="1:12" s="5" customFormat="1" hidden="1">
      <c r="B30" s="137"/>
      <c r="C30" s="137"/>
      <c r="D30" s="3"/>
      <c r="E30" s="137"/>
      <c r="F30" s="143"/>
      <c r="G30" s="142"/>
      <c r="H30" s="3"/>
      <c r="I30" s="3"/>
      <c r="J30" s="137"/>
      <c r="K30" s="137"/>
      <c r="L30" s="230"/>
    </row>
    <row r="31" spans="1:12" s="5" customFormat="1" hidden="1">
      <c r="B31" s="137"/>
      <c r="C31" s="137"/>
      <c r="D31" s="3"/>
      <c r="E31" s="3"/>
      <c r="F31" s="142"/>
      <c r="G31" s="142"/>
      <c r="H31" s="3"/>
      <c r="I31" s="3"/>
      <c r="J31" s="132"/>
      <c r="K31" s="137"/>
      <c r="L31" s="230"/>
    </row>
    <row r="32" spans="1:12" s="5" customFormat="1" hidden="1">
      <c r="B32" s="3"/>
      <c r="C32" s="132"/>
      <c r="D32" s="3"/>
      <c r="E32" s="3"/>
      <c r="F32" s="142"/>
      <c r="G32" s="142"/>
      <c r="H32" s="3"/>
      <c r="I32" s="3"/>
      <c r="J32" s="132"/>
      <c r="K32" s="137"/>
      <c r="L32" s="230"/>
    </row>
    <row r="33" spans="1:12" s="2" customFormat="1" hidden="1">
      <c r="B33" s="42" t="s">
        <v>750</v>
      </c>
      <c r="C33" s="40"/>
      <c r="D33" s="11"/>
      <c r="E33" s="11"/>
      <c r="F33" s="37"/>
      <c r="G33" s="38"/>
      <c r="H33" s="11"/>
      <c r="I33" s="11"/>
      <c r="J33" s="36"/>
      <c r="K33" s="36"/>
      <c r="L33" s="255"/>
    </row>
    <row r="34" spans="1:12" s="2" customFormat="1" hidden="1">
      <c r="A34" s="5"/>
      <c r="B34" s="41" t="s">
        <v>16</v>
      </c>
      <c r="C34" s="43" t="s">
        <v>770</v>
      </c>
      <c r="D34" s="11"/>
      <c r="E34" s="11"/>
      <c r="F34" s="37"/>
      <c r="G34" s="38"/>
      <c r="H34" s="11"/>
      <c r="I34" s="11"/>
      <c r="J34" s="36"/>
      <c r="K34" s="36"/>
      <c r="L34" s="255"/>
    </row>
    <row r="35" spans="1:12" s="180" customFormat="1" hidden="1">
      <c r="A35" s="5"/>
      <c r="B35" s="6"/>
      <c r="C35" s="7"/>
      <c r="D35" s="6"/>
      <c r="E35" s="6"/>
      <c r="F35" s="12"/>
      <c r="G35" s="12"/>
      <c r="H35" s="6"/>
      <c r="I35" s="6"/>
      <c r="J35" s="7"/>
      <c r="K35" s="7"/>
      <c r="L35" s="16"/>
    </row>
    <row r="36" spans="1:12" s="181" customFormat="1" hidden="1">
      <c r="A36" s="5"/>
      <c r="B36" s="3"/>
      <c r="C36" s="137"/>
      <c r="D36" s="3"/>
      <c r="E36" s="3"/>
      <c r="F36" s="142"/>
      <c r="G36" s="142"/>
      <c r="H36" s="3"/>
      <c r="I36" s="3"/>
      <c r="J36" s="137"/>
      <c r="K36" s="137"/>
      <c r="L36" s="198"/>
    </row>
    <row r="37" spans="1:12" s="181" customFormat="1" hidden="1">
      <c r="A37" s="5"/>
      <c r="B37" s="3"/>
      <c r="C37" s="132"/>
      <c r="D37" s="3"/>
      <c r="E37" s="3"/>
      <c r="F37" s="142"/>
      <c r="G37" s="142"/>
      <c r="H37" s="3"/>
      <c r="I37" s="3"/>
      <c r="J37" s="137"/>
      <c r="K37" s="137"/>
      <c r="L37" s="31"/>
    </row>
    <row r="38" spans="1:12" s="181" customFormat="1" hidden="1">
      <c r="A38" s="5"/>
      <c r="B38" s="3"/>
      <c r="C38" s="132"/>
      <c r="D38" s="3"/>
      <c r="E38" s="3"/>
      <c r="F38" s="142"/>
      <c r="G38" s="142"/>
      <c r="H38" s="3"/>
      <c r="I38" s="3"/>
      <c r="J38" s="137"/>
      <c r="K38" s="137"/>
      <c r="L38" s="198"/>
    </row>
    <row r="39" spans="1:12" s="5" customFormat="1" hidden="1">
      <c r="B39" s="394" t="s">
        <v>43</v>
      </c>
      <c r="C39" s="395" t="s">
        <v>44</v>
      </c>
      <c r="D39" s="394"/>
      <c r="E39" s="395"/>
      <c r="F39" s="396"/>
      <c r="G39" s="387"/>
      <c r="H39" s="386"/>
      <c r="I39" s="386"/>
      <c r="J39" s="388"/>
      <c r="K39" s="388"/>
      <c r="L39" s="376"/>
    </row>
    <row r="40" spans="1:12" s="393" customFormat="1" hidden="1">
      <c r="A40" s="398"/>
    </row>
    <row r="41" spans="1:12" s="393" customFormat="1" hidden="1">
      <c r="A41" s="398"/>
    </row>
    <row r="42" spans="1:12" s="393" customFormat="1" hidden="1">
      <c r="A42" s="398"/>
    </row>
    <row r="43" spans="1:12" s="393" customFormat="1" hidden="1">
      <c r="A43" s="398"/>
    </row>
    <row r="44" spans="1:12" s="393" customFormat="1" hidden="1">
      <c r="A44" s="398"/>
    </row>
    <row r="45" spans="1:12" s="5" customFormat="1" hidden="1">
      <c r="B45" s="397"/>
      <c r="C45" s="390"/>
      <c r="D45" s="389"/>
      <c r="E45" s="389"/>
      <c r="F45" s="392"/>
      <c r="G45" s="392"/>
      <c r="H45" s="389"/>
      <c r="I45" s="389"/>
      <c r="J45" s="390"/>
      <c r="K45" s="381"/>
      <c r="L45" s="376"/>
    </row>
    <row r="46" spans="1:12" s="5" customFormat="1" hidden="1">
      <c r="B46" s="130"/>
      <c r="C46" s="137"/>
      <c r="D46" s="3"/>
      <c r="E46" s="3"/>
      <c r="F46" s="142"/>
      <c r="G46" s="142"/>
      <c r="H46" s="3"/>
      <c r="I46" s="3"/>
      <c r="J46" s="137"/>
      <c r="K46" s="381"/>
      <c r="L46" s="376"/>
    </row>
    <row r="47" spans="1:12" s="5" customFormat="1" hidden="1">
      <c r="B47" s="130"/>
      <c r="C47" s="137"/>
      <c r="D47" s="3"/>
      <c r="E47" s="3"/>
      <c r="F47" s="142"/>
      <c r="G47" s="142"/>
      <c r="H47" s="3"/>
      <c r="I47" s="3"/>
      <c r="J47" s="137"/>
      <c r="K47" s="381"/>
      <c r="L47" s="376"/>
    </row>
    <row r="48" spans="1:12" s="181" customFormat="1" hidden="1">
      <c r="A48" s="5"/>
      <c r="B48" s="3"/>
      <c r="C48" s="132"/>
      <c r="D48" s="3"/>
      <c r="E48" s="3"/>
      <c r="F48" s="142"/>
      <c r="G48" s="142"/>
      <c r="H48" s="3"/>
      <c r="I48" s="3"/>
      <c r="J48" s="132"/>
      <c r="K48" s="137"/>
      <c r="L48" s="198"/>
    </row>
    <row r="49" spans="1:12" s="5" customFormat="1" hidden="1">
      <c r="B49" s="163" t="s">
        <v>52</v>
      </c>
      <c r="C49" s="186"/>
      <c r="D49" s="3"/>
      <c r="E49" s="3"/>
      <c r="F49" s="187"/>
      <c r="G49" s="142"/>
      <c r="H49" s="3"/>
      <c r="I49" s="3"/>
      <c r="J49" s="137"/>
      <c r="K49" s="137"/>
      <c r="L49" s="230"/>
    </row>
    <row r="50" spans="1:12" s="5" customFormat="1" hidden="1">
      <c r="B50" s="162" t="s">
        <v>16</v>
      </c>
      <c r="C50" s="188" t="s">
        <v>770</v>
      </c>
      <c r="D50" s="3"/>
      <c r="E50" s="3"/>
      <c r="F50" s="187"/>
      <c r="G50" s="142"/>
      <c r="H50" s="3"/>
      <c r="I50" s="3"/>
      <c r="J50" s="137"/>
      <c r="K50" s="137"/>
      <c r="L50" s="230"/>
    </row>
    <row r="51" spans="1:12" s="181" customFormat="1" hidden="1">
      <c r="A51" s="5"/>
      <c r="B51" s="3"/>
      <c r="C51" s="137"/>
      <c r="D51" s="3"/>
      <c r="E51" s="3"/>
      <c r="F51" s="187"/>
      <c r="G51" s="142"/>
      <c r="H51" s="3"/>
      <c r="I51" s="3"/>
      <c r="J51" s="137"/>
      <c r="K51" s="137"/>
      <c r="L51" s="198"/>
    </row>
    <row r="52" spans="1:12" s="181" customFormat="1" hidden="1">
      <c r="A52" s="5"/>
      <c r="B52" s="3"/>
      <c r="C52" s="137"/>
      <c r="D52" s="3"/>
      <c r="E52" s="3"/>
      <c r="F52" s="187"/>
      <c r="G52" s="142"/>
      <c r="H52" s="3"/>
      <c r="I52" s="3"/>
      <c r="J52" s="137"/>
      <c r="K52" s="137"/>
      <c r="L52" s="198"/>
    </row>
    <row r="53" spans="1:12" s="181" customFormat="1" hidden="1">
      <c r="A53" s="5"/>
      <c r="B53" s="3"/>
      <c r="C53" s="137"/>
      <c r="D53" s="3"/>
      <c r="E53" s="3"/>
      <c r="F53" s="187"/>
      <c r="G53" s="142"/>
      <c r="H53" s="3"/>
      <c r="I53" s="3"/>
      <c r="J53" s="137"/>
      <c r="K53" s="137"/>
      <c r="L53" s="198"/>
    </row>
    <row r="54" spans="1:12" s="181" customFormat="1" hidden="1">
      <c r="A54" s="5"/>
      <c r="B54" s="3"/>
      <c r="C54" s="137"/>
      <c r="D54" s="3"/>
      <c r="E54" s="3"/>
      <c r="F54" s="187"/>
      <c r="G54" s="142"/>
      <c r="H54" s="3"/>
      <c r="I54" s="3"/>
      <c r="J54" s="137"/>
      <c r="K54" s="137"/>
      <c r="L54" s="198"/>
    </row>
    <row r="55" spans="1:12" s="181" customFormat="1" hidden="1">
      <c r="A55" s="5"/>
      <c r="B55" s="3"/>
      <c r="C55" s="137"/>
      <c r="D55" s="3"/>
      <c r="E55" s="3"/>
      <c r="F55" s="187"/>
      <c r="G55" s="142"/>
      <c r="H55" s="3"/>
      <c r="I55" s="3"/>
      <c r="J55" s="137"/>
      <c r="K55" s="137"/>
      <c r="L55" s="198"/>
    </row>
    <row r="56" spans="1:12" s="181" customFormat="1" hidden="1">
      <c r="A56" s="5"/>
      <c r="B56" s="186"/>
      <c r="C56" s="186"/>
      <c r="D56" s="3"/>
      <c r="E56" s="3"/>
      <c r="F56" s="187"/>
      <c r="G56" s="142"/>
      <c r="H56" s="3"/>
      <c r="I56" s="3"/>
      <c r="J56" s="137"/>
      <c r="K56" s="137"/>
      <c r="L56" s="198"/>
    </row>
    <row r="57" spans="1:12" s="181" customFormat="1" hidden="1">
      <c r="A57" s="5"/>
      <c r="B57" s="186"/>
      <c r="C57" s="186"/>
      <c r="D57" s="3"/>
      <c r="E57" s="3"/>
      <c r="F57" s="187"/>
      <c r="G57" s="142"/>
      <c r="H57" s="3"/>
      <c r="I57" s="3"/>
      <c r="J57" s="137"/>
      <c r="K57" s="137"/>
      <c r="L57" s="198"/>
    </row>
    <row r="58" spans="1:12" s="5" customFormat="1" hidden="1">
      <c r="B58" s="162" t="s">
        <v>43</v>
      </c>
      <c r="C58" s="163" t="s">
        <v>44</v>
      </c>
      <c r="D58" s="162"/>
      <c r="E58" s="163"/>
      <c r="F58" s="143"/>
      <c r="G58" s="142"/>
      <c r="H58" s="3"/>
      <c r="I58" s="3"/>
      <c r="J58" s="137"/>
      <c r="K58" s="137"/>
      <c r="L58" s="230"/>
    </row>
    <row r="59" spans="1:12" s="181" customFormat="1" hidden="1">
      <c r="A59" s="5"/>
      <c r="B59" s="3"/>
      <c r="C59" s="137"/>
      <c r="D59" s="3"/>
      <c r="E59" s="137"/>
      <c r="F59" s="143"/>
      <c r="G59" s="142"/>
      <c r="H59" s="3"/>
      <c r="I59" s="3"/>
      <c r="J59" s="137"/>
      <c r="K59" s="137"/>
      <c r="L59" s="198"/>
    </row>
    <row r="60" spans="1:12" s="181" customFormat="1" hidden="1">
      <c r="A60" s="5"/>
      <c r="B60" s="3"/>
      <c r="C60" s="137"/>
      <c r="D60" s="3"/>
      <c r="E60" s="137"/>
      <c r="F60" s="143"/>
      <c r="G60" s="142"/>
      <c r="H60" s="3"/>
      <c r="I60" s="3"/>
      <c r="J60" s="185"/>
      <c r="K60" s="137"/>
      <c r="L60" s="198"/>
    </row>
    <row r="61" spans="1:12" s="181" customFormat="1" hidden="1">
      <c r="A61" s="5"/>
      <c r="B61" s="3"/>
      <c r="C61" s="132"/>
      <c r="D61" s="3"/>
      <c r="E61" s="3"/>
      <c r="F61" s="142"/>
      <c r="G61" s="142"/>
      <c r="H61" s="3"/>
      <c r="I61" s="3"/>
      <c r="J61" s="132"/>
      <c r="K61" s="137"/>
      <c r="L61" s="198"/>
    </row>
    <row r="62" spans="1:12" s="5" customFormat="1" hidden="1">
      <c r="B62" s="163" t="s">
        <v>55</v>
      </c>
      <c r="C62" s="186"/>
      <c r="D62" s="3"/>
      <c r="E62" s="3"/>
      <c r="F62" s="187"/>
      <c r="G62" s="142"/>
      <c r="H62" s="3"/>
      <c r="I62" s="3"/>
      <c r="J62" s="137"/>
      <c r="K62" s="137"/>
      <c r="L62" s="230"/>
    </row>
    <row r="63" spans="1:12" s="5" customFormat="1" hidden="1">
      <c r="B63" s="162" t="s">
        <v>16</v>
      </c>
      <c r="C63" s="188" t="s">
        <v>770</v>
      </c>
      <c r="D63" s="3"/>
      <c r="E63" s="3"/>
      <c r="F63" s="187"/>
      <c r="G63" s="142"/>
      <c r="H63" s="3"/>
      <c r="I63" s="3"/>
      <c r="J63" s="137"/>
      <c r="K63" s="137"/>
      <c r="L63" s="230"/>
    </row>
    <row r="64" spans="1:12" s="181" customFormat="1" hidden="1">
      <c r="A64" s="5"/>
      <c r="B64" s="3"/>
      <c r="C64" s="137"/>
      <c r="D64" s="3"/>
      <c r="E64" s="3"/>
      <c r="F64" s="187"/>
      <c r="G64" s="142"/>
      <c r="H64" s="3"/>
      <c r="I64" s="3"/>
      <c r="J64" s="137"/>
      <c r="K64" s="137"/>
      <c r="L64" s="198"/>
    </row>
    <row r="65" spans="1:12" s="181" customFormat="1" hidden="1">
      <c r="A65" s="5"/>
      <c r="B65" s="3"/>
      <c r="C65" s="137"/>
      <c r="D65" s="3"/>
      <c r="E65" s="3"/>
      <c r="F65" s="187"/>
      <c r="G65" s="142"/>
      <c r="H65" s="3"/>
      <c r="I65" s="3"/>
      <c r="J65" s="137"/>
      <c r="K65" s="137"/>
      <c r="L65" s="198"/>
    </row>
    <row r="66" spans="1:12" s="181" customFormat="1" hidden="1">
      <c r="A66" s="5"/>
      <c r="B66" s="3"/>
      <c r="C66" s="137"/>
      <c r="D66" s="3"/>
      <c r="E66" s="3"/>
      <c r="F66" s="187"/>
      <c r="G66" s="142"/>
      <c r="H66" s="3"/>
      <c r="I66" s="3"/>
      <c r="J66" s="137"/>
      <c r="K66" s="137"/>
      <c r="L66" s="198"/>
    </row>
    <row r="67" spans="1:12" s="181" customFormat="1" hidden="1">
      <c r="A67" s="5"/>
      <c r="B67" s="3"/>
      <c r="C67" s="137"/>
      <c r="D67" s="3"/>
      <c r="E67" s="3"/>
      <c r="F67" s="187"/>
      <c r="G67" s="142"/>
      <c r="H67" s="3"/>
      <c r="I67" s="3"/>
      <c r="J67" s="137"/>
      <c r="K67" s="137"/>
      <c r="L67" s="198"/>
    </row>
    <row r="68" spans="1:12" s="181" customFormat="1" hidden="1">
      <c r="A68" s="5"/>
      <c r="B68" s="3"/>
      <c r="C68" s="137"/>
      <c r="D68" s="3"/>
      <c r="E68" s="3"/>
      <c r="F68" s="187"/>
      <c r="G68" s="142"/>
      <c r="H68" s="3"/>
      <c r="I68" s="3"/>
      <c r="J68" s="137"/>
      <c r="K68" s="137"/>
      <c r="L68" s="198"/>
    </row>
    <row r="69" spans="1:12" s="181" customFormat="1" hidden="1">
      <c r="A69" s="5"/>
      <c r="B69" s="3"/>
      <c r="C69" s="132"/>
      <c r="D69" s="3"/>
      <c r="E69" s="3"/>
      <c r="F69" s="187"/>
      <c r="G69" s="142"/>
      <c r="H69" s="3"/>
      <c r="I69" s="3"/>
      <c r="J69" s="137"/>
      <c r="K69" s="137"/>
      <c r="L69" s="198"/>
    </row>
    <row r="70" spans="1:12" s="181" customFormat="1" hidden="1">
      <c r="A70" s="5"/>
      <c r="B70" s="3"/>
      <c r="C70" s="132"/>
      <c r="D70" s="3"/>
      <c r="E70" s="3"/>
      <c r="F70" s="187"/>
      <c r="G70" s="142"/>
      <c r="H70" s="3"/>
      <c r="I70" s="3"/>
      <c r="J70" s="137"/>
      <c r="K70" s="137"/>
      <c r="L70" s="198"/>
    </row>
    <row r="71" spans="1:12" s="181" customFormat="1" hidden="1">
      <c r="A71" s="5"/>
      <c r="B71" s="186"/>
      <c r="C71" s="186"/>
      <c r="D71" s="3"/>
      <c r="E71" s="3"/>
      <c r="F71" s="187"/>
      <c r="G71" s="142"/>
      <c r="H71" s="3"/>
      <c r="I71" s="3"/>
      <c r="J71" s="137"/>
      <c r="K71" s="137"/>
      <c r="L71" s="198"/>
    </row>
    <row r="72" spans="1:12" s="5" customFormat="1" hidden="1">
      <c r="B72" s="162" t="s">
        <v>43</v>
      </c>
      <c r="C72" s="163" t="s">
        <v>44</v>
      </c>
      <c r="D72" s="162"/>
      <c r="E72" s="163"/>
      <c r="F72" s="143"/>
      <c r="G72" s="142"/>
      <c r="H72" s="3"/>
      <c r="I72" s="3"/>
      <c r="J72" s="137"/>
      <c r="K72" s="137"/>
      <c r="L72" s="230"/>
    </row>
    <row r="73" spans="1:12" s="181" customFormat="1" hidden="1">
      <c r="A73" s="5"/>
      <c r="B73" s="3"/>
      <c r="C73" s="137"/>
      <c r="D73" s="3"/>
      <c r="E73" s="137"/>
      <c r="F73" s="143"/>
      <c r="G73" s="142"/>
      <c r="H73" s="3"/>
      <c r="I73" s="3"/>
      <c r="J73" s="137"/>
      <c r="K73" s="137"/>
      <c r="L73" s="198"/>
    </row>
    <row r="74" spans="1:12" s="181" customFormat="1" hidden="1">
      <c r="A74" s="5"/>
      <c r="B74" s="3"/>
      <c r="C74" s="137"/>
      <c r="D74" s="3"/>
      <c r="E74" s="137"/>
      <c r="F74" s="143"/>
      <c r="G74" s="142"/>
      <c r="H74" s="3"/>
      <c r="I74" s="3"/>
      <c r="J74" s="137"/>
      <c r="K74" s="137"/>
      <c r="L74" s="198"/>
    </row>
    <row r="75" spans="1:12" s="181" customFormat="1" hidden="1">
      <c r="A75" s="5"/>
      <c r="B75" s="3"/>
      <c r="C75" s="132"/>
      <c r="D75" s="3"/>
      <c r="E75" s="3"/>
      <c r="F75" s="142"/>
      <c r="G75" s="142"/>
      <c r="H75" s="3"/>
      <c r="I75" s="3"/>
      <c r="J75" s="132"/>
      <c r="K75" s="137"/>
      <c r="L75" s="198"/>
    </row>
    <row r="76" spans="1:12" s="5" customFormat="1" hidden="1">
      <c r="B76" s="163" t="s">
        <v>56</v>
      </c>
      <c r="C76" s="186"/>
      <c r="D76" s="3"/>
      <c r="E76" s="3"/>
      <c r="F76" s="187"/>
      <c r="G76" s="142"/>
      <c r="H76" s="3"/>
      <c r="I76" s="3"/>
      <c r="J76" s="137"/>
      <c r="K76" s="137"/>
      <c r="L76" s="230"/>
    </row>
    <row r="77" spans="1:12" s="5" customFormat="1" hidden="1">
      <c r="B77" s="162" t="s">
        <v>16</v>
      </c>
      <c r="C77" s="188" t="s">
        <v>770</v>
      </c>
      <c r="D77" s="162"/>
      <c r="E77" s="163"/>
      <c r="F77" s="143"/>
      <c r="G77" s="142"/>
      <c r="H77" s="3"/>
      <c r="I77" s="3"/>
      <c r="J77" s="137"/>
      <c r="K77" s="137"/>
      <c r="L77" s="230"/>
    </row>
    <row r="78" spans="1:12" s="181" customFormat="1" hidden="1">
      <c r="A78" s="5"/>
      <c r="B78" s="3"/>
      <c r="C78" s="137"/>
      <c r="D78" s="3"/>
      <c r="E78" s="3"/>
      <c r="F78" s="143"/>
      <c r="G78" s="142"/>
      <c r="H78" s="3"/>
      <c r="I78" s="3"/>
      <c r="J78" s="137"/>
      <c r="K78" s="137"/>
      <c r="L78" s="198"/>
    </row>
    <row r="79" spans="1:12" s="181" customFormat="1" hidden="1">
      <c r="A79" s="5"/>
      <c r="B79" s="3"/>
      <c r="C79" s="137"/>
      <c r="D79" s="3"/>
      <c r="E79" s="3"/>
      <c r="F79" s="143"/>
      <c r="G79" s="142"/>
      <c r="H79" s="3"/>
      <c r="I79" s="3"/>
      <c r="J79" s="137"/>
      <c r="K79" s="137"/>
      <c r="L79" s="198"/>
    </row>
    <row r="80" spans="1:12" s="181" customFormat="1" hidden="1">
      <c r="A80" s="5"/>
      <c r="B80" s="3"/>
      <c r="C80" s="137"/>
      <c r="D80" s="3"/>
      <c r="E80" s="3"/>
      <c r="F80" s="143"/>
      <c r="G80" s="142"/>
      <c r="H80" s="3"/>
      <c r="I80" s="3"/>
      <c r="J80" s="137"/>
      <c r="K80" s="137"/>
      <c r="L80" s="198"/>
    </row>
    <row r="81" spans="1:12" s="181" customFormat="1" hidden="1">
      <c r="A81" s="5"/>
      <c r="B81" s="3"/>
      <c r="C81" s="137"/>
      <c r="D81" s="3"/>
      <c r="E81" s="3"/>
      <c r="F81" s="143"/>
      <c r="G81" s="142"/>
      <c r="H81" s="3"/>
      <c r="I81" s="3"/>
      <c r="J81" s="137"/>
      <c r="K81" s="137"/>
      <c r="L81" s="198"/>
    </row>
    <row r="82" spans="1:12" s="181" customFormat="1" hidden="1">
      <c r="A82" s="5"/>
      <c r="B82" s="3"/>
      <c r="C82" s="137"/>
      <c r="D82" s="3"/>
      <c r="E82" s="3"/>
      <c r="F82" s="143"/>
      <c r="G82" s="142"/>
      <c r="H82" s="3"/>
      <c r="I82" s="3"/>
      <c r="J82" s="137"/>
      <c r="K82" s="137"/>
      <c r="L82" s="198"/>
    </row>
    <row r="83" spans="1:12" s="181" customFormat="1" hidden="1">
      <c r="A83" s="5"/>
      <c r="B83" s="3"/>
      <c r="C83" s="137"/>
      <c r="D83" s="3"/>
      <c r="E83" s="3"/>
      <c r="F83" s="143"/>
      <c r="G83" s="142"/>
      <c r="H83" s="3"/>
      <c r="I83" s="3"/>
      <c r="J83" s="137"/>
      <c r="K83" s="137"/>
      <c r="L83" s="198"/>
    </row>
    <row r="84" spans="1:12" s="181" customFormat="1" hidden="1">
      <c r="A84" s="5"/>
      <c r="B84" s="3"/>
      <c r="C84" s="137"/>
      <c r="D84" s="3"/>
      <c r="E84" s="3"/>
      <c r="F84" s="143"/>
      <c r="G84" s="142"/>
      <c r="H84" s="3"/>
      <c r="I84" s="3"/>
      <c r="J84" s="137"/>
      <c r="K84" s="137"/>
      <c r="L84" s="198"/>
    </row>
    <row r="85" spans="1:12" s="181" customFormat="1" hidden="1">
      <c r="A85" s="5"/>
      <c r="B85" s="3"/>
      <c r="C85" s="137"/>
      <c r="D85" s="3"/>
      <c r="E85" s="3"/>
      <c r="F85" s="143"/>
      <c r="G85" s="142"/>
      <c r="H85" s="3"/>
      <c r="I85" s="3"/>
      <c r="J85" s="137"/>
      <c r="K85" s="137"/>
      <c r="L85" s="198"/>
    </row>
    <row r="86" spans="1:12" s="5" customFormat="1" hidden="1">
      <c r="B86" s="162" t="s">
        <v>43</v>
      </c>
      <c r="C86" s="163" t="s">
        <v>44</v>
      </c>
      <c r="D86" s="3"/>
      <c r="E86" s="3"/>
      <c r="F86" s="143"/>
      <c r="G86" s="142"/>
      <c r="H86" s="3"/>
      <c r="I86" s="3"/>
      <c r="J86" s="137"/>
      <c r="K86" s="137"/>
      <c r="L86" s="230"/>
    </row>
    <row r="87" spans="1:12" s="181" customFormat="1" hidden="1">
      <c r="A87" s="5"/>
      <c r="B87" s="3"/>
      <c r="C87" s="137"/>
      <c r="D87" s="3"/>
      <c r="E87" s="3"/>
      <c r="F87" s="143"/>
      <c r="G87" s="142"/>
      <c r="H87" s="3"/>
      <c r="I87" s="3"/>
      <c r="J87" s="137"/>
      <c r="K87" s="137"/>
      <c r="L87" s="198"/>
    </row>
    <row r="88" spans="1:12" s="181" customFormat="1" hidden="1">
      <c r="A88" s="5"/>
      <c r="B88" s="3"/>
      <c r="C88" s="137"/>
      <c r="D88" s="3"/>
      <c r="E88" s="3"/>
      <c r="F88" s="143"/>
      <c r="G88" s="142"/>
      <c r="H88" s="3"/>
      <c r="I88" s="3"/>
      <c r="J88" s="137"/>
      <c r="K88" s="137"/>
      <c r="L88" s="198"/>
    </row>
    <row r="89" spans="1:12" s="181" customFormat="1" hidden="1">
      <c r="A89" s="5"/>
      <c r="B89" s="3"/>
      <c r="C89" s="137"/>
      <c r="D89" s="3"/>
      <c r="E89" s="3"/>
      <c r="F89" s="143"/>
      <c r="G89" s="142"/>
      <c r="H89" s="3"/>
      <c r="I89" s="3"/>
      <c r="J89" s="137"/>
      <c r="K89" s="137"/>
      <c r="L89" s="198"/>
    </row>
    <row r="90" spans="1:12" s="181" customFormat="1" hidden="1">
      <c r="A90" s="5"/>
      <c r="B90" s="3"/>
      <c r="C90" s="137"/>
      <c r="D90" s="3"/>
      <c r="E90" s="3"/>
      <c r="F90" s="143"/>
      <c r="G90" s="142"/>
      <c r="H90" s="3"/>
      <c r="I90" s="3"/>
      <c r="J90" s="137"/>
      <c r="K90" s="137"/>
      <c r="L90" s="198"/>
    </row>
    <row r="91" spans="1:12" s="2" customFormat="1">
      <c r="B91" s="42" t="s">
        <v>751</v>
      </c>
      <c r="C91" s="40"/>
      <c r="D91" s="11"/>
      <c r="E91" s="11"/>
      <c r="F91" s="37"/>
      <c r="G91" s="38"/>
      <c r="H91" s="11"/>
      <c r="I91" s="11"/>
      <c r="J91" s="36"/>
      <c r="K91" s="36"/>
      <c r="L91" s="255">
        <v>0</v>
      </c>
    </row>
    <row r="92" spans="1:12" s="2" customFormat="1" hidden="1">
      <c r="B92" s="41" t="s">
        <v>16</v>
      </c>
      <c r="C92" s="43" t="s">
        <v>770</v>
      </c>
      <c r="D92" s="41"/>
      <c r="E92" s="42"/>
      <c r="F92" s="39"/>
      <c r="G92" s="38"/>
      <c r="H92" s="11"/>
      <c r="I92" s="11"/>
      <c r="J92" s="36"/>
      <c r="K92" s="36"/>
      <c r="L92" s="255"/>
    </row>
    <row r="93" spans="1:12" ht="157.5">
      <c r="B93" s="19">
        <v>3</v>
      </c>
      <c r="C93" s="7" t="s">
        <v>358</v>
      </c>
      <c r="D93" s="6" t="s">
        <v>131</v>
      </c>
      <c r="E93" s="6" t="s">
        <v>58</v>
      </c>
      <c r="F93" s="12">
        <v>38.46</v>
      </c>
      <c r="G93" s="12">
        <v>38.46</v>
      </c>
      <c r="H93" s="6" t="s">
        <v>59</v>
      </c>
      <c r="I93" s="6" t="s">
        <v>101</v>
      </c>
      <c r="J93" s="64" t="s">
        <v>891</v>
      </c>
      <c r="K93" s="7"/>
      <c r="L93" s="34">
        <v>1</v>
      </c>
    </row>
    <row r="94" spans="1:12" s="528" customFormat="1" ht="47.25">
      <c r="A94" s="1"/>
      <c r="B94" s="59">
        <v>6</v>
      </c>
      <c r="C94" s="520" t="s">
        <v>389</v>
      </c>
      <c r="D94" s="521" t="s">
        <v>131</v>
      </c>
      <c r="E94" s="521" t="s">
        <v>58</v>
      </c>
      <c r="F94" s="522">
        <v>71.77</v>
      </c>
      <c r="G94" s="523">
        <v>71.77</v>
      </c>
      <c r="H94" s="524" t="s">
        <v>59</v>
      </c>
      <c r="I94" s="524" t="s">
        <v>62</v>
      </c>
      <c r="J94" s="525" t="s">
        <v>865</v>
      </c>
      <c r="K94" s="526"/>
      <c r="L94" s="527">
        <v>1</v>
      </c>
    </row>
    <row r="95" spans="1:12" s="528" customFormat="1" ht="47.25">
      <c r="A95" s="1"/>
      <c r="B95" s="59">
        <v>7</v>
      </c>
      <c r="C95" s="520" t="s">
        <v>392</v>
      </c>
      <c r="D95" s="521" t="s">
        <v>131</v>
      </c>
      <c r="E95" s="521" t="s">
        <v>58</v>
      </c>
      <c r="F95" s="522">
        <v>20.6</v>
      </c>
      <c r="G95" s="523">
        <v>20.6</v>
      </c>
      <c r="H95" s="524" t="s">
        <v>59</v>
      </c>
      <c r="I95" s="524" t="s">
        <v>60</v>
      </c>
      <c r="J95" s="525" t="s">
        <v>865</v>
      </c>
      <c r="K95" s="526"/>
      <c r="L95" s="527">
        <v>1</v>
      </c>
    </row>
    <row r="96" spans="1:12" s="528" customFormat="1" ht="47.25">
      <c r="A96" s="1"/>
      <c r="B96" s="59">
        <v>8</v>
      </c>
      <c r="C96" s="520" t="s">
        <v>394</v>
      </c>
      <c r="D96" s="521" t="s">
        <v>131</v>
      </c>
      <c r="E96" s="521" t="s">
        <v>58</v>
      </c>
      <c r="F96" s="522">
        <v>59.5</v>
      </c>
      <c r="G96" s="523">
        <v>59.5</v>
      </c>
      <c r="H96" s="524" t="s">
        <v>59</v>
      </c>
      <c r="I96" s="524" t="s">
        <v>75</v>
      </c>
      <c r="J96" s="525" t="s">
        <v>865</v>
      </c>
      <c r="K96" s="526"/>
      <c r="L96" s="527">
        <v>1</v>
      </c>
    </row>
    <row r="97" spans="1:12" s="528" customFormat="1" ht="47.25">
      <c r="A97" s="1"/>
      <c r="B97" s="59">
        <v>9</v>
      </c>
      <c r="C97" s="520" t="s">
        <v>387</v>
      </c>
      <c r="D97" s="521" t="s">
        <v>131</v>
      </c>
      <c r="E97" s="521" t="s">
        <v>58</v>
      </c>
      <c r="F97" s="522">
        <v>44.2</v>
      </c>
      <c r="G97" s="523">
        <v>44.2</v>
      </c>
      <c r="H97" s="524" t="s">
        <v>59</v>
      </c>
      <c r="I97" s="524" t="s">
        <v>388</v>
      </c>
      <c r="J97" s="525" t="s">
        <v>865</v>
      </c>
      <c r="K97" s="526"/>
      <c r="L97" s="527">
        <v>1</v>
      </c>
    </row>
    <row r="98" spans="1:12" s="528" customFormat="1" ht="47.25">
      <c r="A98" s="1"/>
      <c r="B98" s="59">
        <v>10</v>
      </c>
      <c r="C98" s="520" t="s">
        <v>374</v>
      </c>
      <c r="D98" s="521" t="s">
        <v>131</v>
      </c>
      <c r="E98" s="521" t="s">
        <v>58</v>
      </c>
      <c r="F98" s="522">
        <v>45.3</v>
      </c>
      <c r="G98" s="523">
        <v>45.3</v>
      </c>
      <c r="H98" s="524" t="s">
        <v>59</v>
      </c>
      <c r="I98" s="524" t="s">
        <v>60</v>
      </c>
      <c r="J98" s="525" t="s">
        <v>865</v>
      </c>
      <c r="K98" s="526"/>
      <c r="L98" s="527">
        <v>1</v>
      </c>
    </row>
    <row r="99" spans="1:12" s="528" customFormat="1" ht="47.25">
      <c r="A99" s="1"/>
      <c r="B99" s="59">
        <v>11</v>
      </c>
      <c r="C99" s="520" t="s">
        <v>376</v>
      </c>
      <c r="D99" s="521" t="s">
        <v>131</v>
      </c>
      <c r="E99" s="521" t="s">
        <v>58</v>
      </c>
      <c r="F99" s="522">
        <v>79.900000000000006</v>
      </c>
      <c r="G99" s="523">
        <v>79.900000000000006</v>
      </c>
      <c r="H99" s="524" t="s">
        <v>59</v>
      </c>
      <c r="I99" s="524" t="s">
        <v>135</v>
      </c>
      <c r="J99" s="525" t="s">
        <v>865</v>
      </c>
      <c r="K99" s="526"/>
      <c r="L99" s="527">
        <v>1</v>
      </c>
    </row>
    <row r="100" spans="1:12" s="528" customFormat="1" ht="47.25">
      <c r="A100" s="1"/>
      <c r="B100" s="59">
        <v>12</v>
      </c>
      <c r="C100" s="520" t="s">
        <v>864</v>
      </c>
      <c r="D100" s="521" t="s">
        <v>131</v>
      </c>
      <c r="E100" s="521" t="s">
        <v>58</v>
      </c>
      <c r="F100" s="522">
        <v>43.9</v>
      </c>
      <c r="G100" s="523">
        <v>43.9</v>
      </c>
      <c r="H100" s="524" t="s">
        <v>59</v>
      </c>
      <c r="I100" s="524" t="s">
        <v>65</v>
      </c>
      <c r="J100" s="525" t="s">
        <v>865</v>
      </c>
      <c r="K100" s="526"/>
      <c r="L100" s="527">
        <v>1</v>
      </c>
    </row>
    <row r="101" spans="1:12" s="528" customFormat="1" ht="47.25">
      <c r="A101" s="1"/>
      <c r="B101" s="59">
        <v>13</v>
      </c>
      <c r="C101" s="520" t="s">
        <v>866</v>
      </c>
      <c r="D101" s="521" t="s">
        <v>131</v>
      </c>
      <c r="E101" s="521" t="s">
        <v>58</v>
      </c>
      <c r="F101" s="522">
        <v>52.7</v>
      </c>
      <c r="G101" s="523">
        <v>52.7</v>
      </c>
      <c r="H101" s="524" t="s">
        <v>59</v>
      </c>
      <c r="I101" s="524" t="s">
        <v>72</v>
      </c>
      <c r="J101" s="525" t="s">
        <v>865</v>
      </c>
      <c r="K101" s="526"/>
      <c r="L101" s="527">
        <v>1</v>
      </c>
    </row>
    <row r="102" spans="1:12" s="528" customFormat="1" ht="78.75">
      <c r="A102" s="1"/>
      <c r="B102" s="59">
        <v>14</v>
      </c>
      <c r="C102" s="520" t="s">
        <v>869</v>
      </c>
      <c r="D102" s="521" t="s">
        <v>131</v>
      </c>
      <c r="E102" s="521" t="s">
        <v>58</v>
      </c>
      <c r="F102" s="522">
        <v>218.44</v>
      </c>
      <c r="G102" s="523">
        <v>218.44</v>
      </c>
      <c r="H102" s="524" t="s">
        <v>59</v>
      </c>
      <c r="I102" s="524" t="s">
        <v>870</v>
      </c>
      <c r="J102" s="525" t="s">
        <v>871</v>
      </c>
      <c r="K102" s="526"/>
      <c r="L102" s="527">
        <v>1</v>
      </c>
    </row>
    <row r="103" spans="1:12" s="528" customFormat="1" ht="47.25">
      <c r="A103" s="1"/>
      <c r="B103" s="59">
        <v>15</v>
      </c>
      <c r="C103" s="520" t="s">
        <v>867</v>
      </c>
      <c r="D103" s="521" t="s">
        <v>131</v>
      </c>
      <c r="E103" s="521" t="s">
        <v>58</v>
      </c>
      <c r="F103" s="522">
        <v>94.63</v>
      </c>
      <c r="G103" s="522">
        <v>94.63</v>
      </c>
      <c r="H103" s="524" t="s">
        <v>59</v>
      </c>
      <c r="I103" s="524" t="s">
        <v>72</v>
      </c>
      <c r="J103" s="525" t="s">
        <v>868</v>
      </c>
      <c r="K103" s="526"/>
      <c r="L103" s="527">
        <v>1</v>
      </c>
    </row>
    <row r="104" spans="1:12" s="528" customFormat="1" ht="47.25">
      <c r="A104" s="1"/>
      <c r="B104" s="59">
        <v>16</v>
      </c>
      <c r="C104" s="520" t="s">
        <v>407</v>
      </c>
      <c r="D104" s="521" t="s">
        <v>408</v>
      </c>
      <c r="E104" s="521" t="s">
        <v>58</v>
      </c>
      <c r="F104" s="522">
        <v>23.8</v>
      </c>
      <c r="G104" s="523">
        <v>23.8</v>
      </c>
      <c r="H104" s="524" t="s">
        <v>59</v>
      </c>
      <c r="I104" s="524" t="s">
        <v>409</v>
      </c>
      <c r="J104" s="525" t="s">
        <v>875</v>
      </c>
      <c r="K104" s="526"/>
      <c r="L104" s="527">
        <v>1</v>
      </c>
    </row>
    <row r="105" spans="1:12" s="528" customFormat="1" ht="63">
      <c r="A105" s="1"/>
      <c r="B105" s="59">
        <v>17</v>
      </c>
      <c r="C105" s="520" t="s">
        <v>877</v>
      </c>
      <c r="D105" s="521" t="s">
        <v>24</v>
      </c>
      <c r="E105" s="521" t="s">
        <v>876</v>
      </c>
      <c r="F105" s="522">
        <v>7.7</v>
      </c>
      <c r="G105" s="523">
        <v>7.7</v>
      </c>
      <c r="H105" s="524" t="s">
        <v>59</v>
      </c>
      <c r="I105" s="524" t="s">
        <v>878</v>
      </c>
      <c r="J105" s="525" t="s">
        <v>879</v>
      </c>
      <c r="K105" s="526"/>
      <c r="L105" s="527">
        <v>1</v>
      </c>
    </row>
    <row r="106" spans="1:12" s="528" customFormat="1" ht="47.25">
      <c r="A106" s="1"/>
      <c r="B106" s="59">
        <v>18</v>
      </c>
      <c r="C106" s="529" t="s">
        <v>369</v>
      </c>
      <c r="D106" s="60" t="s">
        <v>22</v>
      </c>
      <c r="E106" s="60" t="s">
        <v>58</v>
      </c>
      <c r="F106" s="529">
        <v>29.3</v>
      </c>
      <c r="G106" s="529">
        <v>29.3</v>
      </c>
      <c r="H106" s="529" t="s">
        <v>59</v>
      </c>
      <c r="I106" s="529" t="s">
        <v>60</v>
      </c>
      <c r="J106" s="529" t="s">
        <v>892</v>
      </c>
      <c r="K106" s="526"/>
      <c r="L106" s="527">
        <v>1</v>
      </c>
    </row>
    <row r="107" spans="1:12" s="528" customFormat="1" ht="47.25">
      <c r="A107" s="1"/>
      <c r="B107" s="59">
        <v>19</v>
      </c>
      <c r="C107" s="520" t="s">
        <v>385</v>
      </c>
      <c r="D107" s="521" t="s">
        <v>131</v>
      </c>
      <c r="E107" s="521" t="s">
        <v>58</v>
      </c>
      <c r="F107" s="522">
        <v>39.700000000000003</v>
      </c>
      <c r="G107" s="523">
        <v>39.700000000000003</v>
      </c>
      <c r="H107" s="524" t="s">
        <v>59</v>
      </c>
      <c r="I107" s="524" t="s">
        <v>94</v>
      </c>
      <c r="J107" s="529" t="s">
        <v>880</v>
      </c>
      <c r="K107" s="526"/>
      <c r="L107" s="527">
        <v>1</v>
      </c>
    </row>
    <row r="108" spans="1:12" s="528" customFormat="1" ht="47.25">
      <c r="A108" s="1"/>
      <c r="B108" s="59">
        <v>20</v>
      </c>
      <c r="C108" s="520" t="s">
        <v>383</v>
      </c>
      <c r="D108" s="521" t="s">
        <v>131</v>
      </c>
      <c r="E108" s="521" t="s">
        <v>58</v>
      </c>
      <c r="F108" s="522">
        <v>32.799999999999997</v>
      </c>
      <c r="G108" s="523">
        <v>32.799999999999997</v>
      </c>
      <c r="H108" s="524" t="s">
        <v>59</v>
      </c>
      <c r="I108" s="524" t="s">
        <v>70</v>
      </c>
      <c r="J108" s="529" t="s">
        <v>881</v>
      </c>
      <c r="K108" s="526"/>
      <c r="L108" s="527">
        <v>1</v>
      </c>
    </row>
    <row r="109" spans="1:12" s="528" customFormat="1" ht="47.25">
      <c r="A109" s="1"/>
      <c r="B109" s="59">
        <v>21</v>
      </c>
      <c r="C109" s="529" t="s">
        <v>882</v>
      </c>
      <c r="D109" s="60" t="s">
        <v>144</v>
      </c>
      <c r="E109" s="60" t="s">
        <v>58</v>
      </c>
      <c r="F109" s="529">
        <v>51.32</v>
      </c>
      <c r="G109" s="529">
        <v>51.32</v>
      </c>
      <c r="H109" s="529" t="s">
        <v>59</v>
      </c>
      <c r="I109" s="529" t="s">
        <v>70</v>
      </c>
      <c r="J109" s="529" t="s">
        <v>883</v>
      </c>
      <c r="K109" s="526"/>
      <c r="L109" s="527">
        <v>1</v>
      </c>
    </row>
    <row r="110" spans="1:12" s="528" customFormat="1" ht="47.25">
      <c r="A110" s="1"/>
      <c r="B110" s="59">
        <v>22</v>
      </c>
      <c r="C110" s="520" t="s">
        <v>884</v>
      </c>
      <c r="D110" s="521" t="s">
        <v>131</v>
      </c>
      <c r="E110" s="521" t="s">
        <v>58</v>
      </c>
      <c r="F110" s="522">
        <v>57.3</v>
      </c>
      <c r="G110" s="523">
        <v>57.3</v>
      </c>
      <c r="H110" s="524" t="s">
        <v>59</v>
      </c>
      <c r="I110" s="524" t="s">
        <v>60</v>
      </c>
      <c r="J110" s="529" t="s">
        <v>885</v>
      </c>
      <c r="K110" s="526"/>
      <c r="L110" s="527">
        <v>1</v>
      </c>
    </row>
    <row r="111" spans="1:12" s="528" customFormat="1" ht="47.25">
      <c r="A111" s="1"/>
      <c r="B111" s="59">
        <v>23</v>
      </c>
      <c r="C111" s="520" t="s">
        <v>886</v>
      </c>
      <c r="D111" s="521" t="s">
        <v>131</v>
      </c>
      <c r="E111" s="521" t="s">
        <v>58</v>
      </c>
      <c r="F111" s="522">
        <v>169.43</v>
      </c>
      <c r="G111" s="523">
        <v>169.43</v>
      </c>
      <c r="H111" s="524" t="s">
        <v>59</v>
      </c>
      <c r="I111" s="524" t="s">
        <v>887</v>
      </c>
      <c r="J111" s="529" t="s">
        <v>888</v>
      </c>
      <c r="K111" s="526"/>
      <c r="L111" s="527">
        <v>1</v>
      </c>
    </row>
    <row r="112" spans="1:12" s="528" customFormat="1" ht="47.25">
      <c r="A112" s="1"/>
      <c r="B112" s="59">
        <v>24</v>
      </c>
      <c r="C112" s="529" t="s">
        <v>889</v>
      </c>
      <c r="D112" s="60" t="s">
        <v>131</v>
      </c>
      <c r="E112" s="60" t="s">
        <v>58</v>
      </c>
      <c r="F112" s="529">
        <v>56.8</v>
      </c>
      <c r="G112" s="529">
        <v>56.8</v>
      </c>
      <c r="H112" s="529" t="s">
        <v>59</v>
      </c>
      <c r="I112" s="529" t="s">
        <v>372</v>
      </c>
      <c r="J112" s="529" t="s">
        <v>890</v>
      </c>
      <c r="K112" s="526"/>
      <c r="L112" s="527">
        <v>1</v>
      </c>
    </row>
    <row r="113" spans="1:12" hidden="1">
      <c r="C113" s="424"/>
      <c r="D113" s="425"/>
      <c r="E113" s="425"/>
      <c r="F113" s="35"/>
      <c r="G113" s="426"/>
      <c r="H113" s="427"/>
      <c r="I113" s="427"/>
      <c r="J113" s="33"/>
      <c r="K113" s="7"/>
      <c r="L113" s="34"/>
    </row>
    <row r="114" spans="1:12" hidden="1">
      <c r="C114" s="33"/>
      <c r="F114" s="33"/>
      <c r="G114" s="33"/>
      <c r="H114" s="33"/>
      <c r="I114" s="33"/>
      <c r="J114" s="33"/>
      <c r="K114" s="7"/>
      <c r="L114" s="34"/>
    </row>
    <row r="115" spans="1:12" hidden="1">
      <c r="C115" s="424"/>
      <c r="D115" s="425"/>
      <c r="E115" s="425"/>
      <c r="F115" s="35"/>
      <c r="G115" s="426"/>
      <c r="H115" s="427"/>
      <c r="I115" s="427"/>
      <c r="J115" s="33"/>
      <c r="K115" s="7"/>
      <c r="L115" s="34"/>
    </row>
    <row r="116" spans="1:12" hidden="1">
      <c r="C116" s="424"/>
      <c r="D116" s="425"/>
      <c r="E116" s="425"/>
      <c r="F116" s="35"/>
      <c r="G116" s="426"/>
      <c r="H116" s="427"/>
      <c r="I116" s="427"/>
      <c r="J116" s="33"/>
      <c r="K116" s="7"/>
      <c r="L116" s="34"/>
    </row>
    <row r="117" spans="1:12" hidden="1">
      <c r="C117" s="33"/>
      <c r="F117" s="33"/>
      <c r="G117" s="33"/>
      <c r="H117" s="33"/>
      <c r="I117" s="33"/>
      <c r="J117" s="33"/>
      <c r="K117" s="7"/>
      <c r="L117" s="34"/>
    </row>
    <row r="118" spans="1:12" s="5" customFormat="1" hidden="1">
      <c r="B118" s="162" t="s">
        <v>43</v>
      </c>
      <c r="C118" s="163" t="s">
        <v>44</v>
      </c>
      <c r="D118" s="3"/>
      <c r="E118" s="3"/>
      <c r="F118" s="142"/>
      <c r="G118" s="142"/>
      <c r="H118" s="3"/>
      <c r="I118" s="3"/>
      <c r="J118" s="132"/>
      <c r="K118" s="137"/>
      <c r="L118" s="376"/>
    </row>
    <row r="119" spans="1:12" s="5" customFormat="1" hidden="1">
      <c r="B119" s="130"/>
      <c r="C119" s="137"/>
      <c r="D119" s="3"/>
      <c r="E119" s="3"/>
      <c r="F119" s="142"/>
      <c r="G119" s="142"/>
      <c r="H119" s="3"/>
      <c r="I119" s="3"/>
      <c r="J119" s="137"/>
      <c r="K119" s="381"/>
      <c r="L119" s="376"/>
    </row>
    <row r="120" spans="1:12" s="5" customFormat="1" hidden="1">
      <c r="B120" s="130"/>
      <c r="C120" s="137"/>
      <c r="D120" s="3"/>
      <c r="E120" s="3"/>
      <c r="F120" s="142"/>
      <c r="G120" s="142"/>
      <c r="H120" s="3"/>
      <c r="I120" s="3"/>
      <c r="J120" s="137"/>
      <c r="K120" s="381"/>
      <c r="L120" s="376"/>
    </row>
    <row r="121" spans="1:12" s="5" customFormat="1" hidden="1">
      <c r="B121" s="130"/>
      <c r="C121" s="137"/>
      <c r="D121" s="3"/>
      <c r="E121" s="3"/>
      <c r="F121" s="142"/>
      <c r="G121" s="142"/>
      <c r="H121" s="3"/>
      <c r="I121" s="3"/>
      <c r="J121" s="137"/>
      <c r="K121" s="381"/>
      <c r="L121" s="376"/>
    </row>
    <row r="122" spans="1:12" s="5" customFormat="1" hidden="1">
      <c r="B122" s="130"/>
      <c r="C122" s="137"/>
      <c r="D122" s="3"/>
      <c r="E122" s="3"/>
      <c r="F122" s="142"/>
      <c r="G122" s="142"/>
      <c r="H122" s="3"/>
      <c r="I122" s="3"/>
      <c r="J122" s="137"/>
      <c r="K122" s="381"/>
      <c r="L122" s="376"/>
    </row>
    <row r="123" spans="1:12" s="5" customFormat="1" hidden="1">
      <c r="B123" s="3"/>
      <c r="C123" s="132"/>
      <c r="D123" s="3"/>
      <c r="E123" s="3"/>
      <c r="F123" s="142"/>
      <c r="G123" s="142"/>
      <c r="H123" s="3"/>
      <c r="I123" s="3"/>
      <c r="J123" s="132"/>
      <c r="K123" s="137"/>
      <c r="L123" s="230"/>
    </row>
    <row r="124" spans="1:12" s="5" customFormat="1" hidden="1">
      <c r="B124" s="163" t="s">
        <v>136</v>
      </c>
      <c r="C124" s="186"/>
      <c r="D124" s="3"/>
      <c r="E124" s="3"/>
      <c r="F124" s="187"/>
      <c r="G124" s="142"/>
      <c r="H124" s="3"/>
      <c r="I124" s="3"/>
      <c r="J124" s="137"/>
      <c r="K124" s="137"/>
      <c r="L124" s="230"/>
    </row>
    <row r="125" spans="1:12" s="5" customFormat="1" hidden="1">
      <c r="B125" s="162" t="s">
        <v>16</v>
      </c>
      <c r="C125" s="188" t="s">
        <v>770</v>
      </c>
      <c r="D125" s="3"/>
      <c r="E125" s="3"/>
      <c r="F125" s="187"/>
      <c r="G125" s="142"/>
      <c r="H125" s="3"/>
      <c r="I125" s="3"/>
      <c r="J125" s="137"/>
      <c r="K125" s="137"/>
      <c r="L125" s="230"/>
    </row>
    <row r="126" spans="1:12" s="181" customFormat="1" hidden="1">
      <c r="A126" s="5"/>
      <c r="B126" s="3"/>
      <c r="C126" s="137"/>
      <c r="D126" s="3"/>
      <c r="E126" s="3"/>
      <c r="F126" s="142"/>
      <c r="G126" s="142"/>
      <c r="H126" s="3"/>
      <c r="I126" s="3"/>
      <c r="J126" s="137"/>
      <c r="K126" s="137"/>
      <c r="L126" s="198"/>
    </row>
    <row r="127" spans="1:12" s="181" customFormat="1" hidden="1">
      <c r="A127" s="5"/>
      <c r="B127" s="3"/>
      <c r="C127" s="137"/>
      <c r="D127" s="3"/>
      <c r="E127" s="3"/>
      <c r="F127" s="142"/>
      <c r="G127" s="142"/>
      <c r="H127" s="3"/>
      <c r="I127" s="3"/>
      <c r="J127" s="137"/>
      <c r="K127" s="137"/>
      <c r="L127" s="198"/>
    </row>
    <row r="128" spans="1:12" s="181" customFormat="1" hidden="1">
      <c r="A128" s="5"/>
      <c r="B128" s="3"/>
      <c r="C128" s="137"/>
      <c r="D128" s="3"/>
      <c r="E128" s="3"/>
      <c r="F128" s="142"/>
      <c r="G128" s="142"/>
      <c r="H128" s="3"/>
      <c r="I128" s="3"/>
      <c r="J128" s="137"/>
      <c r="K128" s="137"/>
      <c r="L128" s="198"/>
    </row>
    <row r="129" spans="1:12" s="181" customFormat="1" hidden="1">
      <c r="A129" s="5"/>
      <c r="B129" s="3"/>
      <c r="C129" s="137"/>
      <c r="D129" s="3"/>
      <c r="E129" s="3"/>
      <c r="F129" s="142"/>
      <c r="G129" s="142"/>
      <c r="H129" s="3"/>
      <c r="I129" s="3"/>
      <c r="J129" s="137"/>
      <c r="K129" s="137"/>
      <c r="L129" s="198"/>
    </row>
    <row r="130" spans="1:12" s="181" customFormat="1" hidden="1">
      <c r="A130" s="5"/>
      <c r="B130" s="3"/>
      <c r="C130" s="137"/>
      <c r="D130" s="3"/>
      <c r="E130" s="3"/>
      <c r="F130" s="142"/>
      <c r="G130" s="142"/>
      <c r="H130" s="3"/>
      <c r="I130" s="3"/>
      <c r="J130" s="137"/>
      <c r="K130" s="137"/>
      <c r="L130" s="198"/>
    </row>
    <row r="131" spans="1:12" s="181" customFormat="1" hidden="1">
      <c r="A131" s="5"/>
      <c r="B131" s="132"/>
      <c r="C131" s="132"/>
      <c r="D131" s="3"/>
      <c r="E131" s="3"/>
      <c r="F131" s="142"/>
      <c r="G131" s="142"/>
      <c r="H131" s="3"/>
      <c r="I131" s="3"/>
      <c r="J131" s="137"/>
      <c r="K131" s="137"/>
      <c r="L131" s="198"/>
    </row>
    <row r="132" spans="1:12" s="181" customFormat="1" hidden="1">
      <c r="A132" s="5"/>
      <c r="B132" s="132"/>
      <c r="C132" s="132"/>
      <c r="D132" s="3"/>
      <c r="E132" s="3"/>
      <c r="F132" s="142"/>
      <c r="G132" s="142"/>
      <c r="H132" s="3"/>
      <c r="I132" s="3"/>
      <c r="J132" s="137"/>
      <c r="K132" s="137"/>
      <c r="L132" s="198"/>
    </row>
    <row r="133" spans="1:12" s="181" customFormat="1" hidden="1">
      <c r="A133" s="5"/>
      <c r="B133" s="132"/>
      <c r="C133" s="132"/>
      <c r="D133" s="3"/>
      <c r="E133" s="3"/>
      <c r="F133" s="142"/>
      <c r="G133" s="142"/>
      <c r="H133" s="3"/>
      <c r="I133" s="3"/>
      <c r="J133" s="137"/>
      <c r="K133" s="137"/>
      <c r="L133" s="198"/>
    </row>
    <row r="134" spans="1:12" s="181" customFormat="1" hidden="1">
      <c r="A134" s="5"/>
      <c r="B134" s="132"/>
      <c r="C134" s="132"/>
      <c r="D134" s="3"/>
      <c r="E134" s="3"/>
      <c r="F134" s="142"/>
      <c r="G134" s="142"/>
      <c r="H134" s="3"/>
      <c r="I134" s="3"/>
      <c r="J134" s="137"/>
      <c r="K134" s="137"/>
      <c r="L134" s="198"/>
    </row>
    <row r="135" spans="1:12" s="181" customFormat="1" hidden="1">
      <c r="A135" s="5"/>
      <c r="B135" s="132"/>
      <c r="C135" s="132"/>
      <c r="D135" s="3"/>
      <c r="E135" s="3"/>
      <c r="F135" s="142"/>
      <c r="G135" s="142"/>
      <c r="H135" s="3"/>
      <c r="I135" s="3"/>
      <c r="J135" s="137"/>
      <c r="K135" s="137"/>
      <c r="L135" s="198"/>
    </row>
    <row r="136" spans="1:12" s="181" customFormat="1" hidden="1">
      <c r="A136" s="5"/>
      <c r="B136" s="132"/>
      <c r="C136" s="132"/>
      <c r="D136" s="3"/>
      <c r="E136" s="3"/>
      <c r="F136" s="142"/>
      <c r="G136" s="142"/>
      <c r="H136" s="3"/>
      <c r="I136" s="3"/>
      <c r="J136" s="137"/>
      <c r="K136" s="137"/>
      <c r="L136" s="198"/>
    </row>
    <row r="137" spans="1:12" s="5" customFormat="1" hidden="1">
      <c r="B137" s="162" t="s">
        <v>43</v>
      </c>
      <c r="C137" s="163" t="s">
        <v>44</v>
      </c>
      <c r="D137" s="162"/>
      <c r="E137" s="163"/>
      <c r="F137" s="143"/>
      <c r="G137" s="142"/>
      <c r="H137" s="3"/>
      <c r="I137" s="3"/>
      <c r="J137" s="137"/>
      <c r="K137" s="137"/>
      <c r="L137" s="230"/>
    </row>
    <row r="138" spans="1:12" s="181" customFormat="1" hidden="1">
      <c r="A138" s="5"/>
      <c r="B138" s="195"/>
      <c r="C138" s="194"/>
      <c r="D138" s="195"/>
      <c r="E138" s="194"/>
      <c r="F138" s="143"/>
      <c r="G138" s="142"/>
      <c r="H138" s="3"/>
      <c r="I138" s="3"/>
      <c r="J138" s="137"/>
      <c r="K138" s="137"/>
      <c r="L138" s="198"/>
    </row>
    <row r="139" spans="1:12" s="181" customFormat="1" hidden="1">
      <c r="A139" s="5"/>
      <c r="B139" s="195"/>
      <c r="C139" s="194"/>
      <c r="D139" s="195"/>
      <c r="E139" s="194"/>
      <c r="F139" s="143"/>
      <c r="G139" s="142"/>
      <c r="H139" s="3"/>
      <c r="I139" s="3"/>
      <c r="J139" s="137"/>
      <c r="K139" s="137"/>
      <c r="L139" s="198"/>
    </row>
    <row r="140" spans="1:12" s="181" customFormat="1" hidden="1">
      <c r="A140" s="5"/>
      <c r="B140" s="195"/>
      <c r="C140" s="194"/>
      <c r="D140" s="195"/>
      <c r="E140" s="194"/>
      <c r="F140" s="143"/>
      <c r="G140" s="142"/>
      <c r="H140" s="3"/>
      <c r="I140" s="3"/>
      <c r="J140" s="137"/>
      <c r="K140" s="137"/>
      <c r="L140" s="198"/>
    </row>
    <row r="141" spans="1:12" s="181" customFormat="1" hidden="1">
      <c r="A141" s="5"/>
      <c r="B141" s="195"/>
      <c r="C141" s="194"/>
      <c r="D141" s="195"/>
      <c r="E141" s="194"/>
      <c r="F141" s="143"/>
      <c r="G141" s="142"/>
      <c r="H141" s="3"/>
      <c r="I141" s="3"/>
      <c r="J141" s="137"/>
      <c r="K141" s="137"/>
      <c r="L141" s="198"/>
    </row>
    <row r="142" spans="1:12" s="181" customFormat="1" hidden="1">
      <c r="A142" s="5"/>
      <c r="B142" s="3"/>
      <c r="C142" s="132"/>
      <c r="D142" s="3"/>
      <c r="E142" s="3"/>
      <c r="F142" s="142"/>
      <c r="G142" s="142"/>
      <c r="H142" s="3"/>
      <c r="I142" s="3"/>
      <c r="J142" s="132"/>
      <c r="K142" s="137"/>
      <c r="L142" s="198"/>
    </row>
    <row r="143" spans="1:12" s="5" customFormat="1" hidden="1">
      <c r="B143" s="163" t="s">
        <v>752</v>
      </c>
      <c r="C143" s="186"/>
      <c r="D143" s="3"/>
      <c r="E143" s="3"/>
      <c r="F143" s="187"/>
      <c r="G143" s="142"/>
      <c r="H143" s="3"/>
      <c r="I143" s="3"/>
      <c r="J143" s="137"/>
      <c r="K143" s="137"/>
      <c r="L143" s="376"/>
    </row>
    <row r="144" spans="1:12" s="5" customFormat="1" hidden="1">
      <c r="B144" s="162" t="s">
        <v>16</v>
      </c>
      <c r="C144" s="188" t="s">
        <v>770</v>
      </c>
      <c r="D144" s="162"/>
      <c r="E144" s="163"/>
      <c r="F144" s="143"/>
      <c r="G144" s="142"/>
      <c r="H144" s="3"/>
      <c r="I144" s="3"/>
      <c r="J144" s="137"/>
      <c r="K144" s="137"/>
      <c r="L144" s="376"/>
    </row>
    <row r="145" spans="2:12" s="393" customFormat="1" hidden="1"/>
    <row r="146" spans="2:12" s="393" customFormat="1" hidden="1"/>
    <row r="147" spans="2:12" s="393" customFormat="1" hidden="1"/>
    <row r="148" spans="2:12" s="393" customFormat="1" hidden="1"/>
    <row r="149" spans="2:12" s="181" customFormat="1" hidden="1">
      <c r="B149" s="389"/>
      <c r="C149" s="390"/>
      <c r="D149" s="389"/>
      <c r="E149" s="389"/>
      <c r="F149" s="391"/>
      <c r="G149" s="391"/>
      <c r="H149" s="389"/>
      <c r="I149" s="389"/>
      <c r="J149" s="390"/>
      <c r="K149" s="389"/>
      <c r="L149" s="198"/>
    </row>
    <row r="150" spans="2:12" s="5" customFormat="1" hidden="1">
      <c r="B150" s="130"/>
      <c r="C150" s="137"/>
      <c r="D150" s="3"/>
      <c r="E150" s="3"/>
      <c r="F150" s="142"/>
      <c r="G150" s="142"/>
      <c r="H150" s="3"/>
      <c r="I150" s="3"/>
      <c r="J150" s="137"/>
      <c r="K150" s="381"/>
      <c r="L150" s="376"/>
    </row>
    <row r="151" spans="2:12" s="5" customFormat="1" hidden="1">
      <c r="B151" s="130"/>
      <c r="C151" s="137"/>
      <c r="D151" s="3"/>
      <c r="E151" s="3"/>
      <c r="F151" s="142"/>
      <c r="G151" s="142"/>
      <c r="H151" s="3"/>
      <c r="I151" s="3"/>
      <c r="J151" s="137"/>
      <c r="K151" s="381"/>
      <c r="L151" s="376"/>
    </row>
    <row r="152" spans="2:12" s="5" customFormat="1" hidden="1">
      <c r="B152" s="130"/>
      <c r="C152" s="137"/>
      <c r="D152" s="3"/>
      <c r="E152" s="3"/>
      <c r="F152" s="142"/>
      <c r="G152" s="142"/>
      <c r="H152" s="3"/>
      <c r="I152" s="3"/>
      <c r="J152" s="137"/>
      <c r="K152" s="381"/>
      <c r="L152" s="376"/>
    </row>
    <row r="153" spans="2:12" s="5" customFormat="1" hidden="1">
      <c r="B153" s="130"/>
      <c r="C153" s="137"/>
      <c r="D153" s="3"/>
      <c r="E153" s="3"/>
      <c r="F153" s="142"/>
      <c r="G153" s="142"/>
      <c r="H153" s="3"/>
      <c r="I153" s="3"/>
      <c r="J153" s="137"/>
      <c r="K153" s="381"/>
      <c r="L153" s="376"/>
    </row>
    <row r="154" spans="2:12" s="5" customFormat="1" hidden="1">
      <c r="B154" s="130"/>
      <c r="C154" s="137"/>
      <c r="D154" s="3"/>
      <c r="E154" s="3"/>
      <c r="F154" s="142"/>
      <c r="G154" s="142"/>
      <c r="H154" s="3"/>
      <c r="I154" s="3"/>
      <c r="J154" s="137"/>
      <c r="K154" s="381"/>
      <c r="L154" s="376"/>
    </row>
    <row r="155" spans="2:12" s="5" customFormat="1" hidden="1">
      <c r="B155" s="214"/>
      <c r="C155" s="137"/>
      <c r="D155" s="3"/>
      <c r="E155" s="3"/>
      <c r="F155" s="133"/>
      <c r="G155" s="133"/>
      <c r="H155" s="3"/>
      <c r="I155" s="3"/>
      <c r="J155" s="137"/>
      <c r="K155" s="215"/>
      <c r="L155" s="230"/>
    </row>
    <row r="156" spans="2:12" s="5" customFormat="1" hidden="1">
      <c r="B156" s="162" t="s">
        <v>43</v>
      </c>
      <c r="C156" s="163" t="s">
        <v>44</v>
      </c>
      <c r="D156" s="195"/>
      <c r="E156" s="194"/>
      <c r="F156" s="143"/>
      <c r="G156" s="142"/>
      <c r="H156" s="3"/>
      <c r="I156" s="3"/>
      <c r="J156" s="137"/>
      <c r="K156" s="137"/>
      <c r="L156" s="230"/>
    </row>
    <row r="157" spans="2:12" s="5" customFormat="1" hidden="1">
      <c r="B157" s="3"/>
      <c r="C157" s="132"/>
      <c r="D157" s="3"/>
      <c r="E157" s="3"/>
      <c r="F157" s="133"/>
      <c r="G157" s="133"/>
      <c r="H157" s="3"/>
      <c r="I157" s="3"/>
      <c r="J157" s="137"/>
      <c r="K157" s="137"/>
      <c r="L157" s="230"/>
    </row>
    <row r="158" spans="2:12" s="5" customFormat="1" hidden="1">
      <c r="B158" s="3"/>
      <c r="C158" s="132"/>
      <c r="D158" s="3"/>
      <c r="E158" s="3"/>
      <c r="F158" s="133"/>
      <c r="G158" s="133"/>
      <c r="H158" s="3"/>
      <c r="I158" s="3"/>
      <c r="J158" s="137"/>
      <c r="K158" s="137"/>
      <c r="L158" s="230"/>
    </row>
    <row r="159" spans="2:12" s="5" customFormat="1" hidden="1">
      <c r="B159" s="3"/>
      <c r="C159" s="132"/>
      <c r="D159" s="3"/>
      <c r="E159" s="3"/>
      <c r="F159" s="133"/>
      <c r="G159" s="133"/>
      <c r="H159" s="3"/>
      <c r="I159" s="3"/>
      <c r="J159" s="137"/>
      <c r="K159" s="137"/>
      <c r="L159" s="230"/>
    </row>
    <row r="160" spans="2:12" s="5" customFormat="1" hidden="1">
      <c r="B160" s="3"/>
      <c r="C160" s="132"/>
      <c r="D160" s="3"/>
      <c r="E160" s="3"/>
      <c r="F160" s="133"/>
      <c r="G160" s="133"/>
      <c r="H160" s="3"/>
      <c r="I160" s="3"/>
      <c r="J160" s="137"/>
      <c r="K160" s="137"/>
      <c r="L160" s="230"/>
    </row>
    <row r="161" spans="1:12" s="5" customFormat="1" hidden="1">
      <c r="B161" s="3"/>
      <c r="C161" s="132"/>
      <c r="D161" s="3"/>
      <c r="E161" s="3"/>
      <c r="F161" s="133"/>
      <c r="G161" s="133"/>
      <c r="H161" s="3"/>
      <c r="I161" s="3"/>
      <c r="J161" s="137"/>
      <c r="K161" s="137"/>
      <c r="L161" s="230"/>
    </row>
    <row r="162" spans="1:12" s="5" customFormat="1" hidden="1">
      <c r="B162" s="3"/>
      <c r="C162" s="132"/>
      <c r="D162" s="3"/>
      <c r="E162" s="132"/>
      <c r="F162" s="216"/>
      <c r="G162" s="216"/>
      <c r="H162" s="130"/>
      <c r="I162" s="130"/>
      <c r="J162" s="137"/>
      <c r="K162" s="137"/>
      <c r="L162" s="230"/>
    </row>
    <row r="163" spans="1:12" s="5" customFormat="1" hidden="1">
      <c r="B163" s="163" t="s">
        <v>155</v>
      </c>
      <c r="C163" s="186"/>
      <c r="D163" s="3"/>
      <c r="E163" s="3"/>
      <c r="F163" s="187"/>
      <c r="G163" s="142"/>
      <c r="H163" s="3"/>
      <c r="I163" s="3"/>
      <c r="J163" s="137"/>
      <c r="K163" s="137"/>
      <c r="L163" s="230"/>
    </row>
    <row r="164" spans="1:12" s="30" customFormat="1" hidden="1">
      <c r="B164" s="162" t="s">
        <v>16</v>
      </c>
      <c r="C164" s="188" t="s">
        <v>770</v>
      </c>
      <c r="D164" s="195"/>
      <c r="E164" s="195"/>
      <c r="F164" s="187"/>
      <c r="G164" s="187"/>
      <c r="H164" s="195"/>
      <c r="I164" s="195"/>
      <c r="J164" s="194"/>
      <c r="K164" s="194"/>
      <c r="L164" s="230"/>
    </row>
    <row r="165" spans="1:12" s="181" customFormat="1" hidden="1">
      <c r="A165" s="5"/>
      <c r="B165" s="3"/>
      <c r="C165" s="137"/>
      <c r="D165" s="3"/>
      <c r="E165" s="3"/>
      <c r="F165" s="142"/>
      <c r="G165" s="142"/>
      <c r="H165" s="3"/>
      <c r="I165" s="3"/>
      <c r="J165" s="137"/>
      <c r="K165" s="137"/>
      <c r="L165" s="198"/>
    </row>
    <row r="166" spans="1:12" s="181" customFormat="1" hidden="1">
      <c r="A166" s="5"/>
      <c r="B166" s="3"/>
      <c r="C166" s="137"/>
      <c r="D166" s="3"/>
      <c r="E166" s="3"/>
      <c r="F166" s="142"/>
      <c r="G166" s="142"/>
      <c r="H166" s="3"/>
      <c r="I166" s="3"/>
      <c r="J166" s="137"/>
      <c r="K166" s="137"/>
      <c r="L166" s="198"/>
    </row>
    <row r="167" spans="1:12" s="181" customFormat="1" hidden="1">
      <c r="A167" s="5"/>
      <c r="B167" s="3"/>
      <c r="C167" s="137"/>
      <c r="D167" s="3"/>
      <c r="E167" s="3"/>
      <c r="F167" s="142"/>
      <c r="G167" s="142"/>
      <c r="H167" s="3"/>
      <c r="I167" s="3"/>
      <c r="J167" s="137"/>
      <c r="K167" s="137"/>
      <c r="L167" s="198"/>
    </row>
    <row r="168" spans="1:12" s="181" customFormat="1" hidden="1">
      <c r="A168" s="5"/>
      <c r="B168" s="3"/>
      <c r="C168" s="137"/>
      <c r="D168" s="3"/>
      <c r="E168" s="3"/>
      <c r="F168" s="142"/>
      <c r="G168" s="142"/>
      <c r="H168" s="3"/>
      <c r="I168" s="3"/>
      <c r="J168" s="137"/>
      <c r="K168" s="137"/>
      <c r="L168" s="198"/>
    </row>
    <row r="169" spans="1:12" s="181" customFormat="1" hidden="1">
      <c r="A169" s="5"/>
      <c r="B169" s="3"/>
      <c r="C169" s="137"/>
      <c r="D169" s="3"/>
      <c r="E169" s="3"/>
      <c r="F169" s="142"/>
      <c r="G169" s="142"/>
      <c r="H169" s="3"/>
      <c r="I169" s="3"/>
      <c r="J169" s="137"/>
      <c r="K169" s="137"/>
      <c r="L169" s="198"/>
    </row>
    <row r="170" spans="1:12" s="181" customFormat="1" hidden="1">
      <c r="A170" s="5"/>
      <c r="B170" s="3"/>
      <c r="C170" s="132"/>
      <c r="D170" s="3"/>
      <c r="E170" s="3"/>
      <c r="F170" s="142"/>
      <c r="G170" s="142"/>
      <c r="H170" s="3"/>
      <c r="I170" s="3"/>
      <c r="J170" s="137"/>
      <c r="K170" s="137"/>
      <c r="L170" s="198"/>
    </row>
    <row r="171" spans="1:12" s="181" customFormat="1" hidden="1">
      <c r="A171" s="5"/>
      <c r="B171" s="3"/>
      <c r="C171" s="132"/>
      <c r="D171" s="3"/>
      <c r="E171" s="3"/>
      <c r="F171" s="142"/>
      <c r="G171" s="142"/>
      <c r="H171" s="3"/>
      <c r="I171" s="3"/>
      <c r="J171" s="137"/>
      <c r="K171" s="137"/>
      <c r="L171" s="198"/>
    </row>
    <row r="172" spans="1:12" s="181" customFormat="1" hidden="1">
      <c r="A172" s="5"/>
      <c r="B172" s="3"/>
      <c r="C172" s="132"/>
      <c r="D172" s="3"/>
      <c r="E172" s="3"/>
      <c r="F172" s="142"/>
      <c r="G172" s="142"/>
      <c r="H172" s="3"/>
      <c r="I172" s="3"/>
      <c r="J172" s="137"/>
      <c r="K172" s="137"/>
      <c r="L172" s="198"/>
    </row>
    <row r="173" spans="1:12" s="181" customFormat="1" hidden="1">
      <c r="A173" s="5"/>
      <c r="B173" s="3"/>
      <c r="C173" s="132"/>
      <c r="D173" s="3"/>
      <c r="E173" s="3"/>
      <c r="F173" s="142"/>
      <c r="G173" s="142"/>
      <c r="H173" s="3"/>
      <c r="I173" s="3"/>
      <c r="J173" s="137"/>
      <c r="K173" s="137"/>
      <c r="L173" s="198"/>
    </row>
    <row r="174" spans="1:12" s="181" customFormat="1" hidden="1">
      <c r="A174" s="5"/>
      <c r="B174" s="3"/>
      <c r="C174" s="132"/>
      <c r="D174" s="3"/>
      <c r="E174" s="3"/>
      <c r="F174" s="142"/>
      <c r="G174" s="142"/>
      <c r="H174" s="3"/>
      <c r="I174" s="3"/>
      <c r="J174" s="137"/>
      <c r="K174" s="137"/>
      <c r="L174" s="198"/>
    </row>
    <row r="175" spans="1:12" s="181" customFormat="1" hidden="1">
      <c r="A175" s="5"/>
      <c r="B175" s="132"/>
      <c r="C175" s="132"/>
      <c r="D175" s="3"/>
      <c r="E175" s="3"/>
      <c r="F175" s="142"/>
      <c r="G175" s="142"/>
      <c r="H175" s="3"/>
      <c r="I175" s="3"/>
      <c r="J175" s="137"/>
      <c r="K175" s="137"/>
      <c r="L175" s="198"/>
    </row>
    <row r="176" spans="1:12" s="5" customFormat="1" hidden="1">
      <c r="B176" s="162" t="s">
        <v>43</v>
      </c>
      <c r="C176" s="163" t="s">
        <v>44</v>
      </c>
      <c r="D176" s="162"/>
      <c r="E176" s="163"/>
      <c r="F176" s="143"/>
      <c r="G176" s="142"/>
      <c r="H176" s="3"/>
      <c r="I176" s="3"/>
      <c r="J176" s="137"/>
      <c r="K176" s="137"/>
      <c r="L176" s="230"/>
    </row>
    <row r="177" spans="1:12" s="181" customFormat="1" hidden="1">
      <c r="A177" s="5"/>
      <c r="B177" s="3"/>
      <c r="C177" s="137"/>
      <c r="D177" s="3"/>
      <c r="E177" s="3"/>
      <c r="F177" s="143"/>
      <c r="G177" s="142"/>
      <c r="H177" s="3"/>
      <c r="I177" s="3"/>
      <c r="J177" s="185"/>
      <c r="K177" s="137"/>
      <c r="L177" s="198"/>
    </row>
    <row r="178" spans="1:12" s="181" customFormat="1" hidden="1">
      <c r="A178" s="5"/>
      <c r="B178" s="3"/>
      <c r="C178" s="137"/>
      <c r="D178" s="3"/>
      <c r="E178" s="3"/>
      <c r="F178" s="143"/>
      <c r="G178" s="142"/>
      <c r="H178" s="3"/>
      <c r="I178" s="3"/>
      <c r="J178" s="185"/>
      <c r="K178" s="137"/>
      <c r="L178" s="198"/>
    </row>
    <row r="179" spans="1:12" s="181" customFormat="1" hidden="1">
      <c r="A179" s="5"/>
      <c r="B179" s="3"/>
      <c r="C179" s="137"/>
      <c r="D179" s="3"/>
      <c r="E179" s="3"/>
      <c r="F179" s="143"/>
      <c r="G179" s="142"/>
      <c r="H179" s="3"/>
      <c r="I179" s="3"/>
      <c r="J179" s="185"/>
      <c r="K179" s="137"/>
      <c r="L179" s="198"/>
    </row>
    <row r="180" spans="1:12" s="181" customFormat="1" hidden="1">
      <c r="A180" s="5"/>
      <c r="B180" s="3"/>
      <c r="C180" s="137"/>
      <c r="D180" s="3"/>
      <c r="E180" s="3"/>
      <c r="F180" s="143"/>
      <c r="G180" s="142"/>
      <c r="H180" s="3"/>
      <c r="I180" s="3"/>
      <c r="J180" s="185"/>
      <c r="K180" s="137"/>
      <c r="L180" s="198"/>
    </row>
    <row r="181" spans="1:12" s="181" customFormat="1" hidden="1">
      <c r="A181" s="5"/>
      <c r="B181" s="3"/>
      <c r="C181" s="132"/>
      <c r="D181" s="3"/>
      <c r="E181" s="3"/>
      <c r="F181" s="142"/>
      <c r="G181" s="142"/>
      <c r="H181" s="3"/>
      <c r="I181" s="3"/>
      <c r="J181" s="132"/>
      <c r="K181" s="137"/>
      <c r="L181" s="198"/>
    </row>
    <row r="182" spans="1:12" s="5" customFormat="1" hidden="1">
      <c r="B182" s="163" t="s">
        <v>156</v>
      </c>
      <c r="C182" s="186"/>
      <c r="D182" s="3"/>
      <c r="E182" s="3"/>
      <c r="F182" s="187"/>
      <c r="G182" s="142"/>
      <c r="H182" s="3"/>
      <c r="I182" s="3"/>
      <c r="J182" s="137"/>
      <c r="K182" s="137"/>
      <c r="L182" s="230"/>
    </row>
    <row r="183" spans="1:12" s="5" customFormat="1" hidden="1">
      <c r="B183" s="162" t="s">
        <v>16</v>
      </c>
      <c r="C183" s="188" t="s">
        <v>770</v>
      </c>
      <c r="D183" s="162"/>
      <c r="E183" s="163"/>
      <c r="F183" s="143"/>
      <c r="G183" s="142"/>
      <c r="H183" s="3"/>
      <c r="I183" s="3"/>
      <c r="J183" s="137"/>
      <c r="K183" s="137"/>
      <c r="L183" s="230"/>
    </row>
    <row r="184" spans="1:12" s="181" customFormat="1" hidden="1">
      <c r="A184" s="5"/>
      <c r="B184" s="3"/>
      <c r="C184" s="137"/>
      <c r="D184" s="3"/>
      <c r="E184" s="137"/>
      <c r="F184" s="143"/>
      <c r="G184" s="142"/>
      <c r="H184" s="3"/>
      <c r="I184" s="3"/>
      <c r="J184" s="185"/>
      <c r="K184" s="137"/>
      <c r="L184" s="198"/>
    </row>
    <row r="185" spans="1:12" s="181" customFormat="1" hidden="1">
      <c r="A185" s="5"/>
      <c r="B185" s="3"/>
      <c r="C185" s="137"/>
      <c r="D185" s="3"/>
      <c r="E185" s="137"/>
      <c r="F185" s="143"/>
      <c r="G185" s="142"/>
      <c r="H185" s="3"/>
      <c r="I185" s="3"/>
      <c r="J185" s="185"/>
      <c r="K185" s="137"/>
      <c r="L185" s="198"/>
    </row>
    <row r="186" spans="1:12" s="181" customFormat="1" hidden="1">
      <c r="A186" s="5"/>
      <c r="B186" s="3"/>
      <c r="C186" s="137"/>
      <c r="D186" s="3"/>
      <c r="E186" s="137"/>
      <c r="F186" s="143"/>
      <c r="G186" s="142"/>
      <c r="H186" s="3"/>
      <c r="I186" s="3"/>
      <c r="J186" s="185"/>
      <c r="K186" s="137"/>
      <c r="L186" s="198"/>
    </row>
    <row r="187" spans="1:12" s="181" customFormat="1" hidden="1">
      <c r="A187" s="5"/>
      <c r="B187" s="3"/>
      <c r="C187" s="137"/>
      <c r="D187" s="3"/>
      <c r="E187" s="137"/>
      <c r="F187" s="143"/>
      <c r="G187" s="142"/>
      <c r="H187" s="3"/>
      <c r="I187" s="3"/>
      <c r="J187" s="185"/>
      <c r="K187" s="137"/>
      <c r="L187" s="198"/>
    </row>
    <row r="188" spans="1:12" s="181" customFormat="1" hidden="1">
      <c r="A188" s="5"/>
      <c r="B188" s="3"/>
      <c r="C188" s="137"/>
      <c r="D188" s="3"/>
      <c r="E188" s="137"/>
      <c r="F188" s="143"/>
      <c r="G188" s="142"/>
      <c r="H188" s="3"/>
      <c r="I188" s="3"/>
      <c r="J188" s="185"/>
      <c r="K188" s="137"/>
      <c r="L188" s="198"/>
    </row>
    <row r="189" spans="1:12" s="181" customFormat="1" hidden="1">
      <c r="A189" s="5"/>
      <c r="B189" s="3"/>
      <c r="C189" s="132"/>
      <c r="D189" s="3"/>
      <c r="E189" s="137"/>
      <c r="F189" s="143"/>
      <c r="G189" s="142"/>
      <c r="H189" s="3"/>
      <c r="I189" s="3"/>
      <c r="J189" s="185"/>
      <c r="K189" s="137"/>
      <c r="L189" s="198"/>
    </row>
    <row r="190" spans="1:12" s="181" customFormat="1" hidden="1">
      <c r="A190" s="5"/>
      <c r="B190" s="3"/>
      <c r="C190" s="132"/>
      <c r="D190" s="3"/>
      <c r="E190" s="137"/>
      <c r="F190" s="143"/>
      <c r="G190" s="142"/>
      <c r="H190" s="3"/>
      <c r="I190" s="3"/>
      <c r="J190" s="185"/>
      <c r="K190" s="137"/>
      <c r="L190" s="198"/>
    </row>
    <row r="191" spans="1:12" s="181" customFormat="1" hidden="1">
      <c r="A191" s="5"/>
      <c r="B191" s="3"/>
      <c r="C191" s="132"/>
      <c r="D191" s="3"/>
      <c r="E191" s="137"/>
      <c r="F191" s="143"/>
      <c r="G191" s="142"/>
      <c r="H191" s="3"/>
      <c r="I191" s="3"/>
      <c r="J191" s="185"/>
      <c r="K191" s="137"/>
      <c r="L191" s="198"/>
    </row>
    <row r="192" spans="1:12" s="181" customFormat="1" hidden="1">
      <c r="A192" s="5"/>
      <c r="B192" s="3"/>
      <c r="C192" s="132"/>
      <c r="D192" s="3"/>
      <c r="E192" s="137"/>
      <c r="F192" s="143"/>
      <c r="G192" s="142"/>
      <c r="H192" s="3"/>
      <c r="I192" s="3"/>
      <c r="J192" s="185"/>
      <c r="K192" s="137"/>
      <c r="L192" s="198"/>
    </row>
    <row r="193" spans="1:12" s="181" customFormat="1" hidden="1">
      <c r="A193" s="5"/>
      <c r="B193" s="3"/>
      <c r="C193" s="132"/>
      <c r="D193" s="3"/>
      <c r="E193" s="137"/>
      <c r="F193" s="143"/>
      <c r="G193" s="142"/>
      <c r="H193" s="3"/>
      <c r="I193" s="3"/>
      <c r="J193" s="185"/>
      <c r="K193" s="137"/>
      <c r="L193" s="198"/>
    </row>
    <row r="194" spans="1:12" s="181" customFormat="1" hidden="1">
      <c r="A194" s="5"/>
      <c r="B194" s="132"/>
      <c r="C194" s="132"/>
      <c r="D194" s="3"/>
      <c r="E194" s="137"/>
      <c r="F194" s="143"/>
      <c r="G194" s="142"/>
      <c r="H194" s="3"/>
      <c r="I194" s="3"/>
      <c r="J194" s="185"/>
      <c r="K194" s="137"/>
      <c r="L194" s="198"/>
    </row>
    <row r="195" spans="1:12" s="5" customFormat="1" hidden="1">
      <c r="B195" s="162" t="s">
        <v>43</v>
      </c>
      <c r="C195" s="163" t="s">
        <v>44</v>
      </c>
      <c r="D195" s="3"/>
      <c r="E195" s="137"/>
      <c r="F195" s="143"/>
      <c r="G195" s="142"/>
      <c r="H195" s="3"/>
      <c r="I195" s="3"/>
      <c r="J195" s="185"/>
      <c r="K195" s="137"/>
      <c r="L195" s="230"/>
    </row>
    <row r="196" spans="1:12" s="181" customFormat="1" hidden="1">
      <c r="A196" s="5"/>
      <c r="B196" s="3"/>
      <c r="C196" s="137"/>
      <c r="D196" s="3"/>
      <c r="E196" s="137"/>
      <c r="F196" s="143"/>
      <c r="G196" s="142"/>
      <c r="H196" s="3"/>
      <c r="I196" s="3"/>
      <c r="J196" s="185"/>
      <c r="K196" s="137"/>
      <c r="L196" s="198"/>
    </row>
    <row r="197" spans="1:12" s="181" customFormat="1" hidden="1">
      <c r="A197" s="5"/>
      <c r="B197" s="3"/>
      <c r="C197" s="137"/>
      <c r="D197" s="3"/>
      <c r="E197" s="137"/>
      <c r="F197" s="143"/>
      <c r="G197" s="142"/>
      <c r="H197" s="3"/>
      <c r="I197" s="3"/>
      <c r="J197" s="185"/>
      <c r="K197" s="137"/>
      <c r="L197" s="198"/>
    </row>
    <row r="198" spans="1:12" s="181" customFormat="1" hidden="1">
      <c r="A198" s="5"/>
      <c r="B198" s="3"/>
      <c r="C198" s="132"/>
      <c r="D198" s="3"/>
      <c r="E198" s="3"/>
      <c r="F198" s="142"/>
      <c r="G198" s="142"/>
      <c r="H198" s="3"/>
      <c r="I198" s="3"/>
      <c r="J198" s="132"/>
      <c r="K198" s="137"/>
      <c r="L198" s="198"/>
    </row>
    <row r="199" spans="1:12" s="5" customFormat="1" hidden="1">
      <c r="B199" s="163" t="s">
        <v>753</v>
      </c>
      <c r="C199" s="186"/>
      <c r="D199" s="3"/>
      <c r="E199" s="3"/>
      <c r="F199" s="187"/>
      <c r="G199" s="142"/>
      <c r="H199" s="3"/>
      <c r="I199" s="3"/>
      <c r="J199" s="137"/>
      <c r="K199" s="137"/>
      <c r="L199" s="376"/>
    </row>
    <row r="200" spans="1:12" s="5" customFormat="1" hidden="1">
      <c r="B200" s="162" t="s">
        <v>16</v>
      </c>
      <c r="C200" s="188" t="s">
        <v>770</v>
      </c>
      <c r="D200" s="162"/>
      <c r="E200" s="163"/>
      <c r="F200" s="143"/>
      <c r="G200" s="142"/>
      <c r="H200" s="3"/>
      <c r="I200" s="3"/>
      <c r="J200" s="137"/>
      <c r="K200" s="137"/>
      <c r="L200" s="376"/>
    </row>
    <row r="201" spans="1:12" s="181" customFormat="1" hidden="1">
      <c r="A201" s="5"/>
      <c r="B201" s="3"/>
      <c r="C201" s="137"/>
      <c r="D201" s="3"/>
      <c r="E201" s="132"/>
      <c r="F201" s="143"/>
      <c r="G201" s="142"/>
      <c r="H201" s="3"/>
      <c r="I201" s="3"/>
      <c r="J201" s="137"/>
      <c r="K201" s="137"/>
      <c r="L201" s="198"/>
    </row>
    <row r="202" spans="1:12" s="181" customFormat="1" hidden="1">
      <c r="A202" s="5"/>
      <c r="B202" s="3"/>
      <c r="C202" s="137"/>
      <c r="D202" s="3"/>
      <c r="E202" s="132"/>
      <c r="F202" s="143"/>
      <c r="G202" s="142"/>
      <c r="H202" s="3"/>
      <c r="I202" s="3"/>
      <c r="J202" s="137"/>
      <c r="K202" s="137"/>
      <c r="L202" s="198"/>
    </row>
    <row r="203" spans="1:12" s="181" customFormat="1" hidden="1">
      <c r="A203" s="5"/>
      <c r="B203" s="3"/>
      <c r="C203" s="137"/>
      <c r="D203" s="3"/>
      <c r="E203" s="132"/>
      <c r="F203" s="143"/>
      <c r="G203" s="142"/>
      <c r="H203" s="3"/>
      <c r="I203" s="3"/>
      <c r="J203" s="137"/>
      <c r="K203" s="137"/>
      <c r="L203" s="198"/>
    </row>
    <row r="204" spans="1:12" s="181" customFormat="1" hidden="1">
      <c r="A204" s="5"/>
      <c r="B204" s="3"/>
      <c r="C204" s="137"/>
      <c r="D204" s="3"/>
      <c r="E204" s="132"/>
      <c r="F204" s="143"/>
      <c r="G204" s="142"/>
      <c r="H204" s="3"/>
      <c r="I204" s="3"/>
      <c r="J204" s="137"/>
      <c r="K204" s="137"/>
      <c r="L204" s="198"/>
    </row>
    <row r="205" spans="1:12" s="181" customFormat="1" hidden="1">
      <c r="A205" s="5"/>
      <c r="B205" s="3"/>
      <c r="C205" s="137"/>
      <c r="D205" s="3"/>
      <c r="E205" s="132"/>
      <c r="F205" s="143"/>
      <c r="G205" s="142"/>
      <c r="H205" s="3"/>
      <c r="I205" s="3"/>
      <c r="J205" s="137"/>
      <c r="K205" s="137"/>
      <c r="L205" s="198"/>
    </row>
    <row r="206" spans="1:12" s="181" customFormat="1" hidden="1">
      <c r="A206" s="5"/>
      <c r="B206" s="3"/>
      <c r="C206" s="132"/>
      <c r="D206" s="3"/>
      <c r="E206" s="132"/>
      <c r="F206" s="143"/>
      <c r="G206" s="142"/>
      <c r="H206" s="3"/>
      <c r="I206" s="3"/>
      <c r="J206" s="137"/>
      <c r="K206" s="137"/>
      <c r="L206" s="198"/>
    </row>
    <row r="207" spans="1:12" s="181" customFormat="1" hidden="1">
      <c r="A207" s="5"/>
      <c r="B207" s="3"/>
      <c r="C207" s="137"/>
      <c r="D207" s="3"/>
      <c r="E207" s="132"/>
      <c r="F207" s="143"/>
      <c r="G207" s="142"/>
      <c r="H207" s="3"/>
      <c r="I207" s="3"/>
      <c r="J207" s="137"/>
      <c r="K207" s="137"/>
      <c r="L207" s="198"/>
    </row>
    <row r="208" spans="1:12" s="181" customFormat="1" hidden="1">
      <c r="A208" s="5"/>
      <c r="B208" s="3"/>
      <c r="C208" s="137"/>
      <c r="D208" s="3"/>
      <c r="E208" s="132"/>
      <c r="F208" s="143"/>
      <c r="G208" s="142"/>
      <c r="H208" s="3"/>
      <c r="I208" s="3"/>
      <c r="J208" s="137"/>
      <c r="K208" s="137"/>
      <c r="L208" s="198"/>
    </row>
    <row r="209" spans="1:12" s="181" customFormat="1" hidden="1">
      <c r="A209" s="5"/>
      <c r="B209" s="3"/>
      <c r="C209" s="137"/>
      <c r="D209" s="3"/>
      <c r="E209" s="3"/>
      <c r="F209" s="261"/>
      <c r="G209" s="262"/>
      <c r="H209" s="3"/>
      <c r="I209" s="3"/>
      <c r="J209" s="137"/>
      <c r="K209" s="137"/>
      <c r="L209" s="198"/>
    </row>
    <row r="210" spans="1:12" s="5" customFormat="1" hidden="1">
      <c r="B210" s="162" t="s">
        <v>43</v>
      </c>
      <c r="C210" s="163" t="s">
        <v>44</v>
      </c>
      <c r="D210" s="3"/>
      <c r="E210" s="3"/>
      <c r="F210" s="143"/>
      <c r="G210" s="142"/>
      <c r="H210" s="3"/>
      <c r="I210" s="3"/>
      <c r="J210" s="137"/>
      <c r="K210" s="137"/>
      <c r="L210" s="376"/>
    </row>
    <row r="211" spans="1:12" s="181" customFormat="1" hidden="1">
      <c r="A211" s="5"/>
      <c r="B211" s="3"/>
      <c r="C211" s="137"/>
      <c r="D211" s="3"/>
      <c r="E211" s="3"/>
      <c r="F211" s="143"/>
      <c r="G211" s="142"/>
      <c r="H211" s="3"/>
      <c r="I211" s="3"/>
      <c r="J211" s="137"/>
      <c r="K211" s="137"/>
      <c r="L211" s="198"/>
    </row>
    <row r="212" spans="1:12" s="181" customFormat="1" hidden="1">
      <c r="A212" s="5"/>
      <c r="B212" s="3"/>
      <c r="C212" s="137"/>
      <c r="D212" s="3"/>
      <c r="E212" s="3"/>
      <c r="F212" s="143"/>
      <c r="G212" s="142"/>
      <c r="H212" s="3"/>
      <c r="I212" s="3"/>
      <c r="J212" s="137"/>
      <c r="K212" s="137"/>
      <c r="L212" s="198"/>
    </row>
    <row r="213" spans="1:12" s="181" customFormat="1" hidden="1">
      <c r="A213" s="5"/>
      <c r="B213" s="3"/>
      <c r="C213" s="132"/>
      <c r="D213" s="3"/>
      <c r="E213" s="3"/>
      <c r="F213" s="142"/>
      <c r="G213" s="142"/>
      <c r="H213" s="3"/>
      <c r="I213" s="3"/>
      <c r="J213" s="132"/>
      <c r="K213" s="137"/>
      <c r="L213" s="198"/>
    </row>
    <row r="214" spans="1:12" s="5" customFormat="1" hidden="1">
      <c r="B214" s="163" t="s">
        <v>157</v>
      </c>
      <c r="C214" s="186"/>
      <c r="D214" s="3"/>
      <c r="E214" s="3"/>
      <c r="F214" s="187"/>
      <c r="G214" s="142"/>
      <c r="H214" s="3"/>
      <c r="I214" s="3"/>
      <c r="J214" s="137"/>
      <c r="K214" s="137"/>
      <c r="L214" s="230"/>
    </row>
    <row r="215" spans="1:12" s="5" customFormat="1" hidden="1">
      <c r="B215" s="162" t="s">
        <v>16</v>
      </c>
      <c r="C215" s="188" t="s">
        <v>770</v>
      </c>
      <c r="D215" s="162"/>
      <c r="E215" s="163"/>
      <c r="F215" s="143"/>
      <c r="G215" s="142"/>
      <c r="H215" s="3"/>
      <c r="I215" s="3"/>
      <c r="J215" s="137"/>
      <c r="K215" s="137"/>
      <c r="L215" s="230"/>
    </row>
    <row r="216" spans="1:12" s="5" customFormat="1" hidden="1">
      <c r="B216" s="130"/>
      <c r="C216" s="131"/>
      <c r="D216" s="3"/>
      <c r="E216" s="3"/>
      <c r="F216" s="3"/>
      <c r="G216" s="3"/>
      <c r="H216" s="3"/>
      <c r="I216" s="3"/>
      <c r="J216" s="137"/>
      <c r="K216" s="137"/>
      <c r="L216" s="230"/>
    </row>
    <row r="217" spans="1:12" s="5" customFormat="1" hidden="1">
      <c r="B217" s="130"/>
      <c r="C217" s="131"/>
      <c r="D217" s="3"/>
      <c r="E217" s="3"/>
      <c r="F217" s="3"/>
      <c r="G217" s="3"/>
      <c r="H217" s="3"/>
      <c r="I217" s="3"/>
      <c r="J217" s="137"/>
      <c r="K217" s="137"/>
      <c r="L217" s="230"/>
    </row>
    <row r="218" spans="1:12" s="5" customFormat="1" hidden="1">
      <c r="B218" s="130"/>
      <c r="C218" s="131"/>
      <c r="D218" s="3"/>
      <c r="E218" s="3"/>
      <c r="F218" s="3"/>
      <c r="G218" s="3"/>
      <c r="H218" s="3"/>
      <c r="I218" s="3"/>
      <c r="J218" s="137"/>
      <c r="K218" s="137"/>
      <c r="L218" s="230"/>
    </row>
    <row r="219" spans="1:12" s="5" customFormat="1" hidden="1">
      <c r="B219" s="130"/>
      <c r="C219" s="131"/>
      <c r="D219" s="3"/>
      <c r="E219" s="3"/>
      <c r="F219" s="3"/>
      <c r="G219" s="3"/>
      <c r="H219" s="3"/>
      <c r="I219" s="3"/>
      <c r="J219" s="137"/>
      <c r="K219" s="137"/>
      <c r="L219" s="230"/>
    </row>
    <row r="220" spans="1:12" s="5" customFormat="1" hidden="1">
      <c r="B220" s="130"/>
      <c r="C220" s="131"/>
      <c r="D220" s="3"/>
      <c r="E220" s="3"/>
      <c r="F220" s="3"/>
      <c r="G220" s="3"/>
      <c r="H220" s="3"/>
      <c r="I220" s="3"/>
      <c r="J220" s="137"/>
      <c r="K220" s="137"/>
      <c r="L220" s="230"/>
    </row>
    <row r="221" spans="1:12" s="5" customFormat="1" hidden="1">
      <c r="B221" s="130"/>
      <c r="C221" s="191"/>
      <c r="D221" s="3"/>
      <c r="E221" s="3"/>
      <c r="F221" s="3"/>
      <c r="G221" s="3"/>
      <c r="H221" s="3"/>
      <c r="I221" s="3"/>
      <c r="J221" s="137"/>
      <c r="K221" s="137"/>
      <c r="L221" s="230"/>
    </row>
    <row r="222" spans="1:12" s="5" customFormat="1" hidden="1">
      <c r="B222" s="162"/>
      <c r="C222" s="188"/>
      <c r="D222" s="3"/>
      <c r="E222" s="3"/>
      <c r="F222" s="3"/>
      <c r="G222" s="3"/>
      <c r="H222" s="3"/>
      <c r="I222" s="3"/>
      <c r="J222" s="137"/>
      <c r="K222" s="137"/>
      <c r="L222" s="230"/>
    </row>
    <row r="223" spans="1:12" s="5" customFormat="1" hidden="1">
      <c r="B223" s="162"/>
      <c r="C223" s="188"/>
      <c r="D223" s="3"/>
      <c r="E223" s="3"/>
      <c r="F223" s="3"/>
      <c r="G223" s="3"/>
      <c r="H223" s="3"/>
      <c r="I223" s="3"/>
      <c r="J223" s="137"/>
      <c r="K223" s="137"/>
      <c r="L223" s="230"/>
    </row>
    <row r="224" spans="1:12" s="5" customFormat="1" hidden="1">
      <c r="B224" s="3"/>
      <c r="C224" s="137"/>
      <c r="D224" s="3"/>
      <c r="E224" s="3"/>
      <c r="F224" s="3"/>
      <c r="G224" s="3"/>
      <c r="H224" s="3"/>
      <c r="I224" s="3"/>
      <c r="J224" s="137"/>
      <c r="K224" s="137"/>
      <c r="L224" s="230"/>
    </row>
    <row r="225" spans="2:12" s="5" customFormat="1" hidden="1">
      <c r="B225" s="162" t="s">
        <v>43</v>
      </c>
      <c r="C225" s="163" t="s">
        <v>44</v>
      </c>
      <c r="D225" s="3"/>
      <c r="E225" s="3"/>
      <c r="F225" s="3"/>
      <c r="G225" s="3"/>
      <c r="H225" s="3"/>
      <c r="I225" s="3"/>
      <c r="J225" s="137"/>
      <c r="K225" s="137"/>
      <c r="L225" s="230"/>
    </row>
    <row r="226" spans="2:12" s="5" customFormat="1" hidden="1">
      <c r="B226" s="3"/>
      <c r="C226" s="137"/>
      <c r="D226" s="3"/>
      <c r="E226" s="3"/>
      <c r="F226" s="3"/>
      <c r="G226" s="3"/>
      <c r="H226" s="3"/>
      <c r="I226" s="3"/>
      <c r="J226" s="137"/>
      <c r="K226" s="137"/>
      <c r="L226" s="230"/>
    </row>
    <row r="227" spans="2:12" s="5" customFormat="1" hidden="1">
      <c r="B227" s="184"/>
      <c r="C227" s="137"/>
      <c r="D227" s="3"/>
      <c r="E227" s="3"/>
      <c r="F227" s="3"/>
      <c r="G227" s="3"/>
      <c r="H227" s="3"/>
      <c r="I227" s="3"/>
      <c r="J227" s="137"/>
      <c r="K227" s="137"/>
      <c r="L227" s="230"/>
    </row>
    <row r="228" spans="2:12" s="5" customFormat="1" hidden="1">
      <c r="B228" s="184"/>
      <c r="C228" s="137"/>
      <c r="D228" s="3"/>
      <c r="E228" s="3"/>
      <c r="F228" s="3"/>
      <c r="G228" s="3"/>
      <c r="H228" s="3"/>
      <c r="I228" s="3"/>
      <c r="J228" s="137"/>
      <c r="K228" s="137"/>
      <c r="L228" s="230"/>
    </row>
    <row r="229" spans="2:12" s="5" customFormat="1" hidden="1">
      <c r="B229" s="130"/>
      <c r="C229" s="132"/>
      <c r="D229" s="3"/>
      <c r="E229" s="3"/>
      <c r="F229" s="142"/>
      <c r="G229" s="142"/>
      <c r="H229" s="3"/>
      <c r="I229" s="3"/>
      <c r="J229" s="132"/>
      <c r="K229" s="137"/>
      <c r="L229" s="230"/>
    </row>
    <row r="230" spans="2:12" s="5" customFormat="1" hidden="1">
      <c r="B230" s="163" t="s">
        <v>165</v>
      </c>
      <c r="C230" s="186"/>
      <c r="D230" s="3"/>
      <c r="E230" s="3"/>
      <c r="F230" s="187"/>
      <c r="G230" s="142"/>
      <c r="H230" s="3"/>
      <c r="I230" s="3"/>
      <c r="J230" s="137"/>
      <c r="K230" s="137"/>
      <c r="L230" s="230"/>
    </row>
    <row r="231" spans="2:12" s="5" customFormat="1" hidden="1">
      <c r="B231" s="162" t="s">
        <v>16</v>
      </c>
      <c r="C231" s="188" t="s">
        <v>770</v>
      </c>
      <c r="D231" s="3"/>
      <c r="E231" s="3"/>
      <c r="F231" s="187"/>
      <c r="G231" s="142"/>
      <c r="H231" s="3"/>
      <c r="I231" s="3"/>
      <c r="J231" s="137"/>
      <c r="K231" s="137"/>
      <c r="L231" s="230"/>
    </row>
    <row r="232" spans="2:12" s="5" customFormat="1" hidden="1">
      <c r="B232" s="130"/>
      <c r="C232" s="131"/>
      <c r="D232" s="3"/>
      <c r="E232" s="3"/>
      <c r="F232" s="142"/>
      <c r="G232" s="142"/>
      <c r="H232" s="3"/>
      <c r="I232" s="3"/>
      <c r="J232" s="137"/>
      <c r="K232" s="137"/>
      <c r="L232" s="230"/>
    </row>
    <row r="233" spans="2:12" s="5" customFormat="1" hidden="1">
      <c r="B233" s="130"/>
      <c r="C233" s="131"/>
      <c r="D233" s="3"/>
      <c r="E233" s="3"/>
      <c r="F233" s="142"/>
      <c r="G233" s="142"/>
      <c r="H233" s="3"/>
      <c r="I233" s="3"/>
      <c r="J233" s="137"/>
      <c r="K233" s="137"/>
      <c r="L233" s="230"/>
    </row>
    <row r="234" spans="2:12" s="5" customFormat="1" hidden="1">
      <c r="B234" s="130"/>
      <c r="C234" s="131"/>
      <c r="D234" s="3"/>
      <c r="E234" s="3"/>
      <c r="F234" s="142"/>
      <c r="G234" s="142"/>
      <c r="H234" s="3"/>
      <c r="I234" s="3"/>
      <c r="J234" s="137"/>
      <c r="K234" s="137"/>
      <c r="L234" s="230"/>
    </row>
    <row r="235" spans="2:12" s="5" customFormat="1" hidden="1">
      <c r="B235" s="130"/>
      <c r="C235" s="131"/>
      <c r="D235" s="3"/>
      <c r="E235" s="3"/>
      <c r="F235" s="142"/>
      <c r="G235" s="142"/>
      <c r="H235" s="3"/>
      <c r="I235" s="3"/>
      <c r="J235" s="137"/>
      <c r="K235" s="137"/>
      <c r="L235" s="230"/>
    </row>
    <row r="236" spans="2:12" s="5" customFormat="1" hidden="1">
      <c r="B236" s="130"/>
      <c r="C236" s="131"/>
      <c r="D236" s="3"/>
      <c r="E236" s="3"/>
      <c r="F236" s="142"/>
      <c r="G236" s="142"/>
      <c r="H236" s="3"/>
      <c r="I236" s="3"/>
      <c r="J236" s="137"/>
      <c r="K236" s="137"/>
      <c r="L236" s="230"/>
    </row>
    <row r="237" spans="2:12" s="5" customFormat="1" hidden="1">
      <c r="B237" s="130"/>
      <c r="C237" s="191"/>
      <c r="D237" s="3"/>
      <c r="E237" s="3"/>
      <c r="F237" s="142"/>
      <c r="G237" s="142"/>
      <c r="H237" s="3"/>
      <c r="I237" s="3"/>
      <c r="J237" s="137"/>
      <c r="K237" s="137"/>
      <c r="L237" s="230"/>
    </row>
    <row r="238" spans="2:12" s="5" customFormat="1" hidden="1">
      <c r="B238" s="130"/>
      <c r="C238" s="132"/>
      <c r="D238" s="3"/>
      <c r="E238" s="3"/>
      <c r="F238" s="142"/>
      <c r="G238" s="142"/>
      <c r="H238" s="3"/>
      <c r="I238" s="3"/>
      <c r="J238" s="137"/>
      <c r="K238" s="137"/>
      <c r="L238" s="230"/>
    </row>
    <row r="239" spans="2:12" s="5" customFormat="1" hidden="1">
      <c r="B239" s="130"/>
      <c r="C239" s="132"/>
      <c r="D239" s="3"/>
      <c r="E239" s="3"/>
      <c r="F239" s="142"/>
      <c r="G239" s="142"/>
      <c r="H239" s="3"/>
      <c r="I239" s="3"/>
      <c r="J239" s="137"/>
      <c r="K239" s="137"/>
      <c r="L239" s="230"/>
    </row>
    <row r="240" spans="2:12" s="5" customFormat="1" hidden="1">
      <c r="B240" s="130"/>
      <c r="C240" s="132"/>
      <c r="D240" s="3"/>
      <c r="E240" s="3"/>
      <c r="F240" s="142"/>
      <c r="G240" s="142"/>
      <c r="H240" s="3"/>
      <c r="I240" s="3"/>
      <c r="J240" s="137"/>
      <c r="K240" s="137"/>
      <c r="L240" s="230"/>
    </row>
    <row r="241" spans="2:12" s="5" customFormat="1" hidden="1">
      <c r="B241" s="162" t="s">
        <v>43</v>
      </c>
      <c r="C241" s="163" t="s">
        <v>44</v>
      </c>
      <c r="D241" s="162"/>
      <c r="E241" s="163"/>
      <c r="F241" s="143"/>
      <c r="G241" s="142"/>
      <c r="H241" s="3"/>
      <c r="I241" s="3"/>
      <c r="J241" s="137"/>
      <c r="K241" s="137"/>
      <c r="L241" s="230"/>
    </row>
    <row r="242" spans="2:12" s="5" customFormat="1" hidden="1">
      <c r="B242" s="3"/>
      <c r="C242" s="137"/>
      <c r="D242" s="3"/>
      <c r="E242" s="137"/>
      <c r="F242" s="143"/>
      <c r="G242" s="142"/>
      <c r="H242" s="3"/>
      <c r="I242" s="3"/>
      <c r="J242" s="137"/>
      <c r="K242" s="137"/>
      <c r="L242" s="230"/>
    </row>
    <row r="243" spans="2:12" s="5" customFormat="1" hidden="1">
      <c r="B243" s="3"/>
      <c r="C243" s="137"/>
      <c r="D243" s="3"/>
      <c r="E243" s="137"/>
      <c r="F243" s="143"/>
      <c r="G243" s="142"/>
      <c r="H243" s="3"/>
      <c r="I243" s="3"/>
      <c r="J243" s="137"/>
      <c r="K243" s="137"/>
      <c r="L243" s="230"/>
    </row>
    <row r="244" spans="2:12" s="5" customFormat="1" hidden="1">
      <c r="B244" s="3"/>
      <c r="C244" s="137"/>
      <c r="D244" s="3"/>
      <c r="E244" s="137"/>
      <c r="F244" s="143"/>
      <c r="G244" s="142"/>
      <c r="H244" s="3"/>
      <c r="I244" s="3"/>
      <c r="J244" s="137"/>
      <c r="K244" s="137"/>
      <c r="L244" s="230"/>
    </row>
    <row r="245" spans="2:12" s="5" customFormat="1" hidden="1">
      <c r="B245" s="3"/>
      <c r="C245" s="137"/>
      <c r="D245" s="3"/>
      <c r="E245" s="137"/>
      <c r="F245" s="143"/>
      <c r="G245" s="142"/>
      <c r="H245" s="3"/>
      <c r="I245" s="3"/>
      <c r="J245" s="137"/>
      <c r="K245" s="137"/>
      <c r="L245" s="230"/>
    </row>
    <row r="246" spans="2:12" s="5" customFormat="1" hidden="1">
      <c r="B246" s="3"/>
      <c r="C246" s="137"/>
      <c r="D246" s="3"/>
      <c r="E246" s="137"/>
      <c r="F246" s="143"/>
      <c r="G246" s="142"/>
      <c r="H246" s="3"/>
      <c r="I246" s="3"/>
      <c r="J246" s="185"/>
      <c r="K246" s="137"/>
      <c r="L246" s="230"/>
    </row>
    <row r="247" spans="2:12" s="2" customFormat="1" hidden="1">
      <c r="B247" s="42" t="s">
        <v>821</v>
      </c>
      <c r="C247" s="40"/>
      <c r="D247" s="11"/>
      <c r="E247" s="11"/>
      <c r="F247" s="37"/>
      <c r="G247" s="38"/>
      <c r="H247" s="11"/>
      <c r="I247" s="11"/>
      <c r="J247" s="36"/>
      <c r="K247" s="36"/>
      <c r="L247" s="255"/>
    </row>
    <row r="248" spans="2:12" s="5" customFormat="1" hidden="1">
      <c r="B248" s="162" t="s">
        <v>16</v>
      </c>
      <c r="C248" s="188" t="s">
        <v>770</v>
      </c>
      <c r="D248" s="162"/>
      <c r="E248" s="163"/>
      <c r="F248" s="143"/>
      <c r="G248" s="142"/>
      <c r="H248" s="3"/>
      <c r="I248" s="3"/>
      <c r="J248" s="137"/>
      <c r="K248" s="137"/>
      <c r="L248" s="376"/>
    </row>
    <row r="249" spans="2:12" s="5" customFormat="1" hidden="1">
      <c r="B249" s="130"/>
      <c r="C249" s="131"/>
      <c r="D249" s="3"/>
      <c r="E249" s="3"/>
      <c r="F249" s="142"/>
      <c r="G249" s="142"/>
      <c r="H249" s="3"/>
      <c r="I249" s="3"/>
      <c r="J249" s="137"/>
      <c r="K249" s="137"/>
      <c r="L249" s="230"/>
    </row>
    <row r="250" spans="2:12" s="5" customFormat="1" hidden="1">
      <c r="B250" s="130"/>
      <c r="C250" s="131"/>
      <c r="D250" s="3"/>
      <c r="E250" s="3"/>
      <c r="F250" s="142"/>
      <c r="G250" s="142"/>
      <c r="H250" s="3"/>
      <c r="I250" s="3"/>
      <c r="J250" s="137"/>
      <c r="K250" s="137"/>
      <c r="L250" s="230"/>
    </row>
    <row r="251" spans="2:12" s="5" customFormat="1" hidden="1">
      <c r="B251" s="130"/>
      <c r="C251" s="131"/>
      <c r="D251" s="3"/>
      <c r="E251" s="3"/>
      <c r="F251" s="142"/>
      <c r="G251" s="142"/>
      <c r="H251" s="3"/>
      <c r="I251" s="3"/>
      <c r="J251" s="137"/>
      <c r="K251" s="137"/>
      <c r="L251" s="230"/>
    </row>
    <row r="252" spans="2:12" s="5" customFormat="1" hidden="1">
      <c r="B252" s="130"/>
      <c r="C252" s="131"/>
      <c r="D252" s="3"/>
      <c r="E252" s="3"/>
      <c r="F252" s="142"/>
      <c r="G252" s="142"/>
      <c r="H252" s="3"/>
      <c r="I252" s="3"/>
      <c r="J252" s="137"/>
      <c r="K252" s="137"/>
      <c r="L252" s="230"/>
    </row>
    <row r="253" spans="2:12" s="5" customFormat="1" hidden="1">
      <c r="B253" s="130"/>
      <c r="C253" s="131"/>
      <c r="D253" s="3"/>
      <c r="E253" s="3"/>
      <c r="F253" s="142"/>
      <c r="G253" s="142"/>
      <c r="H253" s="3"/>
      <c r="I253" s="3"/>
      <c r="J253" s="137"/>
      <c r="K253" s="137"/>
      <c r="L253" s="230"/>
    </row>
    <row r="254" spans="2:12" s="181" customFormat="1" hidden="1">
      <c r="B254" s="3"/>
      <c r="C254" s="132"/>
      <c r="D254" s="3"/>
      <c r="E254" s="3"/>
      <c r="F254" s="142"/>
      <c r="G254" s="142"/>
      <c r="H254" s="3"/>
      <c r="I254" s="3"/>
      <c r="J254" s="137"/>
      <c r="K254" s="137"/>
      <c r="L254" s="31"/>
    </row>
    <row r="255" spans="2:12" s="5" customFormat="1" hidden="1">
      <c r="B255" s="3"/>
      <c r="C255" s="132"/>
      <c r="D255" s="3"/>
      <c r="E255" s="3"/>
      <c r="F255" s="142"/>
      <c r="G255" s="142"/>
      <c r="H255" s="3"/>
      <c r="I255" s="3"/>
      <c r="J255" s="137"/>
      <c r="K255" s="137"/>
      <c r="L255" s="230"/>
    </row>
    <row r="256" spans="2:12" s="2" customFormat="1" hidden="1">
      <c r="B256" s="41" t="s">
        <v>43</v>
      </c>
      <c r="C256" s="42" t="s">
        <v>44</v>
      </c>
      <c r="D256" s="11"/>
      <c r="E256" s="11"/>
      <c r="F256" s="38"/>
      <c r="G256" s="38"/>
      <c r="H256" s="11"/>
      <c r="I256" s="11"/>
      <c r="J256" s="44"/>
      <c r="K256" s="36"/>
      <c r="L256" s="167"/>
    </row>
    <row r="257" spans="1:12" hidden="1">
      <c r="B257" s="6"/>
      <c r="C257" s="33"/>
      <c r="J257" s="33"/>
      <c r="K257" s="7"/>
      <c r="L257" s="34"/>
    </row>
    <row r="258" spans="1:12" s="5" customFormat="1" hidden="1">
      <c r="B258" s="3"/>
      <c r="C258" s="132"/>
      <c r="D258" s="3"/>
      <c r="E258" s="3"/>
      <c r="F258" s="142"/>
      <c r="G258" s="142"/>
      <c r="H258" s="3"/>
      <c r="I258" s="3"/>
      <c r="J258" s="132"/>
      <c r="K258" s="137"/>
      <c r="L258" s="230"/>
    </row>
    <row r="259" spans="1:12" s="5" customFormat="1" hidden="1">
      <c r="B259" s="130"/>
      <c r="C259" s="132"/>
      <c r="D259" s="3"/>
      <c r="E259" s="3"/>
      <c r="F259" s="142"/>
      <c r="G259" s="142"/>
      <c r="H259" s="3"/>
      <c r="I259" s="3"/>
      <c r="J259" s="132"/>
      <c r="K259" s="137"/>
      <c r="L259" s="230"/>
    </row>
    <row r="260" spans="1:12" s="5" customFormat="1" hidden="1">
      <c r="B260" s="130"/>
      <c r="C260" s="132"/>
      <c r="D260" s="3"/>
      <c r="E260" s="3"/>
      <c r="F260" s="142"/>
      <c r="G260" s="142"/>
      <c r="H260" s="3"/>
      <c r="I260" s="3"/>
      <c r="J260" s="132"/>
      <c r="K260" s="137"/>
      <c r="L260" s="230"/>
    </row>
    <row r="261" spans="1:12" s="5" customFormat="1" hidden="1">
      <c r="B261" s="130"/>
      <c r="C261" s="132"/>
      <c r="D261" s="3"/>
      <c r="E261" s="3"/>
      <c r="F261" s="192"/>
      <c r="G261" s="192"/>
      <c r="H261" s="3"/>
      <c r="I261" s="3"/>
      <c r="J261" s="132"/>
      <c r="K261" s="137"/>
      <c r="L261" s="230"/>
    </row>
    <row r="262" spans="1:12" s="5" customFormat="1" hidden="1">
      <c r="B262" s="130"/>
      <c r="C262" s="132"/>
      <c r="D262" s="3"/>
      <c r="E262" s="3"/>
      <c r="F262" s="142"/>
      <c r="G262" s="142"/>
      <c r="H262" s="3"/>
      <c r="I262" s="3"/>
      <c r="J262" s="132"/>
      <c r="K262" s="137"/>
      <c r="L262" s="230"/>
    </row>
    <row r="263" spans="1:12" s="2" customFormat="1" hidden="1">
      <c r="B263" s="42" t="s">
        <v>822</v>
      </c>
      <c r="C263" s="40"/>
      <c r="D263" s="11"/>
      <c r="E263" s="11"/>
      <c r="F263" s="37"/>
      <c r="G263" s="38"/>
      <c r="H263" s="11"/>
      <c r="I263" s="11"/>
      <c r="J263" s="36"/>
      <c r="K263" s="36"/>
      <c r="L263" s="255"/>
    </row>
    <row r="264" spans="1:12" s="2" customFormat="1" hidden="1">
      <c r="B264" s="41" t="s">
        <v>16</v>
      </c>
      <c r="C264" s="43" t="s">
        <v>770</v>
      </c>
      <c r="D264" s="11"/>
      <c r="E264" s="11"/>
      <c r="F264" s="38"/>
      <c r="G264" s="38"/>
      <c r="H264" s="11"/>
      <c r="I264" s="11"/>
      <c r="J264" s="44"/>
      <c r="K264" s="36"/>
      <c r="L264" s="255"/>
    </row>
    <row r="265" spans="1:12" s="180" customFormat="1" hidden="1">
      <c r="A265" s="1"/>
      <c r="B265" s="6"/>
      <c r="C265" s="7"/>
      <c r="D265" s="6"/>
      <c r="E265" s="6"/>
      <c r="F265" s="12"/>
      <c r="G265" s="12"/>
      <c r="H265" s="6"/>
      <c r="I265" s="6"/>
      <c r="J265" s="33"/>
      <c r="K265" s="7"/>
      <c r="L265" s="16"/>
    </row>
    <row r="266" spans="1:12" s="180" customFormat="1" hidden="1">
      <c r="A266" s="1"/>
      <c r="B266" s="68"/>
      <c r="C266" s="424"/>
      <c r="D266" s="425"/>
      <c r="E266" s="425"/>
      <c r="F266" s="35"/>
      <c r="G266" s="426"/>
      <c r="H266" s="427"/>
      <c r="I266" s="427"/>
      <c r="J266" s="428"/>
      <c r="K266" s="7"/>
      <c r="L266" s="382"/>
    </row>
    <row r="267" spans="1:12" s="181" customFormat="1" hidden="1">
      <c r="A267" s="5"/>
      <c r="B267" s="3"/>
      <c r="C267" s="132"/>
      <c r="D267" s="3"/>
      <c r="E267" s="3"/>
      <c r="F267" s="142"/>
      <c r="G267" s="142"/>
      <c r="H267" s="3"/>
      <c r="I267" s="3"/>
      <c r="J267" s="132"/>
      <c r="K267" s="137"/>
      <c r="L267" s="198"/>
    </row>
    <row r="268" spans="1:12" s="181" customFormat="1" hidden="1">
      <c r="A268" s="5"/>
      <c r="B268" s="3"/>
      <c r="C268" s="132"/>
      <c r="D268" s="3"/>
      <c r="E268" s="3"/>
      <c r="F268" s="142"/>
      <c r="G268" s="142"/>
      <c r="H268" s="3"/>
      <c r="I268" s="3"/>
      <c r="J268" s="132"/>
      <c r="K268" s="137"/>
      <c r="L268" s="198"/>
    </row>
    <row r="269" spans="1:12" s="181" customFormat="1" hidden="1">
      <c r="A269" s="5"/>
      <c r="B269" s="3"/>
      <c r="C269" s="132"/>
      <c r="D269" s="3"/>
      <c r="E269" s="3"/>
      <c r="F269" s="142"/>
      <c r="G269" s="142"/>
      <c r="H269" s="3"/>
      <c r="I269" s="3"/>
      <c r="J269" s="132"/>
      <c r="K269" s="137"/>
      <c r="L269" s="198"/>
    </row>
    <row r="270" spans="1:12" s="5" customFormat="1" hidden="1">
      <c r="B270" s="162" t="s">
        <v>43</v>
      </c>
      <c r="C270" s="163" t="s">
        <v>44</v>
      </c>
      <c r="D270" s="3"/>
      <c r="E270" s="3"/>
      <c r="F270" s="142"/>
      <c r="G270" s="142"/>
      <c r="H270" s="3"/>
      <c r="I270" s="3"/>
      <c r="J270" s="132"/>
      <c r="K270" s="137"/>
      <c r="L270" s="230"/>
    </row>
    <row r="271" spans="1:12" s="181" customFormat="1" hidden="1">
      <c r="A271" s="5"/>
      <c r="B271" s="3"/>
      <c r="C271" s="132"/>
      <c r="D271" s="3"/>
      <c r="E271" s="3"/>
      <c r="F271" s="142"/>
      <c r="G271" s="142"/>
      <c r="H271" s="3"/>
      <c r="I271" s="3"/>
      <c r="J271" s="132"/>
      <c r="K271" s="137"/>
      <c r="L271" s="198"/>
    </row>
    <row r="272" spans="1:12" s="181" customFormat="1" hidden="1">
      <c r="A272" s="5"/>
      <c r="B272" s="3"/>
      <c r="C272" s="132"/>
      <c r="D272" s="3"/>
      <c r="E272" s="3"/>
      <c r="F272" s="142"/>
      <c r="G272" s="142"/>
      <c r="H272" s="3"/>
      <c r="I272" s="3"/>
      <c r="J272" s="132"/>
      <c r="K272" s="137"/>
      <c r="L272" s="198"/>
    </row>
    <row r="273" spans="1:12" s="181" customFormat="1" hidden="1">
      <c r="A273" s="5"/>
      <c r="B273" s="3"/>
      <c r="C273" s="132"/>
      <c r="D273" s="3"/>
      <c r="E273" s="3"/>
      <c r="F273" s="142"/>
      <c r="G273" s="142"/>
      <c r="H273" s="3"/>
      <c r="I273" s="3"/>
      <c r="J273" s="132"/>
      <c r="K273" s="137"/>
      <c r="L273" s="198"/>
    </row>
    <row r="274" spans="1:12" s="181" customFormat="1" hidden="1">
      <c r="A274" s="5"/>
      <c r="B274" s="3"/>
      <c r="C274" s="132"/>
      <c r="D274" s="3"/>
      <c r="E274" s="3"/>
      <c r="F274" s="142"/>
      <c r="G274" s="142"/>
      <c r="H274" s="3"/>
      <c r="I274" s="3"/>
      <c r="J274" s="132"/>
      <c r="K274" s="137"/>
      <c r="L274" s="198"/>
    </row>
    <row r="275" spans="1:12" s="181" customFormat="1" hidden="1">
      <c r="A275" s="5"/>
      <c r="B275" s="3"/>
      <c r="C275" s="132"/>
      <c r="D275" s="3"/>
      <c r="E275" s="3"/>
      <c r="F275" s="142"/>
      <c r="G275" s="142"/>
      <c r="H275" s="3"/>
      <c r="I275" s="3"/>
      <c r="J275" s="132"/>
      <c r="K275" s="137"/>
      <c r="L275" s="198"/>
    </row>
    <row r="276" spans="1:12" s="181" customFormat="1" hidden="1">
      <c r="A276" s="5"/>
      <c r="B276" s="3"/>
      <c r="C276" s="132"/>
      <c r="D276" s="3"/>
      <c r="E276" s="3"/>
      <c r="F276" s="142"/>
      <c r="G276" s="142"/>
      <c r="H276" s="3"/>
      <c r="I276" s="3"/>
      <c r="J276" s="132"/>
      <c r="K276" s="137"/>
      <c r="L276" s="198"/>
    </row>
    <row r="277" spans="1:12" s="5" customFormat="1" hidden="1">
      <c r="B277" s="163" t="s">
        <v>345</v>
      </c>
      <c r="C277" s="186"/>
      <c r="D277" s="3"/>
      <c r="E277" s="3"/>
      <c r="F277" s="187"/>
      <c r="G277" s="142"/>
      <c r="H277" s="3"/>
      <c r="I277" s="3"/>
      <c r="J277" s="137"/>
      <c r="K277" s="137"/>
      <c r="L277" s="230"/>
    </row>
    <row r="278" spans="1:12" s="5" customFormat="1" hidden="1">
      <c r="B278" s="162" t="s">
        <v>16</v>
      </c>
      <c r="C278" s="188" t="s">
        <v>770</v>
      </c>
      <c r="D278" s="162"/>
      <c r="E278" s="163"/>
      <c r="F278" s="143"/>
      <c r="G278" s="142"/>
      <c r="H278" s="3"/>
      <c r="I278" s="3"/>
      <c r="J278" s="137"/>
      <c r="K278" s="137"/>
      <c r="L278" s="230"/>
    </row>
    <row r="279" spans="1:12" s="181" customFormat="1" hidden="1">
      <c r="A279" s="5"/>
      <c r="B279" s="3"/>
      <c r="C279" s="137"/>
      <c r="D279" s="3"/>
      <c r="E279" s="132"/>
      <c r="F279" s="133"/>
      <c r="G279" s="134"/>
      <c r="H279" s="135"/>
      <c r="I279" s="135"/>
      <c r="J279" s="136"/>
      <c r="K279" s="137"/>
      <c r="L279" s="198"/>
    </row>
    <row r="280" spans="1:12" s="181" customFormat="1" hidden="1">
      <c r="A280" s="5"/>
      <c r="B280" s="3"/>
      <c r="C280" s="137"/>
      <c r="D280" s="3"/>
      <c r="E280" s="132"/>
      <c r="F280" s="133"/>
      <c r="G280" s="134"/>
      <c r="H280" s="135"/>
      <c r="I280" s="135"/>
      <c r="J280" s="136"/>
      <c r="K280" s="137"/>
      <c r="L280" s="198"/>
    </row>
    <row r="281" spans="1:12" s="181" customFormat="1" hidden="1">
      <c r="A281" s="5"/>
      <c r="B281" s="3"/>
      <c r="C281" s="137"/>
      <c r="D281" s="3"/>
      <c r="E281" s="132"/>
      <c r="F281" s="133"/>
      <c r="G281" s="134"/>
      <c r="H281" s="135"/>
      <c r="I281" s="135"/>
      <c r="J281" s="136"/>
      <c r="K281" s="137"/>
      <c r="L281" s="198"/>
    </row>
    <row r="282" spans="1:12" s="181" customFormat="1" hidden="1">
      <c r="A282" s="5"/>
      <c r="B282" s="3"/>
      <c r="C282" s="137"/>
      <c r="D282" s="3"/>
      <c r="E282" s="132"/>
      <c r="F282" s="133"/>
      <c r="G282" s="134"/>
      <c r="H282" s="135"/>
      <c r="I282" s="135"/>
      <c r="J282" s="136"/>
      <c r="K282" s="137"/>
      <c r="L282" s="198"/>
    </row>
    <row r="283" spans="1:12" s="181" customFormat="1" hidden="1">
      <c r="A283" s="5"/>
      <c r="B283" s="3"/>
      <c r="C283" s="137"/>
      <c r="D283" s="3"/>
      <c r="E283" s="132"/>
      <c r="F283" s="133"/>
      <c r="G283" s="134"/>
      <c r="H283" s="135"/>
      <c r="I283" s="135"/>
      <c r="J283" s="136"/>
      <c r="K283" s="137"/>
      <c r="L283" s="198"/>
    </row>
    <row r="284" spans="1:12" s="181" customFormat="1" hidden="1">
      <c r="A284" s="5"/>
      <c r="B284" s="3"/>
      <c r="C284" s="132"/>
      <c r="D284" s="3"/>
      <c r="E284" s="132"/>
      <c r="F284" s="133"/>
      <c r="G284" s="134"/>
      <c r="H284" s="135"/>
      <c r="I284" s="135"/>
      <c r="J284" s="136"/>
      <c r="K284" s="137"/>
      <c r="L284" s="198"/>
    </row>
    <row r="285" spans="1:12" s="181" customFormat="1" hidden="1">
      <c r="A285" s="5"/>
      <c r="B285" s="3"/>
      <c r="C285" s="132"/>
      <c r="D285" s="3"/>
      <c r="E285" s="132"/>
      <c r="F285" s="133"/>
      <c r="G285" s="134"/>
      <c r="H285" s="135"/>
      <c r="I285" s="135"/>
      <c r="J285" s="136"/>
      <c r="K285" s="137"/>
      <c r="L285" s="198"/>
    </row>
    <row r="286" spans="1:12" s="181" customFormat="1" hidden="1">
      <c r="A286" s="5"/>
      <c r="B286" s="3"/>
      <c r="C286" s="132"/>
      <c r="D286" s="3"/>
      <c r="E286" s="132"/>
      <c r="F286" s="133"/>
      <c r="G286" s="134"/>
      <c r="H286" s="135"/>
      <c r="I286" s="135"/>
      <c r="J286" s="136"/>
      <c r="K286" s="137"/>
      <c r="L286" s="198"/>
    </row>
    <row r="287" spans="1:12" s="5" customFormat="1" hidden="1">
      <c r="B287" s="162" t="s">
        <v>43</v>
      </c>
      <c r="C287" s="163" t="s">
        <v>44</v>
      </c>
      <c r="D287" s="130"/>
      <c r="E287" s="132"/>
      <c r="F287" s="133"/>
      <c r="G287" s="134"/>
      <c r="H287" s="135"/>
      <c r="I287" s="135"/>
      <c r="J287" s="136"/>
      <c r="K287" s="137"/>
      <c r="L287" s="230"/>
    </row>
    <row r="288" spans="1:12" s="181" customFormat="1" hidden="1">
      <c r="A288" s="5"/>
      <c r="B288" s="3"/>
      <c r="C288" s="132"/>
      <c r="D288" s="3"/>
      <c r="E288" s="132"/>
      <c r="F288" s="133"/>
      <c r="G288" s="134"/>
      <c r="H288" s="135"/>
      <c r="I288" s="135"/>
      <c r="J288" s="136"/>
      <c r="K288" s="137"/>
      <c r="L288" s="198"/>
    </row>
    <row r="289" spans="1:12" s="181" customFormat="1" hidden="1">
      <c r="A289" s="5"/>
      <c r="B289" s="164"/>
      <c r="C289" s="137"/>
      <c r="D289" s="3"/>
      <c r="E289" s="132"/>
      <c r="F289" s="133"/>
      <c r="G289" s="134"/>
      <c r="H289" s="135"/>
      <c r="I289" s="135"/>
      <c r="J289" s="136"/>
      <c r="K289" s="137"/>
      <c r="L289" s="198"/>
    </row>
    <row r="290" spans="1:12" s="181" customFormat="1" hidden="1">
      <c r="A290" s="5"/>
      <c r="B290" s="164"/>
      <c r="C290" s="137"/>
      <c r="D290" s="3"/>
      <c r="E290" s="132"/>
      <c r="F290" s="133"/>
      <c r="G290" s="134"/>
      <c r="H290" s="135"/>
      <c r="I290" s="135"/>
      <c r="J290" s="136"/>
      <c r="K290" s="137"/>
      <c r="L290" s="198"/>
    </row>
    <row r="291" spans="1:12" s="181" customFormat="1" hidden="1">
      <c r="A291" s="5"/>
      <c r="B291" s="164"/>
      <c r="C291" s="137"/>
      <c r="D291" s="3"/>
      <c r="E291" s="132"/>
      <c r="F291" s="133"/>
      <c r="G291" s="134"/>
      <c r="H291" s="135"/>
      <c r="I291" s="135"/>
      <c r="J291" s="136"/>
      <c r="K291" s="137"/>
      <c r="L291" s="198"/>
    </row>
    <row r="292" spans="1:12" s="181" customFormat="1" hidden="1">
      <c r="A292" s="5"/>
      <c r="B292" s="164"/>
      <c r="C292" s="137"/>
      <c r="D292" s="3"/>
      <c r="E292" s="132"/>
      <c r="F292" s="133"/>
      <c r="G292" s="134"/>
      <c r="H292" s="135"/>
      <c r="I292" s="135"/>
      <c r="J292" s="136"/>
      <c r="K292" s="137"/>
      <c r="L292" s="198"/>
    </row>
    <row r="293" spans="1:12" s="181" customFormat="1" hidden="1">
      <c r="A293" s="5"/>
      <c r="B293" s="164"/>
      <c r="C293" s="137"/>
      <c r="D293" s="3"/>
      <c r="E293" s="132"/>
      <c r="F293" s="133"/>
      <c r="G293" s="134"/>
      <c r="H293" s="135"/>
      <c r="I293" s="135"/>
      <c r="J293" s="136"/>
      <c r="K293" s="137"/>
      <c r="L293" s="198"/>
    </row>
    <row r="294" spans="1:12" s="181" customFormat="1" hidden="1">
      <c r="A294" s="5"/>
      <c r="B294" s="164"/>
      <c r="C294" s="137"/>
      <c r="D294" s="3"/>
      <c r="E294" s="132"/>
      <c r="F294" s="133"/>
      <c r="G294" s="134"/>
      <c r="H294" s="135"/>
      <c r="I294" s="135"/>
      <c r="J294" s="136"/>
      <c r="K294" s="137"/>
      <c r="L294" s="198"/>
    </row>
    <row r="295" spans="1:12" s="181" customFormat="1" hidden="1">
      <c r="A295" s="5"/>
      <c r="B295" s="164"/>
      <c r="C295" s="137"/>
      <c r="D295" s="3"/>
      <c r="E295" s="132"/>
      <c r="F295" s="133"/>
      <c r="G295" s="134"/>
      <c r="H295" s="135"/>
      <c r="I295" s="135"/>
      <c r="J295" s="136"/>
      <c r="K295" s="137"/>
      <c r="L295" s="198"/>
    </row>
    <row r="296" spans="1:12" s="181" customFormat="1" hidden="1">
      <c r="A296" s="5"/>
      <c r="B296" s="164"/>
      <c r="C296" s="137"/>
      <c r="D296" s="3"/>
      <c r="E296" s="132"/>
      <c r="F296" s="133"/>
      <c r="G296" s="134"/>
      <c r="H296" s="135"/>
      <c r="I296" s="135"/>
      <c r="J296" s="136"/>
      <c r="K296" s="137"/>
      <c r="L296" s="198"/>
    </row>
    <row r="297" spans="1:12" s="181" customFormat="1" hidden="1">
      <c r="A297" s="5"/>
      <c r="B297" s="164"/>
      <c r="C297" s="137"/>
      <c r="D297" s="3"/>
      <c r="E297" s="132"/>
      <c r="F297" s="133"/>
      <c r="G297" s="134"/>
      <c r="H297" s="135"/>
      <c r="I297" s="135"/>
      <c r="J297" s="136"/>
      <c r="K297" s="137"/>
      <c r="L297" s="198"/>
    </row>
    <row r="298" spans="1:12" s="181" customFormat="1" hidden="1">
      <c r="A298" s="5"/>
      <c r="B298" s="164"/>
      <c r="C298" s="137"/>
      <c r="D298" s="3"/>
      <c r="E298" s="132"/>
      <c r="F298" s="133"/>
      <c r="G298" s="134"/>
      <c r="H298" s="135"/>
      <c r="I298" s="135"/>
      <c r="J298" s="136"/>
      <c r="K298" s="137"/>
      <c r="L298" s="198"/>
    </row>
    <row r="299" spans="1:12" s="181" customFormat="1" hidden="1">
      <c r="A299" s="5"/>
      <c r="B299" s="3"/>
      <c r="C299" s="137"/>
      <c r="D299" s="3"/>
      <c r="E299" s="3"/>
      <c r="F299" s="142"/>
      <c r="G299" s="142"/>
      <c r="H299" s="3"/>
      <c r="I299" s="3"/>
      <c r="J299" s="137"/>
      <c r="K299" s="137"/>
      <c r="L299" s="198"/>
    </row>
    <row r="300" spans="1:12" s="2" customFormat="1" hidden="1">
      <c r="B300" s="42" t="s">
        <v>895</v>
      </c>
      <c r="C300" s="40"/>
      <c r="D300" s="11"/>
      <c r="E300" s="11"/>
      <c r="F300" s="37"/>
      <c r="G300" s="38"/>
      <c r="H300" s="11"/>
      <c r="I300" s="11"/>
      <c r="J300" s="36"/>
      <c r="K300" s="36"/>
      <c r="L300" s="167"/>
    </row>
    <row r="301" spans="1:12" s="5" customFormat="1" hidden="1">
      <c r="B301" s="162" t="s">
        <v>16</v>
      </c>
      <c r="C301" s="188" t="s">
        <v>770</v>
      </c>
      <c r="D301" s="162"/>
      <c r="E301" s="163"/>
      <c r="F301" s="143"/>
      <c r="G301" s="142"/>
      <c r="H301" s="3"/>
      <c r="I301" s="3"/>
      <c r="J301" s="137"/>
      <c r="K301" s="137"/>
      <c r="L301" s="230"/>
    </row>
    <row r="302" spans="1:12" s="5" customFormat="1" hidden="1">
      <c r="B302" s="130"/>
      <c r="C302" s="131"/>
      <c r="D302" s="3"/>
      <c r="E302" s="3"/>
      <c r="F302" s="133"/>
      <c r="G302" s="133"/>
      <c r="H302" s="3"/>
      <c r="I302" s="3"/>
      <c r="J302" s="137"/>
      <c r="K302" s="137"/>
      <c r="L302" s="230"/>
    </row>
    <row r="303" spans="1:12" s="5" customFormat="1" hidden="1">
      <c r="B303" s="130"/>
      <c r="C303" s="131"/>
      <c r="D303" s="3"/>
      <c r="E303" s="3"/>
      <c r="F303" s="133"/>
      <c r="G303" s="133"/>
      <c r="H303" s="3"/>
      <c r="I303" s="3"/>
      <c r="J303" s="137"/>
      <c r="K303" s="137"/>
      <c r="L303" s="230"/>
    </row>
    <row r="304" spans="1:12" s="5" customFormat="1" hidden="1">
      <c r="B304" s="130"/>
      <c r="C304" s="131"/>
      <c r="D304" s="3"/>
      <c r="E304" s="3"/>
      <c r="F304" s="133"/>
      <c r="G304" s="133"/>
      <c r="H304" s="3"/>
      <c r="I304" s="3"/>
      <c r="J304" s="137"/>
      <c r="K304" s="137"/>
      <c r="L304" s="230"/>
    </row>
    <row r="305" spans="1:12" s="5" customFormat="1" hidden="1">
      <c r="B305" s="130"/>
      <c r="C305" s="131"/>
      <c r="D305" s="3"/>
      <c r="E305" s="3"/>
      <c r="F305" s="133"/>
      <c r="G305" s="133"/>
      <c r="H305" s="3"/>
      <c r="I305" s="3"/>
      <c r="J305" s="137"/>
      <c r="K305" s="137"/>
      <c r="L305" s="230"/>
    </row>
    <row r="306" spans="1:12" s="5" customFormat="1" hidden="1">
      <c r="B306" s="130"/>
      <c r="C306" s="131"/>
      <c r="D306" s="3"/>
      <c r="E306" s="3"/>
      <c r="F306" s="133"/>
      <c r="G306" s="133"/>
      <c r="H306" s="3"/>
      <c r="I306" s="3"/>
      <c r="J306" s="137"/>
      <c r="K306" s="137"/>
      <c r="L306" s="230"/>
    </row>
    <row r="307" spans="1:12" s="5" customFormat="1" hidden="1">
      <c r="B307" s="130"/>
      <c r="C307" s="191"/>
      <c r="D307" s="3"/>
      <c r="E307" s="3"/>
      <c r="F307" s="133"/>
      <c r="G307" s="133"/>
      <c r="H307" s="3"/>
      <c r="I307" s="3"/>
      <c r="J307" s="137"/>
      <c r="K307" s="137"/>
      <c r="L307" s="230"/>
    </row>
    <row r="308" spans="1:12" s="5" customFormat="1" hidden="1">
      <c r="B308" s="3"/>
      <c r="C308" s="132"/>
      <c r="D308" s="3"/>
      <c r="E308" s="3"/>
      <c r="F308" s="133"/>
      <c r="G308" s="133"/>
      <c r="H308" s="3"/>
      <c r="I308" s="3"/>
      <c r="J308" s="137"/>
      <c r="K308" s="137"/>
      <c r="L308" s="230"/>
    </row>
    <row r="309" spans="1:12" s="5" customFormat="1" hidden="1">
      <c r="B309" s="3"/>
      <c r="C309" s="132"/>
      <c r="D309" s="3"/>
      <c r="E309" s="3"/>
      <c r="F309" s="133"/>
      <c r="G309" s="133"/>
      <c r="H309" s="3"/>
      <c r="I309" s="3"/>
      <c r="J309" s="137"/>
      <c r="K309" s="137"/>
      <c r="L309" s="230"/>
    </row>
    <row r="310" spans="1:12" s="2" customFormat="1" hidden="1">
      <c r="B310" s="41" t="s">
        <v>43</v>
      </c>
      <c r="C310" s="42" t="s">
        <v>44</v>
      </c>
      <c r="D310" s="11"/>
      <c r="E310" s="11"/>
      <c r="F310" s="54"/>
      <c r="G310" s="54"/>
      <c r="H310" s="11"/>
      <c r="I310" s="11"/>
      <c r="J310" s="36"/>
      <c r="K310" s="36"/>
      <c r="L310" s="167"/>
    </row>
    <row r="311" spans="1:12" hidden="1">
      <c r="A311" s="5"/>
      <c r="F311" s="417"/>
      <c r="G311" s="417"/>
      <c r="K311" s="7"/>
      <c r="L311" s="34"/>
    </row>
    <row r="312" spans="1:12" s="5" customFormat="1" hidden="1">
      <c r="B312" s="130"/>
      <c r="C312" s="137"/>
      <c r="D312" s="3"/>
      <c r="E312" s="3"/>
      <c r="F312" s="142"/>
      <c r="G312" s="142"/>
      <c r="H312" s="3"/>
      <c r="I312" s="3"/>
      <c r="J312" s="137"/>
      <c r="K312" s="137"/>
      <c r="L312" s="230"/>
    </row>
    <row r="313" spans="1:12" s="5" customFormat="1" hidden="1">
      <c r="B313" s="163" t="s">
        <v>212</v>
      </c>
      <c r="C313" s="186"/>
      <c r="D313" s="3"/>
      <c r="E313" s="3"/>
      <c r="F313" s="187"/>
      <c r="G313" s="142"/>
      <c r="H313" s="3"/>
      <c r="I313" s="3"/>
      <c r="J313" s="137"/>
      <c r="K313" s="137"/>
      <c r="L313" s="230"/>
    </row>
    <row r="314" spans="1:12" s="5" customFormat="1" hidden="1">
      <c r="B314" s="162" t="s">
        <v>16</v>
      </c>
      <c r="C314" s="188" t="s">
        <v>770</v>
      </c>
      <c r="D314" s="162"/>
      <c r="E314" s="163"/>
      <c r="F314" s="143"/>
      <c r="G314" s="142"/>
      <c r="H314" s="3"/>
      <c r="I314" s="3"/>
      <c r="J314" s="137"/>
      <c r="K314" s="137"/>
      <c r="L314" s="230"/>
    </row>
    <row r="315" spans="1:12" s="5" customFormat="1" hidden="1">
      <c r="B315" s="130"/>
      <c r="C315" s="131"/>
      <c r="D315" s="3"/>
      <c r="E315" s="3"/>
      <c r="F315" s="143"/>
      <c r="G315" s="142"/>
      <c r="H315" s="3"/>
      <c r="I315" s="3"/>
      <c r="J315" s="137"/>
      <c r="K315" s="137"/>
      <c r="L315" s="230"/>
    </row>
    <row r="316" spans="1:12" s="5" customFormat="1" hidden="1">
      <c r="B316" s="130"/>
      <c r="C316" s="131"/>
      <c r="D316" s="3"/>
      <c r="E316" s="3"/>
      <c r="F316" s="143"/>
      <c r="G316" s="142"/>
      <c r="H316" s="3"/>
      <c r="I316" s="3"/>
      <c r="J316" s="137"/>
      <c r="K316" s="137"/>
      <c r="L316" s="230"/>
    </row>
    <row r="317" spans="1:12" s="5" customFormat="1" hidden="1">
      <c r="B317" s="130"/>
      <c r="C317" s="131"/>
      <c r="D317" s="3"/>
      <c r="E317" s="3"/>
      <c r="F317" s="143"/>
      <c r="G317" s="142"/>
      <c r="H317" s="3"/>
      <c r="I317" s="3"/>
      <c r="J317" s="137"/>
      <c r="K317" s="137"/>
      <c r="L317" s="230"/>
    </row>
    <row r="318" spans="1:12" s="5" customFormat="1" hidden="1">
      <c r="B318" s="130"/>
      <c r="C318" s="131"/>
      <c r="D318" s="3"/>
      <c r="E318" s="3"/>
      <c r="F318" s="143"/>
      <c r="G318" s="142"/>
      <c r="H318" s="3"/>
      <c r="I318" s="3"/>
      <c r="J318" s="137"/>
      <c r="K318" s="137"/>
      <c r="L318" s="230"/>
    </row>
    <row r="319" spans="1:12" s="5" customFormat="1" hidden="1">
      <c r="B319" s="130"/>
      <c r="C319" s="131"/>
      <c r="D319" s="3"/>
      <c r="E319" s="3"/>
      <c r="F319" s="143"/>
      <c r="G319" s="142"/>
      <c r="H319" s="3"/>
      <c r="I319" s="3"/>
      <c r="J319" s="137"/>
      <c r="K319" s="137"/>
      <c r="L319" s="230"/>
    </row>
    <row r="320" spans="1:12" s="5" customFormat="1" hidden="1">
      <c r="B320" s="130"/>
      <c r="C320" s="191"/>
      <c r="D320" s="3"/>
      <c r="E320" s="3"/>
      <c r="F320" s="143"/>
      <c r="G320" s="142"/>
      <c r="H320" s="3"/>
      <c r="I320" s="3"/>
      <c r="J320" s="137"/>
      <c r="K320" s="137"/>
      <c r="L320" s="230"/>
    </row>
    <row r="321" spans="1:12" s="5" customFormat="1" hidden="1">
      <c r="B321" s="3"/>
      <c r="C321" s="132"/>
      <c r="D321" s="3"/>
      <c r="E321" s="3"/>
      <c r="F321" s="143"/>
      <c r="G321" s="142"/>
      <c r="H321" s="3"/>
      <c r="I321" s="3"/>
      <c r="J321" s="137"/>
      <c r="K321" s="137"/>
      <c r="L321" s="230"/>
    </row>
    <row r="322" spans="1:12" s="5" customFormat="1" hidden="1">
      <c r="B322" s="3"/>
      <c r="C322" s="132"/>
      <c r="D322" s="3"/>
      <c r="E322" s="3"/>
      <c r="F322" s="143"/>
      <c r="G322" s="142"/>
      <c r="H322" s="3"/>
      <c r="I322" s="3"/>
      <c r="J322" s="137"/>
      <c r="K322" s="137"/>
      <c r="L322" s="230"/>
    </row>
    <row r="323" spans="1:12" s="5" customFormat="1" hidden="1">
      <c r="B323" s="162" t="s">
        <v>43</v>
      </c>
      <c r="C323" s="163" t="s">
        <v>44</v>
      </c>
      <c r="D323" s="3"/>
      <c r="E323" s="3"/>
      <c r="F323" s="143"/>
      <c r="G323" s="142"/>
      <c r="H323" s="3"/>
      <c r="I323" s="3"/>
      <c r="J323" s="137"/>
      <c r="K323" s="137"/>
      <c r="L323" s="230"/>
    </row>
    <row r="324" spans="1:12" s="5" customFormat="1" hidden="1">
      <c r="B324" s="3"/>
      <c r="C324" s="137"/>
      <c r="D324" s="3"/>
      <c r="E324" s="3"/>
      <c r="F324" s="143"/>
      <c r="G324" s="142"/>
      <c r="H324" s="3"/>
      <c r="I324" s="3"/>
      <c r="J324" s="137"/>
      <c r="K324" s="137"/>
      <c r="L324" s="230"/>
    </row>
    <row r="325" spans="1:12" s="5" customFormat="1" hidden="1">
      <c r="B325" s="3"/>
      <c r="C325" s="137"/>
      <c r="D325" s="3"/>
      <c r="E325" s="3"/>
      <c r="F325" s="143"/>
      <c r="G325" s="142"/>
      <c r="H325" s="3"/>
      <c r="I325" s="3"/>
      <c r="J325" s="137"/>
      <c r="K325" s="137"/>
      <c r="L325" s="230"/>
    </row>
    <row r="326" spans="1:12" s="5" customFormat="1" hidden="1">
      <c r="B326" s="3"/>
      <c r="C326" s="137"/>
      <c r="D326" s="3"/>
      <c r="E326" s="3"/>
      <c r="F326" s="143"/>
      <c r="G326" s="142"/>
      <c r="H326" s="3"/>
      <c r="I326" s="3"/>
      <c r="J326" s="137"/>
      <c r="K326" s="137"/>
      <c r="L326" s="230"/>
    </row>
    <row r="327" spans="1:12" s="5" customFormat="1" hidden="1">
      <c r="B327" s="3"/>
      <c r="C327" s="137"/>
      <c r="D327" s="3"/>
      <c r="E327" s="3"/>
      <c r="F327" s="143"/>
      <c r="G327" s="142"/>
      <c r="H327" s="3"/>
      <c r="I327" s="3"/>
      <c r="J327" s="137"/>
      <c r="K327" s="137"/>
      <c r="L327" s="230"/>
    </row>
    <row r="328" spans="1:12" s="5" customFormat="1" hidden="1">
      <c r="B328" s="3"/>
      <c r="C328" s="137"/>
      <c r="D328" s="3"/>
      <c r="E328" s="3"/>
      <c r="F328" s="143"/>
      <c r="G328" s="142"/>
      <c r="H328" s="3"/>
      <c r="I328" s="3"/>
      <c r="J328" s="137"/>
      <c r="K328" s="137"/>
      <c r="L328" s="230"/>
    </row>
    <row r="329" spans="1:12" s="5" customFormat="1" hidden="1">
      <c r="B329" s="3"/>
      <c r="C329" s="137"/>
      <c r="D329" s="3"/>
      <c r="E329" s="3"/>
      <c r="F329" s="143"/>
      <c r="G329" s="142"/>
      <c r="H329" s="3"/>
      <c r="I329" s="3"/>
      <c r="J329" s="137"/>
      <c r="K329" s="137"/>
      <c r="L329" s="230"/>
    </row>
    <row r="330" spans="1:12" s="5" customFormat="1" hidden="1">
      <c r="B330" s="3"/>
      <c r="C330" s="137"/>
      <c r="D330" s="3"/>
      <c r="E330" s="3"/>
      <c r="F330" s="143"/>
      <c r="G330" s="142"/>
      <c r="H330" s="3"/>
      <c r="I330" s="3"/>
      <c r="J330" s="137"/>
      <c r="K330" s="137"/>
      <c r="L330" s="230"/>
    </row>
    <row r="331" spans="1:12" s="5" customFormat="1" hidden="1">
      <c r="B331" s="130"/>
      <c r="C331" s="137"/>
      <c r="D331" s="3"/>
      <c r="E331" s="3"/>
      <c r="F331" s="142"/>
      <c r="G331" s="142"/>
      <c r="H331" s="3"/>
      <c r="I331" s="3"/>
      <c r="J331" s="137"/>
      <c r="K331" s="137"/>
      <c r="L331" s="230"/>
    </row>
    <row r="332" spans="1:12" s="5" customFormat="1" hidden="1">
      <c r="B332" s="163" t="s">
        <v>223</v>
      </c>
      <c r="C332" s="186"/>
      <c r="D332" s="3"/>
      <c r="E332" s="3"/>
      <c r="F332" s="187"/>
      <c r="G332" s="142"/>
      <c r="H332" s="3"/>
      <c r="I332" s="3"/>
      <c r="J332" s="137"/>
      <c r="K332" s="137"/>
      <c r="L332" s="230"/>
    </row>
    <row r="333" spans="1:12" s="5" customFormat="1" hidden="1">
      <c r="B333" s="162" t="s">
        <v>16</v>
      </c>
      <c r="C333" s="188" t="s">
        <v>770</v>
      </c>
      <c r="D333" s="3"/>
      <c r="E333" s="3"/>
      <c r="F333" s="187"/>
      <c r="G333" s="142"/>
      <c r="H333" s="3"/>
      <c r="I333" s="3"/>
      <c r="J333" s="137"/>
      <c r="K333" s="137"/>
      <c r="L333" s="230"/>
    </row>
    <row r="334" spans="1:12" s="181" customFormat="1" hidden="1">
      <c r="A334" s="5"/>
      <c r="B334" s="3"/>
      <c r="C334" s="137"/>
      <c r="D334" s="3"/>
      <c r="E334" s="3"/>
      <c r="F334" s="142"/>
      <c r="G334" s="142"/>
      <c r="H334" s="3"/>
      <c r="I334" s="3"/>
      <c r="J334" s="137"/>
      <c r="K334" s="137"/>
      <c r="L334" s="198"/>
    </row>
    <row r="335" spans="1:12" s="181" customFormat="1" hidden="1">
      <c r="A335" s="5"/>
      <c r="B335" s="3"/>
      <c r="C335" s="137"/>
      <c r="D335" s="3"/>
      <c r="E335" s="3"/>
      <c r="F335" s="142"/>
      <c r="G335" s="142"/>
      <c r="H335" s="3"/>
      <c r="I335" s="3"/>
      <c r="J335" s="137"/>
      <c r="K335" s="137"/>
      <c r="L335" s="198"/>
    </row>
    <row r="336" spans="1:12" s="181" customFormat="1" hidden="1">
      <c r="A336" s="5"/>
      <c r="B336" s="3"/>
      <c r="C336" s="137"/>
      <c r="D336" s="3"/>
      <c r="E336" s="3"/>
      <c r="F336" s="142"/>
      <c r="G336" s="142"/>
      <c r="H336" s="3"/>
      <c r="I336" s="3"/>
      <c r="J336" s="137"/>
      <c r="K336" s="137"/>
      <c r="L336" s="198"/>
    </row>
    <row r="337" spans="1:12" s="181" customFormat="1" hidden="1">
      <c r="A337" s="5"/>
      <c r="B337" s="3"/>
      <c r="C337" s="137"/>
      <c r="D337" s="3"/>
      <c r="E337" s="3"/>
      <c r="F337" s="142"/>
      <c r="G337" s="142"/>
      <c r="H337" s="3"/>
      <c r="I337" s="3"/>
      <c r="J337" s="137"/>
      <c r="K337" s="137"/>
      <c r="L337" s="198"/>
    </row>
    <row r="338" spans="1:12" s="181" customFormat="1" hidden="1">
      <c r="A338" s="5"/>
      <c r="B338" s="3"/>
      <c r="C338" s="137"/>
      <c r="D338" s="3"/>
      <c r="E338" s="3"/>
      <c r="F338" s="142"/>
      <c r="G338" s="142"/>
      <c r="H338" s="3"/>
      <c r="I338" s="3"/>
      <c r="J338" s="137"/>
      <c r="K338" s="137"/>
      <c r="L338" s="198"/>
    </row>
    <row r="339" spans="1:12" s="181" customFormat="1" hidden="1">
      <c r="A339" s="5"/>
      <c r="B339" s="3"/>
      <c r="C339" s="132"/>
      <c r="D339" s="3"/>
      <c r="E339" s="3"/>
      <c r="F339" s="142"/>
      <c r="G339" s="142"/>
      <c r="H339" s="3"/>
      <c r="I339" s="3"/>
      <c r="J339" s="137"/>
      <c r="K339" s="137"/>
      <c r="L339" s="198"/>
    </row>
    <row r="340" spans="1:12" s="181" customFormat="1" hidden="1">
      <c r="A340" s="5"/>
      <c r="B340" s="3"/>
      <c r="C340" s="132"/>
      <c r="D340" s="3"/>
      <c r="E340" s="3"/>
      <c r="F340" s="142"/>
      <c r="G340" s="142"/>
      <c r="H340" s="3"/>
      <c r="I340" s="3"/>
      <c r="J340" s="137"/>
      <c r="K340" s="137"/>
      <c r="L340" s="198"/>
    </row>
    <row r="341" spans="1:12" s="181" customFormat="1" hidden="1">
      <c r="A341" s="5"/>
      <c r="B341" s="3"/>
      <c r="C341" s="132"/>
      <c r="D341" s="3"/>
      <c r="E341" s="132"/>
      <c r="F341" s="143"/>
      <c r="G341" s="142"/>
      <c r="H341" s="3"/>
      <c r="I341" s="3"/>
      <c r="J341" s="137"/>
      <c r="K341" s="137"/>
      <c r="L341" s="198"/>
    </row>
    <row r="342" spans="1:12" s="5" customFormat="1" hidden="1">
      <c r="B342" s="162" t="s">
        <v>43</v>
      </c>
      <c r="C342" s="163" t="s">
        <v>44</v>
      </c>
      <c r="D342" s="3"/>
      <c r="E342" s="137"/>
      <c r="F342" s="236"/>
      <c r="G342" s="133"/>
      <c r="H342" s="3"/>
      <c r="I342" s="3"/>
      <c r="J342" s="137"/>
      <c r="K342" s="137"/>
      <c r="L342" s="230"/>
    </row>
    <row r="343" spans="1:12" s="181" customFormat="1" hidden="1">
      <c r="A343" s="5"/>
      <c r="B343" s="3"/>
      <c r="C343" s="137"/>
      <c r="D343" s="3"/>
      <c r="E343" s="137"/>
      <c r="F343" s="236"/>
      <c r="G343" s="133"/>
      <c r="H343" s="3"/>
      <c r="I343" s="3"/>
      <c r="J343" s="137"/>
      <c r="K343" s="137"/>
      <c r="L343" s="198"/>
    </row>
    <row r="344" spans="1:12" s="181" customFormat="1" hidden="1">
      <c r="A344" s="5"/>
      <c r="B344" s="3"/>
      <c r="C344" s="137"/>
      <c r="D344" s="3"/>
      <c r="E344" s="137"/>
      <c r="F344" s="236"/>
      <c r="G344" s="133"/>
      <c r="H344" s="3"/>
      <c r="I344" s="3"/>
      <c r="J344" s="137"/>
      <c r="K344" s="137"/>
      <c r="L344" s="198"/>
    </row>
    <row r="345" spans="1:12" s="181" customFormat="1" hidden="1">
      <c r="A345" s="5"/>
      <c r="B345" s="3"/>
      <c r="C345" s="137"/>
      <c r="D345" s="3"/>
      <c r="E345" s="137"/>
      <c r="F345" s="236"/>
      <c r="G345" s="133"/>
      <c r="H345" s="3"/>
      <c r="I345" s="3"/>
      <c r="J345" s="137"/>
      <c r="K345" s="137"/>
      <c r="L345" s="198"/>
    </row>
    <row r="346" spans="1:12" s="181" customFormat="1" hidden="1">
      <c r="A346" s="5"/>
      <c r="B346" s="3"/>
      <c r="C346" s="137"/>
      <c r="D346" s="3"/>
      <c r="E346" s="137"/>
      <c r="F346" s="236"/>
      <c r="G346" s="133"/>
      <c r="H346" s="3"/>
      <c r="I346" s="3"/>
      <c r="J346" s="137"/>
      <c r="K346" s="137"/>
      <c r="L346" s="198"/>
    </row>
    <row r="347" spans="1:12" s="181" customFormat="1" hidden="1">
      <c r="A347" s="5"/>
      <c r="B347" s="3"/>
      <c r="C347" s="137"/>
      <c r="D347" s="3"/>
      <c r="E347" s="137"/>
      <c r="F347" s="236"/>
      <c r="G347" s="133"/>
      <c r="H347" s="3"/>
      <c r="I347" s="3"/>
      <c r="J347" s="137"/>
      <c r="K347" s="137"/>
      <c r="L347" s="198"/>
    </row>
    <row r="348" spans="1:12" s="181" customFormat="1" hidden="1">
      <c r="A348" s="5"/>
      <c r="B348" s="3"/>
      <c r="C348" s="137"/>
      <c r="D348" s="3"/>
      <c r="E348" s="137"/>
      <c r="F348" s="236"/>
      <c r="G348" s="133"/>
      <c r="H348" s="3"/>
      <c r="I348" s="3"/>
      <c r="J348" s="137"/>
      <c r="K348" s="137"/>
      <c r="L348" s="198"/>
    </row>
    <row r="349" spans="1:12" s="181" customFormat="1" hidden="1">
      <c r="A349" s="5"/>
      <c r="B349" s="3"/>
      <c r="C349" s="137"/>
      <c r="D349" s="3"/>
      <c r="E349" s="137"/>
      <c r="F349" s="236"/>
      <c r="G349" s="133"/>
      <c r="H349" s="3"/>
      <c r="I349" s="3"/>
      <c r="J349" s="137"/>
      <c r="K349" s="137"/>
      <c r="L349" s="198"/>
    </row>
    <row r="350" spans="1:12" s="181" customFormat="1" hidden="1">
      <c r="A350" s="5"/>
      <c r="B350" s="3"/>
      <c r="C350" s="137"/>
      <c r="D350" s="3"/>
      <c r="E350" s="137"/>
      <c r="F350" s="236"/>
      <c r="G350" s="133"/>
      <c r="H350" s="3"/>
      <c r="I350" s="3"/>
      <c r="J350" s="137"/>
      <c r="K350" s="137"/>
      <c r="L350" s="198"/>
    </row>
    <row r="351" spans="1:12" s="5" customFormat="1" hidden="1">
      <c r="B351" s="163" t="s">
        <v>224</v>
      </c>
      <c r="C351" s="186"/>
      <c r="D351" s="3"/>
      <c r="E351" s="3"/>
      <c r="F351" s="187"/>
      <c r="G351" s="142"/>
      <c r="H351" s="3"/>
      <c r="I351" s="3"/>
      <c r="J351" s="137"/>
      <c r="K351" s="137"/>
      <c r="L351" s="230"/>
    </row>
    <row r="352" spans="1:12" s="5" customFormat="1" hidden="1">
      <c r="B352" s="162" t="s">
        <v>16</v>
      </c>
      <c r="C352" s="188" t="s">
        <v>770</v>
      </c>
      <c r="D352" s="3"/>
      <c r="E352" s="3"/>
      <c r="F352" s="142"/>
      <c r="G352" s="142"/>
      <c r="H352" s="3"/>
      <c r="I352" s="3"/>
      <c r="J352" s="137"/>
      <c r="K352" s="137"/>
      <c r="L352" s="230"/>
    </row>
    <row r="353" spans="2:12" s="5" customFormat="1" hidden="1">
      <c r="B353" s="130"/>
      <c r="C353" s="131"/>
      <c r="D353" s="3"/>
      <c r="E353" s="3"/>
      <c r="F353" s="142"/>
      <c r="G353" s="142"/>
      <c r="H353" s="3"/>
      <c r="I353" s="3"/>
      <c r="J353" s="137"/>
      <c r="K353" s="137"/>
      <c r="L353" s="230"/>
    </row>
    <row r="354" spans="2:12" s="5" customFormat="1" hidden="1">
      <c r="B354" s="130"/>
      <c r="C354" s="131"/>
      <c r="D354" s="3"/>
      <c r="E354" s="3"/>
      <c r="F354" s="142"/>
      <c r="G354" s="142"/>
      <c r="H354" s="3"/>
      <c r="I354" s="3"/>
      <c r="J354" s="137"/>
      <c r="K354" s="137"/>
      <c r="L354" s="230"/>
    </row>
    <row r="355" spans="2:12" s="5" customFormat="1" hidden="1">
      <c r="B355" s="130"/>
      <c r="C355" s="131"/>
      <c r="D355" s="3"/>
      <c r="E355" s="3"/>
      <c r="F355" s="142"/>
      <c r="G355" s="142"/>
      <c r="H355" s="3"/>
      <c r="I355" s="3"/>
      <c r="J355" s="137"/>
      <c r="K355" s="137"/>
      <c r="L355" s="230"/>
    </row>
    <row r="356" spans="2:12" s="5" customFormat="1" hidden="1">
      <c r="B356" s="130"/>
      <c r="C356" s="131"/>
      <c r="D356" s="3"/>
      <c r="E356" s="3"/>
      <c r="F356" s="142"/>
      <c r="G356" s="142"/>
      <c r="H356" s="3"/>
      <c r="I356" s="3"/>
      <c r="J356" s="137"/>
      <c r="K356" s="137"/>
      <c r="L356" s="230"/>
    </row>
    <row r="357" spans="2:12" s="5" customFormat="1" hidden="1">
      <c r="B357" s="130"/>
      <c r="C357" s="131"/>
      <c r="D357" s="3"/>
      <c r="E357" s="3"/>
      <c r="F357" s="142"/>
      <c r="G357" s="142"/>
      <c r="H357" s="3"/>
      <c r="I357" s="3"/>
      <c r="J357" s="137"/>
      <c r="K357" s="137"/>
      <c r="L357" s="230"/>
    </row>
    <row r="358" spans="2:12" s="5" customFormat="1" hidden="1">
      <c r="B358" s="130"/>
      <c r="C358" s="191"/>
      <c r="D358" s="3"/>
      <c r="E358" s="3"/>
      <c r="F358" s="142"/>
      <c r="G358" s="142"/>
      <c r="H358" s="3"/>
      <c r="I358" s="3"/>
      <c r="J358" s="137"/>
      <c r="K358" s="137"/>
      <c r="L358" s="230"/>
    </row>
    <row r="359" spans="2:12" s="5" customFormat="1" hidden="1">
      <c r="B359" s="3"/>
      <c r="C359" s="132"/>
      <c r="D359" s="3"/>
      <c r="E359" s="3"/>
      <c r="F359" s="142"/>
      <c r="G359" s="142"/>
      <c r="H359" s="3"/>
      <c r="I359" s="3"/>
      <c r="J359" s="137"/>
      <c r="K359" s="137"/>
      <c r="L359" s="230"/>
    </row>
    <row r="360" spans="2:12" s="5" customFormat="1" hidden="1">
      <c r="B360" s="3"/>
      <c r="C360" s="132"/>
      <c r="D360" s="3"/>
      <c r="E360" s="3"/>
      <c r="F360" s="142"/>
      <c r="G360" s="142"/>
      <c r="H360" s="3"/>
      <c r="I360" s="3"/>
      <c r="J360" s="137"/>
      <c r="K360" s="137"/>
      <c r="L360" s="230"/>
    </row>
    <row r="361" spans="2:12" s="5" customFormat="1" hidden="1">
      <c r="B361" s="162" t="s">
        <v>43</v>
      </c>
      <c r="C361" s="163" t="s">
        <v>44</v>
      </c>
      <c r="D361" s="3"/>
      <c r="E361" s="3"/>
      <c r="F361" s="142"/>
      <c r="G361" s="142"/>
      <c r="H361" s="3"/>
      <c r="I361" s="3"/>
      <c r="J361" s="137"/>
      <c r="K361" s="137"/>
      <c r="L361" s="230"/>
    </row>
    <row r="362" spans="2:12" s="5" customFormat="1" hidden="1">
      <c r="B362" s="3"/>
      <c r="C362" s="137"/>
      <c r="D362" s="3"/>
      <c r="E362" s="3"/>
      <c r="F362" s="142"/>
      <c r="G362" s="142"/>
      <c r="H362" s="3"/>
      <c r="I362" s="3"/>
      <c r="J362" s="137"/>
      <c r="K362" s="137"/>
      <c r="L362" s="230"/>
    </row>
    <row r="363" spans="2:12" s="5" customFormat="1" hidden="1">
      <c r="B363" s="130"/>
      <c r="C363" s="137"/>
      <c r="D363" s="3"/>
      <c r="E363" s="3"/>
      <c r="F363" s="192"/>
      <c r="G363" s="192"/>
      <c r="H363" s="3"/>
      <c r="I363" s="3"/>
      <c r="J363" s="137"/>
      <c r="K363" s="137"/>
      <c r="L363" s="230"/>
    </row>
    <row r="364" spans="2:12" s="5" customFormat="1" hidden="1">
      <c r="B364" s="130"/>
      <c r="C364" s="137"/>
      <c r="D364" s="3"/>
      <c r="E364" s="3"/>
      <c r="F364" s="192"/>
      <c r="G364" s="192"/>
      <c r="H364" s="3"/>
      <c r="I364" s="3"/>
      <c r="J364" s="137"/>
      <c r="K364" s="137"/>
      <c r="L364" s="230"/>
    </row>
    <row r="365" spans="2:12" s="5" customFormat="1" hidden="1">
      <c r="B365" s="130"/>
      <c r="C365" s="137"/>
      <c r="D365" s="3"/>
      <c r="E365" s="3"/>
      <c r="F365" s="192"/>
      <c r="G365" s="192"/>
      <c r="H365" s="3"/>
      <c r="I365" s="3"/>
      <c r="J365" s="137"/>
      <c r="K365" s="137"/>
      <c r="L365" s="230"/>
    </row>
    <row r="366" spans="2:12" s="5" customFormat="1" hidden="1">
      <c r="B366" s="130"/>
      <c r="C366" s="137"/>
      <c r="D366" s="3"/>
      <c r="E366" s="3"/>
      <c r="F366" s="192"/>
      <c r="G366" s="192"/>
      <c r="H366" s="3"/>
      <c r="I366" s="3"/>
      <c r="J366" s="137"/>
      <c r="K366" s="137"/>
      <c r="L366" s="230"/>
    </row>
    <row r="367" spans="2:12" s="5" customFormat="1" hidden="1">
      <c r="B367" s="130"/>
      <c r="C367" s="137"/>
      <c r="D367" s="3"/>
      <c r="E367" s="3"/>
      <c r="F367" s="130"/>
      <c r="G367" s="130"/>
      <c r="H367" s="3"/>
      <c r="I367" s="3"/>
      <c r="J367" s="137"/>
      <c r="K367" s="137"/>
      <c r="L367" s="230"/>
    </row>
    <row r="368" spans="2:12" s="5" customFormat="1" hidden="1">
      <c r="B368" s="130"/>
      <c r="C368" s="137"/>
      <c r="D368" s="3"/>
      <c r="E368" s="3"/>
      <c r="F368" s="130"/>
      <c r="G368" s="130"/>
      <c r="H368" s="3"/>
      <c r="I368" s="130"/>
      <c r="J368" s="137"/>
      <c r="K368" s="137"/>
      <c r="L368" s="230"/>
    </row>
    <row r="369" spans="1:12" s="5" customFormat="1" hidden="1">
      <c r="B369" s="130"/>
      <c r="C369" s="137"/>
      <c r="D369" s="3"/>
      <c r="E369" s="137"/>
      <c r="F369" s="143"/>
      <c r="G369" s="142"/>
      <c r="H369" s="3"/>
      <c r="I369" s="3"/>
      <c r="J369" s="137"/>
      <c r="K369" s="137"/>
      <c r="L369" s="230"/>
    </row>
    <row r="370" spans="1:12" s="5" customFormat="1" hidden="1">
      <c r="B370" s="130"/>
      <c r="C370" s="137"/>
      <c r="D370" s="3"/>
      <c r="E370" s="137"/>
      <c r="F370" s="143"/>
      <c r="G370" s="142"/>
      <c r="H370" s="3"/>
      <c r="I370" s="3"/>
      <c r="J370" s="137"/>
      <c r="K370" s="137"/>
      <c r="L370" s="230"/>
    </row>
    <row r="371" spans="1:12" s="5" customFormat="1" hidden="1">
      <c r="B371" s="130"/>
      <c r="C371" s="137"/>
      <c r="D371" s="3"/>
      <c r="E371" s="137"/>
      <c r="F371" s="143"/>
      <c r="G371" s="142"/>
      <c r="H371" s="3"/>
      <c r="I371" s="3"/>
      <c r="J371" s="137"/>
      <c r="K371" s="137"/>
      <c r="L371" s="230"/>
    </row>
    <row r="372" spans="1:12" s="5" customFormat="1" hidden="1">
      <c r="B372" s="130"/>
      <c r="C372" s="191"/>
      <c r="D372" s="130"/>
      <c r="E372" s="130"/>
      <c r="F372" s="192"/>
      <c r="G372" s="192"/>
      <c r="H372" s="130"/>
      <c r="I372" s="130"/>
      <c r="J372" s="191"/>
      <c r="K372" s="137"/>
      <c r="L372" s="230"/>
    </row>
    <row r="373" spans="1:12" s="2" customFormat="1" hidden="1">
      <c r="B373" s="42" t="s">
        <v>896</v>
      </c>
      <c r="C373" s="40"/>
      <c r="D373" s="11"/>
      <c r="E373" s="11"/>
      <c r="F373" s="37"/>
      <c r="G373" s="38"/>
      <c r="H373" s="11"/>
      <c r="I373" s="11"/>
      <c r="J373" s="36"/>
      <c r="K373" s="36"/>
      <c r="L373" s="167"/>
    </row>
    <row r="374" spans="1:12" s="5" customFormat="1" hidden="1">
      <c r="B374" s="162" t="s">
        <v>16</v>
      </c>
      <c r="C374" s="188" t="s">
        <v>770</v>
      </c>
      <c r="D374" s="162"/>
      <c r="E374" s="163"/>
      <c r="F374" s="143"/>
      <c r="G374" s="142"/>
      <c r="H374" s="3"/>
      <c r="I374" s="3"/>
      <c r="J374" s="137"/>
      <c r="K374" s="137"/>
      <c r="L374" s="230"/>
    </row>
    <row r="375" spans="1:12" s="181" customFormat="1" hidden="1">
      <c r="A375" s="5"/>
      <c r="K375" s="137"/>
      <c r="L375" s="198"/>
    </row>
    <row r="376" spans="1:12" s="181" customFormat="1" hidden="1">
      <c r="A376" s="5"/>
      <c r="K376" s="137"/>
      <c r="L376" s="198"/>
    </row>
    <row r="377" spans="1:12" s="181" customFormat="1" hidden="1">
      <c r="A377" s="5"/>
      <c r="B377" s="3"/>
      <c r="C377" s="132"/>
      <c r="D377" s="3"/>
      <c r="E377" s="3"/>
      <c r="F377" s="143"/>
      <c r="G377" s="142"/>
      <c r="H377" s="3"/>
      <c r="I377" s="3"/>
      <c r="J377" s="137"/>
      <c r="K377" s="137"/>
      <c r="L377" s="198"/>
    </row>
    <row r="378" spans="1:12" s="2" customFormat="1" hidden="1">
      <c r="B378" s="41" t="s">
        <v>43</v>
      </c>
      <c r="C378" s="42" t="s">
        <v>44</v>
      </c>
      <c r="D378" s="11"/>
      <c r="E378" s="11"/>
      <c r="F378" s="83"/>
      <c r="G378" s="83"/>
      <c r="H378" s="84"/>
      <c r="I378" s="11"/>
      <c r="J378" s="82"/>
      <c r="K378" s="36"/>
      <c r="L378" s="167"/>
    </row>
    <row r="379" spans="1:12" hidden="1">
      <c r="A379" s="5"/>
      <c r="B379" s="6"/>
      <c r="E379" s="33"/>
      <c r="F379" s="35"/>
    </row>
    <row r="380" spans="1:12" hidden="1">
      <c r="A380" s="5"/>
      <c r="B380" s="6"/>
      <c r="E380" s="33"/>
      <c r="F380" s="35"/>
    </row>
    <row r="381" spans="1:12" s="181" customFormat="1" hidden="1">
      <c r="A381" s="5"/>
      <c r="B381" s="214"/>
      <c r="C381" s="137"/>
      <c r="D381" s="3"/>
      <c r="E381" s="3"/>
      <c r="F381" s="237"/>
      <c r="G381" s="237"/>
      <c r="H381" s="238"/>
      <c r="I381" s="3"/>
      <c r="J381" s="185"/>
      <c r="K381" s="137"/>
      <c r="L381" s="198"/>
    </row>
    <row r="382" spans="1:12" s="2" customFormat="1">
      <c r="B382" s="42" t="s">
        <v>897</v>
      </c>
      <c r="C382" s="40"/>
      <c r="D382" s="11"/>
      <c r="E382" s="11"/>
      <c r="F382" s="37"/>
      <c r="G382" s="38"/>
      <c r="H382" s="11"/>
      <c r="I382" s="11"/>
      <c r="J382" s="36"/>
      <c r="K382" s="36"/>
      <c r="L382" s="255">
        <v>0</v>
      </c>
    </row>
    <row r="383" spans="1:12" s="2" customFormat="1" hidden="1">
      <c r="B383" s="41" t="s">
        <v>16</v>
      </c>
      <c r="C383" s="43" t="s">
        <v>770</v>
      </c>
      <c r="D383" s="11"/>
      <c r="E383" s="11"/>
      <c r="F383" s="37"/>
      <c r="G383" s="38"/>
      <c r="H383" s="11"/>
      <c r="I383" s="11"/>
      <c r="J383" s="36"/>
      <c r="K383" s="36"/>
      <c r="L383" s="255"/>
    </row>
    <row r="384" spans="1:12" s="180" customFormat="1" ht="63">
      <c r="B384" s="6">
        <v>2</v>
      </c>
      <c r="C384" s="33" t="s">
        <v>860</v>
      </c>
      <c r="D384" s="6" t="s">
        <v>144</v>
      </c>
      <c r="E384" s="6" t="s">
        <v>858</v>
      </c>
      <c r="F384" s="33">
        <v>72</v>
      </c>
      <c r="G384" s="33">
        <v>72</v>
      </c>
      <c r="H384" s="33" t="s">
        <v>244</v>
      </c>
      <c r="I384" s="33" t="s">
        <v>861</v>
      </c>
      <c r="J384" s="33" t="s">
        <v>874</v>
      </c>
      <c r="K384" s="7"/>
      <c r="L384" s="382">
        <v>1</v>
      </c>
    </row>
    <row r="385" spans="2:12" s="180" customFormat="1" hidden="1">
      <c r="B385" s="6"/>
      <c r="C385" s="33"/>
      <c r="D385" s="6"/>
      <c r="E385" s="6"/>
      <c r="F385" s="33"/>
      <c r="G385" s="33"/>
      <c r="H385" s="33"/>
      <c r="I385" s="33"/>
      <c r="J385" s="33"/>
      <c r="K385" s="7"/>
      <c r="L385" s="382"/>
    </row>
    <row r="386" spans="2:12" s="5" customFormat="1" hidden="1">
      <c r="B386" s="130"/>
      <c r="C386" s="191"/>
      <c r="D386" s="130"/>
      <c r="E386" s="191"/>
      <c r="F386" s="143"/>
      <c r="G386" s="142"/>
      <c r="H386" s="3"/>
      <c r="I386" s="3"/>
      <c r="J386" s="137"/>
      <c r="K386" s="137"/>
      <c r="L386" s="230"/>
    </row>
    <row r="387" spans="2:12" s="5" customFormat="1" hidden="1">
      <c r="B387" s="3"/>
      <c r="C387" s="132"/>
      <c r="D387" s="3"/>
      <c r="E387" s="137"/>
      <c r="F387" s="143"/>
      <c r="G387" s="142"/>
      <c r="H387" s="3"/>
      <c r="I387" s="3"/>
      <c r="J387" s="137"/>
      <c r="K387" s="137"/>
      <c r="L387" s="230"/>
    </row>
    <row r="388" spans="2:12" s="5" customFormat="1" hidden="1">
      <c r="B388" s="3"/>
      <c r="C388" s="132"/>
      <c r="D388" s="3"/>
      <c r="E388" s="137"/>
      <c r="F388" s="143"/>
      <c r="G388" s="142"/>
      <c r="H388" s="3"/>
      <c r="I388" s="3"/>
      <c r="J388" s="137"/>
      <c r="K388" s="137"/>
      <c r="L388" s="230"/>
    </row>
    <row r="389" spans="2:12" s="5" customFormat="1" hidden="1">
      <c r="B389" s="162" t="s">
        <v>43</v>
      </c>
      <c r="C389" s="163" t="s">
        <v>44</v>
      </c>
      <c r="D389" s="3"/>
      <c r="E389" s="137"/>
      <c r="F389" s="143"/>
      <c r="G389" s="142"/>
      <c r="H389" s="3"/>
      <c r="I389" s="3"/>
      <c r="J389" s="137"/>
      <c r="K389" s="137"/>
      <c r="L389" s="230"/>
    </row>
    <row r="390" spans="2:12" s="5" customFormat="1" hidden="1">
      <c r="B390" s="162"/>
      <c r="C390" s="194"/>
      <c r="D390" s="195"/>
      <c r="E390" s="194"/>
      <c r="F390" s="143"/>
      <c r="G390" s="142"/>
      <c r="H390" s="3"/>
      <c r="I390" s="3"/>
      <c r="J390" s="137"/>
      <c r="K390" s="137"/>
      <c r="L390" s="230"/>
    </row>
    <row r="391" spans="2:12" s="5" customFormat="1" hidden="1">
      <c r="B391" s="130"/>
      <c r="C391" s="137"/>
      <c r="D391" s="3"/>
      <c r="E391" s="3"/>
      <c r="F391" s="142"/>
      <c r="G391" s="142"/>
      <c r="H391" s="3"/>
      <c r="I391" s="3"/>
      <c r="J391" s="137"/>
      <c r="K391" s="137"/>
      <c r="L391" s="230"/>
    </row>
    <row r="392" spans="2:12" s="5" customFormat="1" hidden="1">
      <c r="B392" s="163" t="s">
        <v>823</v>
      </c>
      <c r="C392" s="186"/>
      <c r="D392" s="3"/>
      <c r="E392" s="3"/>
      <c r="F392" s="187"/>
      <c r="G392" s="142"/>
      <c r="H392" s="3"/>
      <c r="I392" s="3"/>
      <c r="J392" s="137"/>
      <c r="K392" s="137"/>
      <c r="L392" s="376"/>
    </row>
    <row r="393" spans="2:12" s="5" customFormat="1" hidden="1">
      <c r="B393" s="162" t="s">
        <v>16</v>
      </c>
      <c r="C393" s="188" t="s">
        <v>770</v>
      </c>
      <c r="D393" s="3"/>
      <c r="E393" s="3"/>
      <c r="F393" s="187"/>
      <c r="G393" s="142"/>
      <c r="H393" s="3"/>
      <c r="I393" s="3"/>
      <c r="J393" s="137"/>
      <c r="K393" s="137"/>
      <c r="L393" s="376"/>
    </row>
    <row r="394" spans="2:12" s="5" customFormat="1" hidden="1">
      <c r="B394" s="130"/>
      <c r="C394" s="131"/>
      <c r="D394" s="3"/>
      <c r="E394" s="3"/>
      <c r="F394" s="142"/>
      <c r="G394" s="142"/>
      <c r="H394" s="3"/>
      <c r="I394" s="3"/>
      <c r="J394" s="137"/>
      <c r="K394" s="137"/>
      <c r="L394" s="230"/>
    </row>
    <row r="395" spans="2:12" s="5" customFormat="1" hidden="1">
      <c r="B395" s="130"/>
      <c r="C395" s="131"/>
      <c r="D395" s="3"/>
      <c r="E395" s="3"/>
      <c r="F395" s="142"/>
      <c r="G395" s="142"/>
      <c r="H395" s="3"/>
      <c r="I395" s="3"/>
      <c r="J395" s="137"/>
      <c r="K395" s="137"/>
      <c r="L395" s="230"/>
    </row>
    <row r="396" spans="2:12" s="5" customFormat="1" hidden="1">
      <c r="B396" s="130"/>
      <c r="C396" s="131"/>
      <c r="D396" s="3"/>
      <c r="E396" s="3"/>
      <c r="F396" s="142"/>
      <c r="G396" s="142"/>
      <c r="H396" s="3"/>
      <c r="I396" s="3"/>
      <c r="J396" s="137"/>
      <c r="K396" s="137"/>
      <c r="L396" s="230"/>
    </row>
    <row r="397" spans="2:12" s="5" customFormat="1" hidden="1">
      <c r="B397" s="130"/>
      <c r="C397" s="131"/>
      <c r="D397" s="3"/>
      <c r="E397" s="3"/>
      <c r="F397" s="142"/>
      <c r="G397" s="142"/>
      <c r="H397" s="3"/>
      <c r="I397" s="3"/>
      <c r="J397" s="137"/>
      <c r="K397" s="137"/>
      <c r="L397" s="230"/>
    </row>
    <row r="398" spans="2:12" s="5" customFormat="1" hidden="1">
      <c r="B398" s="130"/>
      <c r="C398" s="131"/>
      <c r="D398" s="3"/>
      <c r="E398" s="3"/>
      <c r="F398" s="142"/>
      <c r="G398" s="142"/>
      <c r="H398" s="3"/>
      <c r="I398" s="3"/>
      <c r="J398" s="137"/>
      <c r="K398" s="137"/>
      <c r="L398" s="230"/>
    </row>
    <row r="399" spans="2:12" s="181" customFormat="1" hidden="1">
      <c r="B399" s="3"/>
      <c r="C399" s="132"/>
      <c r="D399" s="3"/>
      <c r="E399" s="132"/>
      <c r="F399" s="143"/>
      <c r="G399" s="142"/>
      <c r="H399" s="3"/>
      <c r="I399" s="3"/>
      <c r="J399" s="137"/>
      <c r="K399" s="137"/>
      <c r="L399" s="31"/>
    </row>
    <row r="400" spans="2:12" s="181" customFormat="1" hidden="1">
      <c r="B400" s="3"/>
      <c r="C400" s="132"/>
      <c r="D400" s="3"/>
      <c r="E400" s="137"/>
      <c r="F400" s="143"/>
      <c r="G400" s="142"/>
      <c r="H400" s="3"/>
      <c r="I400" s="3"/>
      <c r="J400" s="137"/>
      <c r="K400" s="137"/>
      <c r="L400" s="198"/>
    </row>
    <row r="401" spans="1:12" s="5" customFormat="1" hidden="1">
      <c r="B401" s="162" t="s">
        <v>43</v>
      </c>
      <c r="C401" s="163" t="s">
        <v>44</v>
      </c>
      <c r="D401" s="3"/>
      <c r="E401" s="137"/>
      <c r="F401" s="143"/>
      <c r="G401" s="142"/>
      <c r="H401" s="3"/>
      <c r="I401" s="3"/>
      <c r="J401" s="137"/>
      <c r="K401" s="196"/>
      <c r="L401" s="376"/>
    </row>
    <row r="402" spans="1:12" s="5" customFormat="1" hidden="1">
      <c r="B402" s="3"/>
      <c r="C402" s="137"/>
      <c r="D402" s="3"/>
      <c r="E402" s="137"/>
      <c r="F402" s="143"/>
      <c r="G402" s="142"/>
      <c r="H402" s="3"/>
      <c r="I402" s="3"/>
      <c r="J402" s="137"/>
      <c r="K402" s="196"/>
      <c r="L402" s="31"/>
    </row>
    <row r="403" spans="1:12" s="5" customFormat="1" hidden="1">
      <c r="B403" s="3"/>
      <c r="C403" s="137"/>
      <c r="D403" s="3"/>
      <c r="E403" s="137"/>
      <c r="F403" s="143"/>
      <c r="G403" s="142"/>
      <c r="H403" s="3"/>
      <c r="I403" s="3"/>
      <c r="J403" s="137"/>
      <c r="K403" s="196"/>
      <c r="L403" s="31"/>
    </row>
    <row r="404" spans="1:12" s="5" customFormat="1" hidden="1">
      <c r="B404" s="3"/>
      <c r="C404" s="137"/>
      <c r="D404" s="3"/>
      <c r="E404" s="137"/>
      <c r="F404" s="143"/>
      <c r="G404" s="142"/>
      <c r="H404" s="3"/>
      <c r="I404" s="3"/>
      <c r="J404" s="137"/>
      <c r="K404" s="196"/>
      <c r="L404" s="230"/>
    </row>
    <row r="405" spans="1:12" s="5" customFormat="1" hidden="1">
      <c r="B405" s="3"/>
      <c r="C405" s="137"/>
      <c r="D405" s="3"/>
      <c r="E405" s="137"/>
      <c r="F405" s="143"/>
      <c r="G405" s="142"/>
      <c r="H405" s="3"/>
      <c r="I405" s="3"/>
      <c r="J405" s="137"/>
      <c r="K405" s="196"/>
      <c r="L405" s="230"/>
    </row>
    <row r="406" spans="1:12" s="5" customFormat="1" hidden="1">
      <c r="B406" s="3"/>
      <c r="C406" s="137"/>
      <c r="D406" s="3"/>
      <c r="E406" s="137"/>
      <c r="F406" s="143"/>
      <c r="G406" s="142"/>
      <c r="H406" s="3"/>
      <c r="I406" s="3"/>
      <c r="J406" s="137"/>
      <c r="K406" s="196"/>
      <c r="L406" s="230"/>
    </row>
    <row r="407" spans="1:12" s="5" customFormat="1" hidden="1">
      <c r="B407" s="3"/>
      <c r="C407" s="137"/>
      <c r="D407" s="3"/>
      <c r="E407" s="137"/>
      <c r="F407" s="143"/>
      <c r="G407" s="142"/>
      <c r="H407" s="3"/>
      <c r="I407" s="3"/>
      <c r="J407" s="137"/>
      <c r="K407" s="196"/>
      <c r="L407" s="230"/>
    </row>
    <row r="408" spans="1:12" s="5" customFormat="1" hidden="1">
      <c r="B408" s="3"/>
      <c r="C408" s="137"/>
      <c r="D408" s="3"/>
      <c r="E408" s="137"/>
      <c r="F408" s="143"/>
      <c r="G408" s="142"/>
      <c r="H408" s="3"/>
      <c r="I408" s="3"/>
      <c r="J408" s="137"/>
      <c r="K408" s="196"/>
      <c r="L408" s="230"/>
    </row>
    <row r="409" spans="1:12" s="5" customFormat="1" hidden="1">
      <c r="B409" s="3"/>
      <c r="C409" s="137"/>
      <c r="D409" s="3"/>
      <c r="E409" s="137"/>
      <c r="F409" s="143"/>
      <c r="G409" s="142"/>
      <c r="H409" s="3"/>
      <c r="I409" s="3"/>
      <c r="J409" s="137"/>
      <c r="K409" s="196"/>
      <c r="L409" s="230"/>
    </row>
    <row r="410" spans="1:12" s="5" customFormat="1" hidden="1">
      <c r="B410" s="3"/>
      <c r="C410" s="137"/>
      <c r="D410" s="3"/>
      <c r="E410" s="137"/>
      <c r="F410" s="143"/>
      <c r="G410" s="142"/>
      <c r="H410" s="3"/>
      <c r="I410" s="3"/>
      <c r="J410" s="137"/>
      <c r="K410" s="196"/>
      <c r="L410" s="230"/>
    </row>
    <row r="411" spans="1:12" s="5" customFormat="1" hidden="1">
      <c r="B411" s="130"/>
      <c r="C411" s="132"/>
      <c r="D411" s="3"/>
      <c r="E411" s="3"/>
      <c r="F411" s="142"/>
      <c r="G411" s="142"/>
      <c r="H411" s="3"/>
      <c r="I411" s="3"/>
      <c r="J411" s="132"/>
      <c r="K411" s="196"/>
      <c r="L411" s="230"/>
    </row>
    <row r="412" spans="1:12" s="5" customFormat="1" hidden="1">
      <c r="B412" s="163" t="s">
        <v>824</v>
      </c>
      <c r="C412" s="186"/>
      <c r="D412" s="3"/>
      <c r="E412" s="3"/>
      <c r="F412" s="187"/>
      <c r="G412" s="142"/>
      <c r="H412" s="3"/>
      <c r="I412" s="3"/>
      <c r="J412" s="137"/>
      <c r="K412" s="137"/>
      <c r="L412" s="376"/>
    </row>
    <row r="413" spans="1:12" s="5" customFormat="1" hidden="1">
      <c r="B413" s="162" t="s">
        <v>16</v>
      </c>
      <c r="C413" s="188" t="s">
        <v>770</v>
      </c>
      <c r="D413" s="3"/>
      <c r="E413" s="3"/>
      <c r="F413" s="142"/>
      <c r="G413" s="142"/>
      <c r="H413" s="3"/>
      <c r="I413" s="3"/>
      <c r="J413" s="137"/>
      <c r="K413" s="137"/>
      <c r="L413" s="376"/>
    </row>
    <row r="414" spans="1:12" s="181" customFormat="1" hidden="1">
      <c r="A414" s="5"/>
      <c r="B414" s="3"/>
      <c r="C414" s="137"/>
      <c r="D414" s="3"/>
      <c r="E414" s="3"/>
      <c r="F414" s="142"/>
      <c r="G414" s="142"/>
      <c r="H414" s="3"/>
      <c r="I414" s="3"/>
      <c r="J414" s="137"/>
      <c r="K414" s="137"/>
      <c r="L414" s="198"/>
    </row>
    <row r="415" spans="1:12" s="181" customFormat="1" hidden="1">
      <c r="A415" s="5"/>
      <c r="B415" s="3"/>
      <c r="C415" s="137"/>
      <c r="D415" s="3"/>
      <c r="E415" s="3"/>
      <c r="F415" s="142"/>
      <c r="G415" s="142"/>
      <c r="H415" s="3"/>
      <c r="I415" s="3"/>
      <c r="J415" s="137"/>
      <c r="K415" s="137"/>
      <c r="L415" s="198"/>
    </row>
    <row r="416" spans="1:12" s="181" customFormat="1" hidden="1">
      <c r="A416" s="5"/>
      <c r="B416" s="3"/>
      <c r="C416" s="137"/>
      <c r="D416" s="3"/>
      <c r="E416" s="3"/>
      <c r="F416" s="142"/>
      <c r="G416" s="142"/>
      <c r="H416" s="3"/>
      <c r="I416" s="3"/>
      <c r="J416" s="137"/>
      <c r="K416" s="137"/>
      <c r="L416" s="198"/>
    </row>
    <row r="417" spans="1:12" s="181" customFormat="1" hidden="1">
      <c r="A417" s="5"/>
      <c r="B417" s="3"/>
      <c r="C417" s="137"/>
      <c r="D417" s="3"/>
      <c r="E417" s="3"/>
      <c r="F417" s="142"/>
      <c r="G417" s="142"/>
      <c r="H417" s="3"/>
      <c r="I417" s="3"/>
      <c r="J417" s="137"/>
      <c r="K417" s="137"/>
      <c r="L417" s="198"/>
    </row>
    <row r="418" spans="1:12" s="181" customFormat="1" hidden="1">
      <c r="A418" s="5"/>
      <c r="B418" s="3"/>
      <c r="C418" s="137"/>
      <c r="D418" s="3"/>
      <c r="E418" s="3"/>
      <c r="F418" s="142"/>
      <c r="G418" s="142"/>
      <c r="H418" s="3"/>
      <c r="I418" s="3"/>
      <c r="J418" s="185"/>
      <c r="K418" s="137"/>
      <c r="L418" s="31"/>
    </row>
    <row r="419" spans="1:12" s="181" customFormat="1" hidden="1">
      <c r="A419" s="5"/>
      <c r="B419" s="3"/>
      <c r="C419" s="132"/>
      <c r="D419" s="3"/>
      <c r="E419" s="3"/>
      <c r="F419" s="142"/>
      <c r="G419" s="142"/>
      <c r="H419" s="3"/>
      <c r="I419" s="3"/>
      <c r="J419" s="137"/>
      <c r="K419" s="137"/>
      <c r="L419" s="198"/>
    </row>
    <row r="420" spans="1:12" s="5" customFormat="1" hidden="1">
      <c r="B420" s="162" t="s">
        <v>43</v>
      </c>
      <c r="C420" s="163" t="s">
        <v>44</v>
      </c>
      <c r="D420" s="3"/>
      <c r="E420" s="3"/>
      <c r="F420" s="142"/>
      <c r="G420" s="142"/>
      <c r="H420" s="3"/>
      <c r="I420" s="3"/>
      <c r="J420" s="137"/>
      <c r="K420" s="137"/>
      <c r="L420" s="230"/>
    </row>
    <row r="421" spans="1:12" s="181" customFormat="1" hidden="1">
      <c r="A421" s="5"/>
      <c r="B421" s="3"/>
      <c r="C421" s="132"/>
      <c r="D421" s="3"/>
      <c r="E421" s="3"/>
      <c r="F421" s="133"/>
      <c r="G421" s="133"/>
      <c r="H421" s="3"/>
      <c r="I421" s="3"/>
      <c r="J421" s="185"/>
      <c r="K421" s="137"/>
      <c r="L421" s="198"/>
    </row>
    <row r="422" spans="1:12" s="181" customFormat="1" hidden="1">
      <c r="A422" s="5"/>
      <c r="B422" s="3"/>
      <c r="C422" s="137"/>
      <c r="D422" s="3"/>
      <c r="E422" s="137"/>
      <c r="F422" s="143"/>
      <c r="G422" s="142"/>
      <c r="H422" s="3"/>
      <c r="I422" s="3"/>
      <c r="J422" s="137"/>
      <c r="K422" s="196"/>
      <c r="L422" s="198"/>
    </row>
    <row r="423" spans="1:12" s="181" customFormat="1" hidden="1">
      <c r="A423" s="5"/>
      <c r="B423" s="3"/>
      <c r="C423" s="137"/>
      <c r="D423" s="3"/>
      <c r="E423" s="137"/>
      <c r="F423" s="143"/>
      <c r="G423" s="142"/>
      <c r="H423" s="3"/>
      <c r="I423" s="3"/>
      <c r="J423" s="137"/>
      <c r="K423" s="196"/>
      <c r="L423" s="198"/>
    </row>
    <row r="424" spans="1:12" s="5" customFormat="1" hidden="1">
      <c r="B424" s="163" t="s">
        <v>256</v>
      </c>
      <c r="C424" s="186"/>
      <c r="D424" s="3"/>
      <c r="E424" s="3"/>
      <c r="F424" s="187"/>
      <c r="G424" s="142"/>
      <c r="H424" s="3"/>
      <c r="I424" s="3"/>
      <c r="J424" s="137"/>
      <c r="K424" s="196"/>
      <c r="L424" s="230"/>
    </row>
    <row r="425" spans="1:12" s="5" customFormat="1" hidden="1">
      <c r="B425" s="162" t="s">
        <v>16</v>
      </c>
      <c r="C425" s="188" t="s">
        <v>770</v>
      </c>
      <c r="D425" s="3"/>
      <c r="E425" s="3"/>
      <c r="F425" s="142"/>
      <c r="G425" s="142"/>
      <c r="H425" s="3"/>
      <c r="I425" s="3"/>
      <c r="J425" s="137"/>
      <c r="K425" s="196"/>
      <c r="L425" s="230"/>
    </row>
    <row r="426" spans="1:12" s="5" customFormat="1" hidden="1">
      <c r="B426" s="130"/>
      <c r="C426" s="131"/>
      <c r="D426" s="3"/>
      <c r="E426" s="3"/>
      <c r="F426" s="142"/>
      <c r="G426" s="142"/>
      <c r="H426" s="3"/>
      <c r="I426" s="3"/>
      <c r="J426" s="137"/>
      <c r="K426" s="196"/>
      <c r="L426" s="230"/>
    </row>
    <row r="427" spans="1:12" s="5" customFormat="1" hidden="1">
      <c r="B427" s="130"/>
      <c r="C427" s="131"/>
      <c r="D427" s="3"/>
      <c r="E427" s="3"/>
      <c r="F427" s="142"/>
      <c r="G427" s="142"/>
      <c r="H427" s="3"/>
      <c r="I427" s="3"/>
      <c r="J427" s="137"/>
      <c r="K427" s="196"/>
      <c r="L427" s="230"/>
    </row>
    <row r="428" spans="1:12" s="5" customFormat="1" hidden="1">
      <c r="B428" s="130"/>
      <c r="C428" s="131"/>
      <c r="D428" s="3"/>
      <c r="E428" s="3"/>
      <c r="F428" s="142"/>
      <c r="G428" s="142"/>
      <c r="H428" s="3"/>
      <c r="I428" s="3"/>
      <c r="J428" s="137"/>
      <c r="K428" s="196"/>
      <c r="L428" s="230"/>
    </row>
    <row r="429" spans="1:12" s="5" customFormat="1" hidden="1">
      <c r="B429" s="130"/>
      <c r="C429" s="131"/>
      <c r="D429" s="3"/>
      <c r="E429" s="3"/>
      <c r="F429" s="142"/>
      <c r="G429" s="142"/>
      <c r="H429" s="3"/>
      <c r="I429" s="3"/>
      <c r="J429" s="137"/>
      <c r="K429" s="196"/>
      <c r="L429" s="230"/>
    </row>
    <row r="430" spans="1:12" s="5" customFormat="1" hidden="1">
      <c r="B430" s="130"/>
      <c r="C430" s="131"/>
      <c r="D430" s="3"/>
      <c r="E430" s="3"/>
      <c r="F430" s="142"/>
      <c r="G430" s="142"/>
      <c r="H430" s="3"/>
      <c r="I430" s="3"/>
      <c r="J430" s="137"/>
      <c r="K430" s="196"/>
      <c r="L430" s="230"/>
    </row>
    <row r="431" spans="1:12" s="5" customFormat="1" hidden="1">
      <c r="B431" s="130"/>
      <c r="C431" s="191"/>
      <c r="D431" s="130"/>
      <c r="E431" s="191"/>
      <c r="F431" s="143"/>
      <c r="G431" s="142"/>
      <c r="H431" s="3"/>
      <c r="I431" s="3"/>
      <c r="J431" s="137"/>
      <c r="K431" s="196"/>
      <c r="L431" s="230"/>
    </row>
    <row r="432" spans="1:12" s="5" customFormat="1" hidden="1">
      <c r="B432" s="3"/>
      <c r="C432" s="132"/>
      <c r="D432" s="3"/>
      <c r="E432" s="137"/>
      <c r="F432" s="143"/>
      <c r="G432" s="142"/>
      <c r="H432" s="3"/>
      <c r="I432" s="3"/>
      <c r="J432" s="137"/>
      <c r="K432" s="196"/>
      <c r="L432" s="230"/>
    </row>
    <row r="433" spans="2:12" s="5" customFormat="1" hidden="1">
      <c r="B433" s="3"/>
      <c r="C433" s="132"/>
      <c r="D433" s="3"/>
      <c r="E433" s="137"/>
      <c r="F433" s="143"/>
      <c r="G433" s="142"/>
      <c r="H433" s="3"/>
      <c r="I433" s="3"/>
      <c r="J433" s="137"/>
      <c r="K433" s="196"/>
      <c r="L433" s="230"/>
    </row>
    <row r="434" spans="2:12" s="5" customFormat="1" hidden="1">
      <c r="B434" s="162" t="s">
        <v>43</v>
      </c>
      <c r="C434" s="163" t="s">
        <v>44</v>
      </c>
      <c r="D434" s="3"/>
      <c r="E434" s="137"/>
      <c r="F434" s="143"/>
      <c r="G434" s="142"/>
      <c r="H434" s="3"/>
      <c r="I434" s="3"/>
      <c r="J434" s="137"/>
      <c r="K434" s="196"/>
      <c r="L434" s="230"/>
    </row>
    <row r="435" spans="2:12" s="5" customFormat="1" hidden="1">
      <c r="B435" s="130"/>
      <c r="C435" s="137"/>
      <c r="D435" s="3"/>
      <c r="E435" s="137"/>
      <c r="F435" s="143"/>
      <c r="G435" s="142"/>
      <c r="H435" s="3"/>
      <c r="I435" s="3"/>
      <c r="J435" s="137"/>
      <c r="K435" s="196"/>
      <c r="L435" s="230"/>
    </row>
    <row r="436" spans="2:12" s="5" customFormat="1" hidden="1">
      <c r="B436" s="130"/>
      <c r="C436" s="137"/>
      <c r="D436" s="3"/>
      <c r="E436" s="137"/>
      <c r="F436" s="143"/>
      <c r="G436" s="142"/>
      <c r="H436" s="3"/>
      <c r="I436" s="3"/>
      <c r="J436" s="137"/>
      <c r="K436" s="196"/>
      <c r="L436" s="230"/>
    </row>
    <row r="437" spans="2:12" s="5" customFormat="1" hidden="1">
      <c r="B437" s="130"/>
      <c r="C437" s="137"/>
      <c r="D437" s="3"/>
      <c r="E437" s="137"/>
      <c r="F437" s="143"/>
      <c r="G437" s="142"/>
      <c r="H437" s="3"/>
      <c r="I437" s="3"/>
      <c r="J437" s="137"/>
      <c r="K437" s="196"/>
      <c r="L437" s="230"/>
    </row>
    <row r="438" spans="2:12" s="5" customFormat="1" hidden="1">
      <c r="B438" s="130"/>
      <c r="C438" s="132"/>
      <c r="D438" s="3"/>
      <c r="E438" s="3"/>
      <c r="F438" s="142"/>
      <c r="G438" s="142"/>
      <c r="H438" s="3"/>
      <c r="I438" s="3"/>
      <c r="J438" s="132"/>
      <c r="K438" s="196"/>
      <c r="L438" s="230"/>
    </row>
    <row r="439" spans="2:12" s="2" customFormat="1" hidden="1">
      <c r="B439" s="42" t="s">
        <v>825</v>
      </c>
      <c r="C439" s="40"/>
      <c r="D439" s="11"/>
      <c r="E439" s="11"/>
      <c r="F439" s="37"/>
      <c r="G439" s="38"/>
      <c r="H439" s="11"/>
      <c r="I439" s="11"/>
      <c r="J439" s="36"/>
      <c r="K439" s="36"/>
      <c r="L439" s="255"/>
    </row>
    <row r="440" spans="2:12" s="2" customFormat="1" hidden="1">
      <c r="B440" s="41" t="s">
        <v>16</v>
      </c>
      <c r="C440" s="43" t="s">
        <v>770</v>
      </c>
      <c r="D440" s="11"/>
      <c r="E440" s="11"/>
      <c r="F440" s="38"/>
      <c r="G440" s="38"/>
      <c r="H440" s="11"/>
      <c r="I440" s="11"/>
      <c r="J440" s="36"/>
      <c r="K440" s="36"/>
      <c r="L440" s="255"/>
    </row>
    <row r="441" spans="2:12" hidden="1">
      <c r="B441" s="6"/>
      <c r="E441" s="33"/>
      <c r="F441" s="35"/>
      <c r="K441" s="7"/>
      <c r="L441" s="16"/>
    </row>
    <row r="442" spans="2:12" hidden="1">
      <c r="E442" s="33"/>
      <c r="F442" s="35"/>
      <c r="K442" s="7"/>
      <c r="L442" s="34"/>
    </row>
    <row r="443" spans="2:12" s="5" customFormat="1" hidden="1">
      <c r="B443" s="130"/>
      <c r="C443" s="191"/>
      <c r="D443" s="130"/>
      <c r="E443" s="191"/>
      <c r="F443" s="143"/>
      <c r="G443" s="142"/>
      <c r="H443" s="3"/>
      <c r="I443" s="3"/>
      <c r="J443" s="137"/>
      <c r="K443" s="137"/>
      <c r="L443" s="230"/>
    </row>
    <row r="444" spans="2:12" s="5" customFormat="1" hidden="1">
      <c r="B444" s="3"/>
      <c r="C444" s="132"/>
      <c r="D444" s="130"/>
      <c r="E444" s="191"/>
      <c r="F444" s="143"/>
      <c r="G444" s="142"/>
      <c r="H444" s="3"/>
      <c r="I444" s="3"/>
      <c r="J444" s="137"/>
      <c r="K444" s="137"/>
      <c r="L444" s="230"/>
    </row>
    <row r="445" spans="2:12" s="5" customFormat="1" hidden="1">
      <c r="B445" s="3"/>
      <c r="C445" s="132"/>
      <c r="D445" s="130"/>
      <c r="E445" s="191"/>
      <c r="F445" s="143"/>
      <c r="G445" s="142"/>
      <c r="H445" s="3"/>
      <c r="I445" s="3"/>
      <c r="J445" s="137"/>
      <c r="K445" s="137"/>
      <c r="L445" s="230"/>
    </row>
    <row r="446" spans="2:12" s="5" customFormat="1" hidden="1">
      <c r="B446" s="162" t="s">
        <v>43</v>
      </c>
      <c r="C446" s="163" t="s">
        <v>44</v>
      </c>
      <c r="D446" s="162"/>
      <c r="E446" s="163"/>
      <c r="F446" s="143"/>
      <c r="G446" s="142"/>
      <c r="H446" s="3"/>
      <c r="I446" s="3"/>
      <c r="J446" s="137"/>
      <c r="K446" s="137"/>
      <c r="L446" s="376"/>
    </row>
    <row r="447" spans="2:12" s="5" customFormat="1" hidden="1">
      <c r="B447" s="3"/>
      <c r="C447" s="132"/>
      <c r="D447" s="3"/>
      <c r="E447" s="132"/>
      <c r="F447" s="143"/>
      <c r="G447" s="142"/>
      <c r="H447" s="3"/>
      <c r="I447" s="3"/>
      <c r="J447" s="185"/>
      <c r="K447" s="137"/>
      <c r="L447" s="31"/>
    </row>
    <row r="448" spans="2:12" s="5" customFormat="1" hidden="1">
      <c r="B448" s="3"/>
      <c r="C448" s="132"/>
      <c r="D448" s="3"/>
      <c r="E448" s="132"/>
      <c r="F448" s="143"/>
      <c r="G448" s="142"/>
      <c r="H448" s="3"/>
      <c r="I448" s="3"/>
      <c r="J448" s="185"/>
      <c r="K448" s="137"/>
      <c r="L448" s="31"/>
    </row>
    <row r="449" spans="1:12" s="5" customFormat="1" hidden="1">
      <c r="B449" s="130"/>
      <c r="C449" s="137"/>
      <c r="D449" s="3"/>
      <c r="E449" s="137"/>
      <c r="F449" s="143"/>
      <c r="G449" s="142"/>
      <c r="H449" s="3"/>
      <c r="I449" s="3"/>
      <c r="J449" s="137"/>
      <c r="K449" s="137"/>
      <c r="L449" s="230"/>
    </row>
    <row r="450" spans="1:12" s="5" customFormat="1" hidden="1">
      <c r="B450" s="130"/>
      <c r="C450" s="137"/>
      <c r="D450" s="3"/>
      <c r="E450" s="137"/>
      <c r="F450" s="143"/>
      <c r="G450" s="142"/>
      <c r="H450" s="3"/>
      <c r="I450" s="3"/>
      <c r="J450" s="137"/>
      <c r="K450" s="137"/>
      <c r="L450" s="230"/>
    </row>
    <row r="451" spans="1:12" s="5" customFormat="1" hidden="1">
      <c r="B451" s="163" t="s">
        <v>268</v>
      </c>
      <c r="C451" s="186"/>
      <c r="D451" s="3"/>
      <c r="E451" s="3"/>
      <c r="F451" s="187"/>
      <c r="G451" s="142"/>
      <c r="H451" s="3"/>
      <c r="I451" s="3"/>
      <c r="J451" s="137"/>
      <c r="K451" s="196"/>
      <c r="L451" s="230"/>
    </row>
    <row r="452" spans="1:12" s="5" customFormat="1" hidden="1">
      <c r="B452" s="162" t="s">
        <v>16</v>
      </c>
      <c r="C452" s="188" t="s">
        <v>770</v>
      </c>
      <c r="D452" s="162"/>
      <c r="E452" s="163"/>
      <c r="F452" s="143"/>
      <c r="G452" s="142"/>
      <c r="H452" s="3"/>
      <c r="I452" s="3"/>
      <c r="J452" s="137"/>
      <c r="K452" s="196"/>
      <c r="L452" s="230"/>
    </row>
    <row r="453" spans="1:12" s="181" customFormat="1" hidden="1">
      <c r="A453" s="5"/>
      <c r="B453" s="3"/>
      <c r="C453" s="137"/>
      <c r="D453" s="3"/>
      <c r="E453" s="3"/>
      <c r="F453" s="142"/>
      <c r="G453" s="142"/>
      <c r="H453" s="3"/>
      <c r="I453" s="3"/>
      <c r="J453" s="132"/>
      <c r="K453" s="196"/>
      <c r="L453" s="198"/>
    </row>
    <row r="454" spans="1:12" s="181" customFormat="1" hidden="1">
      <c r="A454" s="5"/>
      <c r="B454" s="3"/>
      <c r="C454" s="137"/>
      <c r="D454" s="3"/>
      <c r="E454" s="3"/>
      <c r="F454" s="142"/>
      <c r="G454" s="142"/>
      <c r="H454" s="3"/>
      <c r="I454" s="3"/>
      <c r="J454" s="132"/>
      <c r="K454" s="196"/>
      <c r="L454" s="198"/>
    </row>
    <row r="455" spans="1:12" s="181" customFormat="1" hidden="1">
      <c r="A455" s="5"/>
      <c r="B455" s="3"/>
      <c r="C455" s="137"/>
      <c r="D455" s="3"/>
      <c r="E455" s="3"/>
      <c r="F455" s="142"/>
      <c r="G455" s="142"/>
      <c r="H455" s="3"/>
      <c r="I455" s="3"/>
      <c r="J455" s="132"/>
      <c r="K455" s="196"/>
      <c r="L455" s="198"/>
    </row>
    <row r="456" spans="1:12" s="181" customFormat="1" hidden="1">
      <c r="A456" s="5"/>
      <c r="B456" s="3"/>
      <c r="C456" s="137"/>
      <c r="D456" s="3"/>
      <c r="E456" s="3"/>
      <c r="F456" s="142"/>
      <c r="G456" s="142"/>
      <c r="H456" s="3"/>
      <c r="I456" s="3"/>
      <c r="J456" s="132"/>
      <c r="K456" s="196"/>
      <c r="L456" s="198"/>
    </row>
    <row r="457" spans="1:12" s="181" customFormat="1" hidden="1">
      <c r="A457" s="5"/>
      <c r="B457" s="3"/>
      <c r="C457" s="137"/>
      <c r="D457" s="3"/>
      <c r="E457" s="3"/>
      <c r="F457" s="142"/>
      <c r="G457" s="142"/>
      <c r="H457" s="3"/>
      <c r="I457" s="3"/>
      <c r="J457" s="132"/>
      <c r="K457" s="196"/>
      <c r="L457" s="198"/>
    </row>
    <row r="458" spans="1:12" s="181" customFormat="1" hidden="1">
      <c r="A458" s="5"/>
      <c r="B458" s="3"/>
      <c r="C458" s="132"/>
      <c r="D458" s="3"/>
      <c r="E458" s="3"/>
      <c r="F458" s="142"/>
      <c r="G458" s="142"/>
      <c r="H458" s="3"/>
      <c r="I458" s="3"/>
      <c r="J458" s="132"/>
      <c r="K458" s="196"/>
      <c r="L458" s="198"/>
    </row>
    <row r="459" spans="1:12" s="181" customFormat="1" hidden="1">
      <c r="A459" s="5"/>
      <c r="B459" s="3"/>
      <c r="C459" s="132"/>
      <c r="D459" s="3"/>
      <c r="E459" s="3"/>
      <c r="F459" s="142"/>
      <c r="G459" s="142"/>
      <c r="H459" s="3"/>
      <c r="I459" s="3"/>
      <c r="J459" s="132"/>
      <c r="K459" s="196"/>
      <c r="L459" s="198"/>
    </row>
    <row r="460" spans="1:12" s="181" customFormat="1" hidden="1">
      <c r="A460" s="5"/>
      <c r="B460" s="3"/>
      <c r="C460" s="132"/>
      <c r="D460" s="3"/>
      <c r="E460" s="3"/>
      <c r="F460" s="142"/>
      <c r="G460" s="142"/>
      <c r="H460" s="3"/>
      <c r="I460" s="3"/>
      <c r="J460" s="132"/>
      <c r="K460" s="196"/>
      <c r="L460" s="198"/>
    </row>
    <row r="461" spans="1:12" s="5" customFormat="1" hidden="1">
      <c r="B461" s="162" t="s">
        <v>43</v>
      </c>
      <c r="C461" s="163" t="s">
        <v>44</v>
      </c>
      <c r="D461" s="130"/>
      <c r="E461" s="130"/>
      <c r="F461" s="192"/>
      <c r="G461" s="192"/>
      <c r="H461" s="130"/>
      <c r="I461" s="130"/>
      <c r="J461" s="191"/>
      <c r="K461" s="196"/>
      <c r="L461" s="230"/>
    </row>
    <row r="462" spans="1:12" s="181" customFormat="1" hidden="1">
      <c r="A462" s="5"/>
      <c r="B462" s="3"/>
      <c r="C462" s="132"/>
      <c r="D462" s="3"/>
      <c r="E462" s="3"/>
      <c r="F462" s="142"/>
      <c r="G462" s="142"/>
      <c r="H462" s="3"/>
      <c r="I462" s="3"/>
      <c r="J462" s="132"/>
      <c r="K462" s="196"/>
      <c r="L462" s="198"/>
    </row>
    <row r="463" spans="1:12" s="181" customFormat="1" hidden="1">
      <c r="A463" s="5"/>
      <c r="B463" s="3"/>
      <c r="C463" s="132"/>
      <c r="D463" s="3"/>
      <c r="E463" s="3"/>
      <c r="F463" s="142"/>
      <c r="G463" s="142"/>
      <c r="H463" s="3"/>
      <c r="I463" s="3"/>
      <c r="J463" s="132"/>
      <c r="K463" s="196"/>
      <c r="L463" s="198"/>
    </row>
    <row r="464" spans="1:12" s="181" customFormat="1" hidden="1">
      <c r="A464" s="5"/>
      <c r="B464" s="3"/>
      <c r="C464" s="137"/>
      <c r="D464" s="3"/>
      <c r="E464" s="3"/>
      <c r="F464" s="142"/>
      <c r="G464" s="142"/>
      <c r="H464" s="3"/>
      <c r="I464" s="3"/>
      <c r="J464" s="137"/>
      <c r="K464" s="196"/>
      <c r="L464" s="198"/>
    </row>
    <row r="465" spans="1:12" s="5" customFormat="1" hidden="1">
      <c r="B465" s="163" t="s">
        <v>269</v>
      </c>
      <c r="C465" s="186"/>
      <c r="D465" s="3"/>
      <c r="E465" s="3"/>
      <c r="F465" s="187"/>
      <c r="G465" s="142"/>
      <c r="H465" s="3"/>
      <c r="I465" s="3"/>
      <c r="J465" s="137"/>
      <c r="K465" s="137"/>
      <c r="L465" s="230"/>
    </row>
    <row r="466" spans="1:12" s="5" customFormat="1" hidden="1">
      <c r="B466" s="162" t="s">
        <v>16</v>
      </c>
      <c r="C466" s="188" t="s">
        <v>770</v>
      </c>
      <c r="D466" s="162"/>
      <c r="E466" s="163"/>
      <c r="F466" s="143"/>
      <c r="G466" s="142"/>
      <c r="H466" s="3"/>
      <c r="I466" s="3"/>
      <c r="J466" s="137"/>
      <c r="K466" s="137"/>
      <c r="L466" s="230"/>
    </row>
    <row r="467" spans="1:12" s="181" customFormat="1" hidden="1">
      <c r="A467" s="5"/>
      <c r="B467" s="3"/>
      <c r="C467" s="137"/>
      <c r="D467" s="3"/>
      <c r="E467" s="3"/>
      <c r="F467" s="143"/>
      <c r="G467" s="142"/>
      <c r="H467" s="3"/>
      <c r="I467" s="3"/>
      <c r="J467" s="137"/>
      <c r="K467" s="137"/>
      <c r="L467" s="198"/>
    </row>
    <row r="468" spans="1:12" s="181" customFormat="1" hidden="1">
      <c r="A468" s="5"/>
      <c r="B468" s="3"/>
      <c r="C468" s="137"/>
      <c r="D468" s="3"/>
      <c r="E468" s="3"/>
      <c r="F468" s="143"/>
      <c r="G468" s="142"/>
      <c r="H468" s="3"/>
      <c r="I468" s="3"/>
      <c r="J468" s="137"/>
      <c r="K468" s="137"/>
      <c r="L468" s="198"/>
    </row>
    <row r="469" spans="1:12" s="181" customFormat="1" hidden="1">
      <c r="A469" s="5"/>
      <c r="B469" s="3"/>
      <c r="C469" s="137"/>
      <c r="D469" s="3"/>
      <c r="E469" s="3"/>
      <c r="F469" s="143"/>
      <c r="G469" s="142"/>
      <c r="H469" s="3"/>
      <c r="I469" s="3"/>
      <c r="J469" s="137"/>
      <c r="K469" s="137"/>
      <c r="L469" s="198"/>
    </row>
    <row r="470" spans="1:12" s="181" customFormat="1" hidden="1">
      <c r="A470" s="5"/>
      <c r="B470" s="3"/>
      <c r="C470" s="137"/>
      <c r="D470" s="3"/>
      <c r="E470" s="3"/>
      <c r="F470" s="143"/>
      <c r="G470" s="142"/>
      <c r="H470" s="3"/>
      <c r="I470" s="3"/>
      <c r="J470" s="137"/>
      <c r="K470" s="137"/>
      <c r="L470" s="198"/>
    </row>
    <row r="471" spans="1:12" s="181" customFormat="1" hidden="1">
      <c r="A471" s="5"/>
      <c r="B471" s="3"/>
      <c r="C471" s="137"/>
      <c r="D471" s="3"/>
      <c r="E471" s="3"/>
      <c r="F471" s="143"/>
      <c r="G471" s="142"/>
      <c r="H471" s="3"/>
      <c r="I471" s="3"/>
      <c r="J471" s="137"/>
      <c r="K471" s="137"/>
      <c r="L471" s="198"/>
    </row>
    <row r="472" spans="1:12" s="181" customFormat="1" hidden="1">
      <c r="A472" s="5"/>
      <c r="B472" s="3"/>
      <c r="C472" s="132"/>
      <c r="D472" s="3"/>
      <c r="E472" s="3"/>
      <c r="F472" s="143"/>
      <c r="G472" s="142"/>
      <c r="H472" s="3"/>
      <c r="I472" s="3"/>
      <c r="J472" s="137"/>
      <c r="K472" s="137"/>
      <c r="L472" s="198"/>
    </row>
    <row r="473" spans="1:12" s="181" customFormat="1" hidden="1">
      <c r="A473" s="5"/>
      <c r="B473" s="3"/>
      <c r="C473" s="132"/>
      <c r="D473" s="3"/>
      <c r="E473" s="3"/>
      <c r="F473" s="143"/>
      <c r="G473" s="142"/>
      <c r="H473" s="3"/>
      <c r="I473" s="3"/>
      <c r="J473" s="137"/>
      <c r="K473" s="137"/>
      <c r="L473" s="198"/>
    </row>
    <row r="474" spans="1:12" s="181" customFormat="1" hidden="1">
      <c r="A474" s="5"/>
      <c r="B474" s="3"/>
      <c r="C474" s="132"/>
      <c r="D474" s="3"/>
      <c r="E474" s="3"/>
      <c r="F474" s="143"/>
      <c r="G474" s="142"/>
      <c r="H474" s="3"/>
      <c r="I474" s="3"/>
      <c r="J474" s="137"/>
      <c r="K474" s="137"/>
      <c r="L474" s="198"/>
    </row>
    <row r="475" spans="1:12" s="5" customFormat="1" hidden="1">
      <c r="B475" s="162" t="s">
        <v>43</v>
      </c>
      <c r="C475" s="163" t="s">
        <v>44</v>
      </c>
      <c r="D475" s="3"/>
      <c r="E475" s="3"/>
      <c r="F475" s="143"/>
      <c r="G475" s="142"/>
      <c r="H475" s="3"/>
      <c r="I475" s="3"/>
      <c r="J475" s="137"/>
      <c r="K475" s="137"/>
      <c r="L475" s="230"/>
    </row>
    <row r="476" spans="1:12" s="181" customFormat="1" hidden="1">
      <c r="A476" s="5"/>
      <c r="B476" s="3"/>
      <c r="C476" s="137"/>
      <c r="D476" s="3"/>
      <c r="E476" s="3"/>
      <c r="F476" s="143"/>
      <c r="G476" s="142"/>
      <c r="H476" s="3"/>
      <c r="I476" s="3"/>
      <c r="J476" s="137"/>
      <c r="K476" s="137"/>
      <c r="L476" s="198"/>
    </row>
    <row r="477" spans="1:12" s="181" customFormat="1" hidden="1">
      <c r="A477" s="5"/>
      <c r="B477" s="3"/>
      <c r="C477" s="137"/>
      <c r="D477" s="3"/>
      <c r="E477" s="3"/>
      <c r="F477" s="143"/>
      <c r="G477" s="142"/>
      <c r="H477" s="3"/>
      <c r="I477" s="3"/>
      <c r="J477" s="137"/>
      <c r="K477" s="137"/>
      <c r="L477" s="198"/>
    </row>
    <row r="478" spans="1:12" s="181" customFormat="1" hidden="1">
      <c r="A478" s="5"/>
      <c r="B478" s="3"/>
      <c r="C478" s="137"/>
      <c r="D478" s="3"/>
      <c r="E478" s="3"/>
      <c r="F478" s="143"/>
      <c r="G478" s="142"/>
      <c r="H478" s="3"/>
      <c r="I478" s="3"/>
      <c r="J478" s="137"/>
      <c r="K478" s="137"/>
      <c r="L478" s="198"/>
    </row>
    <row r="479" spans="1:12" s="181" customFormat="1" hidden="1">
      <c r="A479" s="5"/>
      <c r="B479" s="3"/>
      <c r="C479" s="137"/>
      <c r="D479" s="3"/>
      <c r="E479" s="3"/>
      <c r="F479" s="142"/>
      <c r="G479" s="142"/>
      <c r="H479" s="3"/>
      <c r="I479" s="3"/>
      <c r="J479" s="137"/>
      <c r="K479" s="137"/>
      <c r="L479" s="198"/>
    </row>
    <row r="480" spans="1:12" s="5" customFormat="1" hidden="1">
      <c r="B480" s="163" t="s">
        <v>280</v>
      </c>
      <c r="C480" s="186"/>
      <c r="D480" s="3"/>
      <c r="E480" s="3"/>
      <c r="F480" s="187"/>
      <c r="G480" s="142"/>
      <c r="H480" s="3"/>
      <c r="I480" s="3"/>
      <c r="J480" s="137"/>
      <c r="K480" s="196"/>
      <c r="L480" s="230"/>
    </row>
    <row r="481" spans="1:12" s="5" customFormat="1" hidden="1">
      <c r="B481" s="162" t="s">
        <v>16</v>
      </c>
      <c r="C481" s="188" t="s">
        <v>770</v>
      </c>
      <c r="D481" s="3"/>
      <c r="E481" s="3"/>
      <c r="F481" s="142"/>
      <c r="G481" s="142"/>
      <c r="H481" s="3"/>
      <c r="I481" s="3"/>
      <c r="J481" s="137"/>
      <c r="K481" s="196"/>
      <c r="L481" s="230"/>
    </row>
    <row r="482" spans="1:12" s="181" customFormat="1" hidden="1">
      <c r="A482" s="5"/>
      <c r="B482" s="3"/>
      <c r="C482" s="137"/>
      <c r="D482" s="3"/>
      <c r="E482" s="132"/>
      <c r="F482" s="225"/>
      <c r="G482" s="225"/>
      <c r="H482" s="132"/>
      <c r="I482" s="3"/>
      <c r="J482" s="132"/>
      <c r="K482" s="196"/>
      <c r="L482" s="198"/>
    </row>
    <row r="483" spans="1:12" s="181" customFormat="1" hidden="1">
      <c r="A483" s="5"/>
      <c r="B483" s="3"/>
      <c r="C483" s="137"/>
      <c r="D483" s="3"/>
      <c r="E483" s="132"/>
      <c r="F483" s="225"/>
      <c r="G483" s="225"/>
      <c r="H483" s="132"/>
      <c r="I483" s="3"/>
      <c r="J483" s="132"/>
      <c r="K483" s="196"/>
      <c r="L483" s="198"/>
    </row>
    <row r="484" spans="1:12" s="181" customFormat="1" hidden="1">
      <c r="A484" s="5"/>
      <c r="B484" s="3"/>
      <c r="C484" s="137"/>
      <c r="D484" s="3"/>
      <c r="E484" s="132"/>
      <c r="F484" s="225"/>
      <c r="G484" s="225"/>
      <c r="H484" s="132"/>
      <c r="I484" s="3"/>
      <c r="J484" s="132"/>
      <c r="K484" s="196"/>
      <c r="L484" s="198"/>
    </row>
    <row r="485" spans="1:12" s="181" customFormat="1" hidden="1">
      <c r="A485" s="5"/>
      <c r="B485" s="3"/>
      <c r="C485" s="137"/>
      <c r="D485" s="3"/>
      <c r="E485" s="132"/>
      <c r="F485" s="225"/>
      <c r="G485" s="225"/>
      <c r="H485" s="132"/>
      <c r="I485" s="3"/>
      <c r="J485" s="132"/>
      <c r="K485" s="196"/>
      <c r="L485" s="198"/>
    </row>
    <row r="486" spans="1:12" s="181" customFormat="1" hidden="1">
      <c r="A486" s="5"/>
      <c r="B486" s="3"/>
      <c r="C486" s="137"/>
      <c r="D486" s="3"/>
      <c r="E486" s="132"/>
      <c r="F486" s="225"/>
      <c r="G486" s="225"/>
      <c r="H486" s="132"/>
      <c r="I486" s="3"/>
      <c r="J486" s="132"/>
      <c r="K486" s="196"/>
      <c r="L486" s="198"/>
    </row>
    <row r="487" spans="1:12" s="181" customFormat="1" hidden="1">
      <c r="A487" s="5"/>
      <c r="B487" s="3"/>
      <c r="C487" s="132"/>
      <c r="D487" s="3"/>
      <c r="E487" s="132"/>
      <c r="F487" s="225"/>
      <c r="G487" s="225"/>
      <c r="H487" s="132"/>
      <c r="I487" s="3"/>
      <c r="J487" s="132"/>
      <c r="K487" s="196"/>
      <c r="L487" s="198"/>
    </row>
    <row r="488" spans="1:12" s="181" customFormat="1" hidden="1">
      <c r="A488" s="5"/>
      <c r="B488" s="3"/>
      <c r="C488" s="132"/>
      <c r="D488" s="3"/>
      <c r="E488" s="3"/>
      <c r="F488" s="142"/>
      <c r="G488" s="142"/>
      <c r="H488" s="3"/>
      <c r="I488" s="3"/>
      <c r="J488" s="137"/>
      <c r="K488" s="228"/>
      <c r="L488" s="198"/>
    </row>
    <row r="489" spans="1:12" s="181" customFormat="1" hidden="1">
      <c r="A489" s="5"/>
      <c r="B489" s="3"/>
      <c r="C489" s="132"/>
      <c r="D489" s="3"/>
      <c r="E489" s="132"/>
      <c r="F489" s="143"/>
      <c r="G489" s="142"/>
      <c r="H489" s="3"/>
      <c r="I489" s="3"/>
      <c r="J489" s="137"/>
      <c r="K489" s="228"/>
      <c r="L489" s="198"/>
    </row>
    <row r="490" spans="1:12" s="5" customFormat="1" hidden="1">
      <c r="B490" s="162" t="s">
        <v>43</v>
      </c>
      <c r="C490" s="163" t="s">
        <v>44</v>
      </c>
      <c r="D490" s="3"/>
      <c r="E490" s="137"/>
      <c r="F490" s="143"/>
      <c r="G490" s="142"/>
      <c r="H490" s="3"/>
      <c r="I490" s="3"/>
      <c r="J490" s="137"/>
      <c r="K490" s="228"/>
      <c r="L490" s="230"/>
    </row>
    <row r="491" spans="1:12" s="181" customFormat="1" hidden="1">
      <c r="A491" s="5"/>
      <c r="B491" s="3"/>
      <c r="C491" s="137"/>
      <c r="D491" s="3"/>
      <c r="E491" s="137"/>
      <c r="F491" s="143"/>
      <c r="G491" s="142"/>
      <c r="H491" s="3"/>
      <c r="I491" s="3"/>
      <c r="J491" s="137"/>
      <c r="K491" s="228"/>
      <c r="L491" s="198"/>
    </row>
    <row r="492" spans="1:12" s="181" customFormat="1" hidden="1">
      <c r="A492" s="5"/>
      <c r="B492" s="3"/>
      <c r="C492" s="137"/>
      <c r="D492" s="3"/>
      <c r="E492" s="137"/>
      <c r="F492" s="143"/>
      <c r="G492" s="142"/>
      <c r="H492" s="3"/>
      <c r="I492" s="3"/>
      <c r="J492" s="137"/>
      <c r="K492" s="228"/>
      <c r="L492" s="198"/>
    </row>
    <row r="493" spans="1:12" s="181" customFormat="1" hidden="1">
      <c r="A493" s="5"/>
      <c r="B493" s="3"/>
      <c r="C493" s="137"/>
      <c r="D493" s="3"/>
      <c r="E493" s="137"/>
      <c r="F493" s="143"/>
      <c r="G493" s="142"/>
      <c r="H493" s="3"/>
      <c r="I493" s="3"/>
      <c r="J493" s="137"/>
      <c r="K493" s="228"/>
      <c r="L493" s="198"/>
    </row>
    <row r="494" spans="1:12" s="181" customFormat="1" hidden="1">
      <c r="A494" s="5"/>
      <c r="B494" s="195"/>
      <c r="C494" s="194"/>
      <c r="D494" s="195"/>
      <c r="E494" s="194"/>
      <c r="F494" s="143"/>
      <c r="G494" s="142"/>
      <c r="H494" s="3"/>
      <c r="I494" s="3"/>
      <c r="J494" s="137"/>
      <c r="K494" s="228"/>
      <c r="L494" s="198"/>
    </row>
    <row r="495" spans="1:12" s="181" customFormat="1" hidden="1">
      <c r="A495" s="5"/>
      <c r="B495" s="3"/>
      <c r="C495" s="137"/>
      <c r="D495" s="3"/>
      <c r="E495" s="3"/>
      <c r="F495" s="142"/>
      <c r="G495" s="142"/>
      <c r="H495" s="3"/>
      <c r="I495" s="3"/>
      <c r="J495" s="137"/>
      <c r="K495" s="228"/>
      <c r="L495" s="198"/>
    </row>
    <row r="496" spans="1:12" s="180" customFormat="1" ht="41.25" hidden="1" customHeight="1">
      <c r="A496" s="1"/>
      <c r="B496" s="479" t="s">
        <v>772</v>
      </c>
      <c r="C496" s="479"/>
      <c r="D496" s="479"/>
      <c r="E496" s="479"/>
      <c r="F496" s="479"/>
      <c r="G496" s="479"/>
      <c r="H496" s="479"/>
      <c r="I496" s="479"/>
      <c r="J496" s="479"/>
      <c r="K496" s="479"/>
      <c r="L496" s="382"/>
    </row>
    <row r="497" spans="2:12" hidden="1">
      <c r="B497" s="201"/>
      <c r="C497" s="202"/>
      <c r="D497" s="201"/>
      <c r="E497" s="201"/>
      <c r="F497" s="22"/>
      <c r="G497" s="22"/>
      <c r="H497" s="201"/>
      <c r="I497" s="201"/>
      <c r="J497" s="202"/>
      <c r="L497" s="34"/>
    </row>
    <row r="498" spans="2:12">
      <c r="B498" s="201"/>
      <c r="C498" s="502" t="s">
        <v>281</v>
      </c>
      <c r="D498" s="503"/>
      <c r="E498" s="504"/>
      <c r="F498" s="23">
        <f>COUNTA(F6:F495)</f>
        <v>21</v>
      </c>
      <c r="G498" s="23">
        <f>COUNTA(G6:G495)</f>
        <v>21</v>
      </c>
      <c r="H498" s="201"/>
      <c r="I498" s="201"/>
      <c r="J498" s="1"/>
      <c r="K498" s="1"/>
      <c r="L498" s="201">
        <f>SUBTOTAL(9,L6:L495)</f>
        <v>21</v>
      </c>
    </row>
    <row r="499" spans="2:12">
      <c r="B499" s="201"/>
      <c r="C499" s="483"/>
      <c r="D499" s="484"/>
      <c r="E499" s="485"/>
      <c r="F499" s="10">
        <f>SUM(F6:F495)</f>
        <v>1309.55</v>
      </c>
      <c r="G499" s="24">
        <f>SUM(G6:G495)</f>
        <v>1309.55</v>
      </c>
      <c r="H499" s="201"/>
      <c r="I499" s="201"/>
      <c r="J499" s="1"/>
      <c r="K499" s="1"/>
      <c r="L499" s="34">
        <v>0</v>
      </c>
    </row>
    <row r="500" spans="2:12" hidden="1">
      <c r="B500" s="201"/>
      <c r="C500" s="202"/>
      <c r="D500" s="201"/>
      <c r="E500" s="201"/>
      <c r="F500" s="22"/>
      <c r="G500" s="22"/>
      <c r="H500" s="201"/>
      <c r="I500" s="201"/>
      <c r="J500" s="1"/>
      <c r="K500" s="1"/>
      <c r="L500" s="34"/>
    </row>
    <row r="501" spans="2:12" hidden="1">
      <c r="B501" s="201"/>
      <c r="C501" s="202"/>
      <c r="D501" s="201"/>
      <c r="E501" s="201"/>
      <c r="F501" s="22"/>
      <c r="G501" s="22"/>
      <c r="H501" s="201"/>
      <c r="I501" s="201"/>
      <c r="J501" s="1"/>
      <c r="K501" s="1"/>
      <c r="L501" s="34"/>
    </row>
    <row r="502" spans="2:12" hidden="1">
      <c r="B502" s="201"/>
      <c r="C502" s="202"/>
      <c r="D502" s="201"/>
      <c r="E502" s="201"/>
      <c r="F502" s="22"/>
      <c r="G502" s="22"/>
      <c r="H502" s="201"/>
      <c r="I502" s="201"/>
      <c r="J502" s="1"/>
      <c r="K502" s="1"/>
      <c r="L502" s="34"/>
    </row>
    <row r="503" spans="2:12" hidden="1">
      <c r="B503" s="201"/>
      <c r="C503" s="202"/>
      <c r="D503" s="201"/>
      <c r="E503" s="201"/>
      <c r="F503" s="22"/>
      <c r="G503" s="22"/>
      <c r="H503" s="201"/>
      <c r="I503" s="201"/>
      <c r="J503" s="1"/>
      <c r="K503" s="1"/>
      <c r="L503" s="34"/>
    </row>
    <row r="504" spans="2:12" hidden="1">
      <c r="B504" s="201"/>
      <c r="C504" s="202"/>
      <c r="D504" s="201"/>
      <c r="E504" s="201"/>
      <c r="F504" s="22"/>
      <c r="G504" s="22"/>
      <c r="H504" s="201"/>
      <c r="I504" s="201"/>
      <c r="J504" s="1"/>
      <c r="K504" s="1"/>
      <c r="L504" s="34"/>
    </row>
    <row r="505" spans="2:12" hidden="1">
      <c r="B505" s="201"/>
      <c r="C505" s="202"/>
      <c r="D505" s="201"/>
      <c r="E505" s="201"/>
      <c r="F505" s="22"/>
      <c r="G505" s="22"/>
      <c r="H505" s="201"/>
      <c r="I505" s="201"/>
      <c r="J505" s="1"/>
      <c r="K505" s="1"/>
      <c r="L505" s="34"/>
    </row>
    <row r="506" spans="2:12" hidden="1">
      <c r="B506" s="201"/>
      <c r="C506" s="202"/>
      <c r="D506" s="201"/>
      <c r="E506" s="201"/>
      <c r="F506" s="22"/>
      <c r="G506" s="22"/>
      <c r="H506" s="201"/>
      <c r="I506" s="201"/>
      <c r="J506" s="1"/>
      <c r="K506" s="1"/>
      <c r="L506" s="34"/>
    </row>
    <row r="507" spans="2:12" hidden="1">
      <c r="B507" s="201"/>
      <c r="C507" s="202"/>
      <c r="D507" s="201"/>
      <c r="E507" s="201"/>
      <c r="F507" s="22"/>
      <c r="G507" s="22"/>
      <c r="H507" s="201"/>
      <c r="I507" s="201"/>
      <c r="J507" s="202"/>
      <c r="L507" s="34"/>
    </row>
    <row r="508" spans="2:12" hidden="1">
      <c r="B508" s="201"/>
      <c r="C508" s="202"/>
      <c r="D508" s="201"/>
      <c r="E508" s="201"/>
      <c r="F508" s="22"/>
      <c r="G508" s="22"/>
      <c r="H508" s="201"/>
      <c r="I508" s="201"/>
      <c r="J508" s="202"/>
      <c r="L508" s="34"/>
    </row>
    <row r="509" spans="2:12" hidden="1">
      <c r="B509" s="201"/>
      <c r="C509" s="202"/>
      <c r="D509" s="201"/>
      <c r="E509" s="201"/>
      <c r="F509" s="22"/>
      <c r="G509" s="22"/>
      <c r="H509" s="201"/>
      <c r="I509" s="201"/>
      <c r="J509" s="202"/>
      <c r="L509" s="34"/>
    </row>
    <row r="510" spans="2:12" hidden="1">
      <c r="B510" s="201"/>
      <c r="C510" s="202"/>
      <c r="D510" s="201"/>
      <c r="E510" s="201"/>
      <c r="F510" s="22"/>
      <c r="G510" s="22"/>
      <c r="H510" s="201"/>
      <c r="I510" s="201"/>
      <c r="J510" s="202"/>
      <c r="L510" s="34"/>
    </row>
    <row r="511" spans="2:12" hidden="1">
      <c r="B511" s="201"/>
      <c r="C511" s="202"/>
      <c r="D511" s="201"/>
      <c r="E511" s="201"/>
      <c r="F511" s="22"/>
      <c r="G511" s="22"/>
      <c r="H511" s="201"/>
      <c r="I511" s="201"/>
      <c r="J511" s="202"/>
      <c r="L511" s="34"/>
    </row>
    <row r="512" spans="2:12" hidden="1">
      <c r="B512" s="201"/>
      <c r="C512" s="202"/>
      <c r="D512" s="201"/>
      <c r="E512" s="201"/>
      <c r="F512" s="22"/>
      <c r="G512" s="22"/>
      <c r="H512" s="201"/>
      <c r="I512" s="201"/>
      <c r="J512" s="202"/>
      <c r="L512" s="34"/>
    </row>
    <row r="513" spans="2:12" hidden="1">
      <c r="B513" s="201"/>
      <c r="C513" s="202"/>
      <c r="D513" s="201"/>
      <c r="E513" s="201"/>
      <c r="F513" s="22"/>
      <c r="G513" s="22"/>
      <c r="H513" s="201"/>
      <c r="I513" s="201"/>
      <c r="J513" s="202"/>
      <c r="L513" s="34"/>
    </row>
    <row r="514" spans="2:12" hidden="1">
      <c r="B514" s="201"/>
      <c r="C514" s="202"/>
      <c r="D514" s="201"/>
      <c r="E514" s="201"/>
      <c r="F514" s="22"/>
      <c r="G514" s="22"/>
      <c r="H514" s="201"/>
      <c r="I514" s="201"/>
      <c r="J514" s="202"/>
      <c r="L514" s="34"/>
    </row>
    <row r="515" spans="2:12" hidden="1">
      <c r="B515" s="201"/>
      <c r="C515" s="202"/>
      <c r="D515" s="201"/>
      <c r="E515" s="201"/>
      <c r="F515" s="22"/>
      <c r="G515" s="22"/>
      <c r="H515" s="201"/>
      <c r="I515" s="201"/>
      <c r="J515" s="202"/>
      <c r="L515" s="34"/>
    </row>
    <row r="516" spans="2:12" hidden="1">
      <c r="B516" s="201"/>
      <c r="C516" s="202"/>
      <c r="D516" s="201"/>
      <c r="E516" s="201"/>
      <c r="F516" s="22"/>
      <c r="G516" s="22"/>
      <c r="H516" s="201"/>
      <c r="I516" s="201"/>
      <c r="J516" s="202"/>
      <c r="L516" s="34"/>
    </row>
    <row r="517" spans="2:12" hidden="1">
      <c r="B517" s="201"/>
      <c r="C517" s="202"/>
      <c r="D517" s="201"/>
      <c r="E517" s="201"/>
      <c r="F517" s="22"/>
      <c r="G517" s="22"/>
      <c r="H517" s="201"/>
      <c r="I517" s="201"/>
      <c r="J517" s="202"/>
      <c r="L517" s="34"/>
    </row>
    <row r="518" spans="2:12" hidden="1">
      <c r="B518" s="201"/>
      <c r="C518" s="202"/>
      <c r="D518" s="201"/>
      <c r="E518" s="201"/>
      <c r="F518" s="22"/>
      <c r="G518" s="22"/>
      <c r="H518" s="201"/>
      <c r="I518" s="201"/>
      <c r="J518" s="202"/>
      <c r="L518" s="34"/>
    </row>
    <row r="519" spans="2:12" hidden="1">
      <c r="B519" s="201"/>
      <c r="C519" s="202"/>
      <c r="D519" s="201"/>
      <c r="E519" s="201"/>
      <c r="F519" s="22"/>
      <c r="G519" s="22"/>
      <c r="H519" s="201"/>
      <c r="I519" s="201"/>
      <c r="J519" s="202"/>
      <c r="L519" s="34"/>
    </row>
    <row r="520" spans="2:12" hidden="1">
      <c r="B520" s="201"/>
      <c r="C520" s="202"/>
      <c r="D520" s="201"/>
      <c r="E520" s="201"/>
      <c r="F520" s="22"/>
      <c r="G520" s="22"/>
      <c r="H520" s="201"/>
      <c r="I520" s="201"/>
      <c r="J520" s="202"/>
      <c r="L520" s="34"/>
    </row>
    <row r="521" spans="2:12" hidden="1">
      <c r="B521" s="201"/>
      <c r="C521" s="202"/>
      <c r="D521" s="201"/>
      <c r="E521" s="201"/>
      <c r="F521" s="22"/>
      <c r="G521" s="22"/>
      <c r="H521" s="201"/>
      <c r="I521" s="201"/>
      <c r="J521" s="202"/>
      <c r="L521" s="34"/>
    </row>
    <row r="522" spans="2:12" hidden="1">
      <c r="B522" s="201"/>
      <c r="C522" s="202"/>
      <c r="D522" s="201"/>
      <c r="E522" s="201"/>
      <c r="F522" s="22"/>
      <c r="G522" s="22"/>
      <c r="H522" s="201"/>
      <c r="I522" s="201"/>
      <c r="J522" s="202"/>
      <c r="L522" s="34"/>
    </row>
    <row r="523" spans="2:12" hidden="1">
      <c r="B523" s="201"/>
      <c r="C523" s="202"/>
      <c r="D523" s="201"/>
      <c r="E523" s="201"/>
      <c r="F523" s="22"/>
      <c r="G523" s="22"/>
      <c r="H523" s="201"/>
      <c r="I523" s="201"/>
      <c r="J523" s="202"/>
      <c r="L523" s="34"/>
    </row>
    <row r="524" spans="2:12" hidden="1">
      <c r="B524" s="201"/>
      <c r="C524" s="202"/>
      <c r="D524" s="201"/>
      <c r="E524" s="201"/>
      <c r="F524" s="22"/>
      <c r="G524" s="22"/>
      <c r="H524" s="201"/>
      <c r="I524" s="201"/>
      <c r="J524" s="202"/>
      <c r="L524" s="34"/>
    </row>
    <row r="525" spans="2:12" hidden="1">
      <c r="B525" s="201"/>
      <c r="C525" s="202"/>
      <c r="D525" s="201"/>
      <c r="E525" s="201"/>
      <c r="F525" s="22"/>
      <c r="G525" s="22"/>
      <c r="H525" s="201"/>
      <c r="I525" s="201"/>
      <c r="J525" s="202"/>
      <c r="L525" s="34"/>
    </row>
    <row r="526" spans="2:12" hidden="1">
      <c r="B526" s="201"/>
      <c r="C526" s="202"/>
      <c r="D526" s="201"/>
      <c r="E526" s="201"/>
      <c r="F526" s="22"/>
      <c r="G526" s="22"/>
      <c r="H526" s="201"/>
      <c r="I526" s="201"/>
      <c r="J526" s="202"/>
      <c r="L526" s="34"/>
    </row>
    <row r="527" spans="2:12" hidden="1">
      <c r="B527" s="201"/>
      <c r="C527" s="202"/>
      <c r="D527" s="201"/>
      <c r="E527" s="201"/>
      <c r="F527" s="22"/>
      <c r="G527" s="22"/>
      <c r="H527" s="201"/>
      <c r="I527" s="201"/>
      <c r="J527" s="202"/>
      <c r="L527" s="34"/>
    </row>
    <row r="528" spans="2:12" hidden="1">
      <c r="B528" s="201"/>
      <c r="C528" s="202"/>
      <c r="D528" s="201"/>
      <c r="E528" s="201"/>
      <c r="F528" s="22"/>
      <c r="G528" s="22"/>
      <c r="H528" s="201"/>
      <c r="I528" s="201"/>
      <c r="J528" s="202"/>
      <c r="L528" s="34"/>
    </row>
    <row r="529" spans="2:12" hidden="1">
      <c r="B529" s="201"/>
      <c r="C529" s="202"/>
      <c r="D529" s="201"/>
      <c r="E529" s="201"/>
      <c r="F529" s="22"/>
      <c r="G529" s="22"/>
      <c r="H529" s="201"/>
      <c r="I529" s="201"/>
      <c r="J529" s="202"/>
      <c r="L529" s="34"/>
    </row>
    <row r="530" spans="2:12" hidden="1">
      <c r="B530" s="201"/>
      <c r="C530" s="202"/>
      <c r="D530" s="201"/>
      <c r="E530" s="201"/>
      <c r="F530" s="22"/>
      <c r="G530" s="22"/>
      <c r="H530" s="201"/>
      <c r="I530" s="201"/>
      <c r="J530" s="202"/>
      <c r="L530" s="34"/>
    </row>
    <row r="531" spans="2:12" hidden="1">
      <c r="B531" s="201"/>
      <c r="C531" s="202"/>
      <c r="D531" s="201"/>
      <c r="E531" s="201"/>
      <c r="F531" s="22"/>
      <c r="G531" s="22"/>
      <c r="H531" s="201"/>
      <c r="I531" s="201"/>
      <c r="J531" s="202"/>
      <c r="L531" s="34"/>
    </row>
    <row r="532" spans="2:12" hidden="1">
      <c r="B532" s="201"/>
      <c r="C532" s="202"/>
      <c r="D532" s="201"/>
      <c r="E532" s="201"/>
      <c r="F532" s="22"/>
      <c r="G532" s="22"/>
      <c r="H532" s="201"/>
      <c r="I532" s="201"/>
      <c r="J532" s="202"/>
      <c r="L532" s="34"/>
    </row>
    <row r="533" spans="2:12" hidden="1">
      <c r="B533" s="201"/>
      <c r="C533" s="202"/>
      <c r="D533" s="201"/>
      <c r="E533" s="201"/>
      <c r="F533" s="22"/>
      <c r="G533" s="22"/>
      <c r="H533" s="201"/>
      <c r="I533" s="201"/>
      <c r="J533" s="202"/>
      <c r="L533" s="34"/>
    </row>
    <row r="534" spans="2:12" hidden="1">
      <c r="B534" s="201"/>
      <c r="C534" s="202"/>
      <c r="D534" s="201"/>
      <c r="E534" s="201"/>
      <c r="F534" s="22"/>
      <c r="G534" s="22"/>
      <c r="H534" s="201"/>
      <c r="I534" s="201"/>
      <c r="J534" s="202"/>
      <c r="L534" s="34"/>
    </row>
    <row r="535" spans="2:12" hidden="1">
      <c r="B535" s="201"/>
      <c r="C535" s="202"/>
      <c r="D535" s="201"/>
      <c r="E535" s="201"/>
      <c r="F535" s="22"/>
      <c r="G535" s="22"/>
      <c r="H535" s="201"/>
      <c r="I535" s="201"/>
      <c r="J535" s="202"/>
      <c r="L535" s="34"/>
    </row>
    <row r="536" spans="2:12" hidden="1">
      <c r="B536" s="201"/>
      <c r="C536" s="202"/>
      <c r="D536" s="201"/>
      <c r="E536" s="201"/>
      <c r="F536" s="22"/>
      <c r="G536" s="22"/>
      <c r="H536" s="201"/>
      <c r="I536" s="201"/>
      <c r="J536" s="202"/>
      <c r="L536" s="34"/>
    </row>
    <row r="537" spans="2:12" hidden="1">
      <c r="B537" s="201"/>
      <c r="C537" s="202"/>
      <c r="D537" s="201"/>
      <c r="E537" s="201"/>
      <c r="F537" s="22"/>
      <c r="G537" s="22"/>
      <c r="H537" s="201"/>
      <c r="I537" s="201"/>
      <c r="J537" s="202"/>
      <c r="L537" s="34"/>
    </row>
    <row r="538" spans="2:12" hidden="1">
      <c r="B538" s="201"/>
      <c r="C538" s="202"/>
      <c r="D538" s="201"/>
      <c r="E538" s="201"/>
      <c r="F538" s="22"/>
      <c r="G538" s="22"/>
      <c r="H538" s="201"/>
      <c r="I538" s="201"/>
      <c r="J538" s="202"/>
      <c r="L538" s="34"/>
    </row>
    <row r="539" spans="2:12" hidden="1">
      <c r="B539" s="201"/>
      <c r="C539" s="202"/>
      <c r="D539" s="201"/>
      <c r="E539" s="201"/>
      <c r="F539" s="22"/>
      <c r="G539" s="22"/>
      <c r="H539" s="201"/>
      <c r="I539" s="201"/>
      <c r="J539" s="202"/>
      <c r="L539" s="34"/>
    </row>
    <row r="540" spans="2:12" hidden="1">
      <c r="B540" s="201"/>
      <c r="C540" s="202"/>
      <c r="D540" s="201"/>
      <c r="E540" s="201"/>
      <c r="F540" s="22"/>
      <c r="G540" s="22"/>
      <c r="H540" s="201"/>
      <c r="I540" s="201"/>
      <c r="J540" s="202"/>
      <c r="L540" s="34"/>
    </row>
    <row r="541" spans="2:12" hidden="1">
      <c r="B541" s="201"/>
      <c r="C541" s="202"/>
      <c r="D541" s="201"/>
      <c r="E541" s="201"/>
      <c r="F541" s="22"/>
      <c r="G541" s="22"/>
      <c r="H541" s="201"/>
      <c r="I541" s="201"/>
      <c r="J541" s="202"/>
      <c r="L541" s="34"/>
    </row>
    <row r="542" spans="2:12" hidden="1">
      <c r="B542" s="201"/>
      <c r="C542" s="202"/>
      <c r="D542" s="201"/>
      <c r="E542" s="201"/>
      <c r="F542" s="22"/>
      <c r="G542" s="22"/>
      <c r="H542" s="201"/>
      <c r="I542" s="201"/>
      <c r="J542" s="202"/>
      <c r="L542" s="34"/>
    </row>
    <row r="543" spans="2:12" hidden="1">
      <c r="B543" s="201"/>
      <c r="C543" s="202"/>
      <c r="D543" s="201"/>
      <c r="E543" s="201"/>
      <c r="F543" s="22"/>
      <c r="G543" s="22"/>
      <c r="H543" s="201"/>
      <c r="I543" s="201"/>
      <c r="J543" s="202"/>
      <c r="L543" s="34"/>
    </row>
    <row r="544" spans="2:12" hidden="1">
      <c r="B544" s="201"/>
      <c r="C544" s="202"/>
      <c r="D544" s="201"/>
      <c r="E544" s="201"/>
      <c r="F544" s="22"/>
      <c r="G544" s="22"/>
      <c r="H544" s="201"/>
      <c r="I544" s="201"/>
      <c r="J544" s="202"/>
      <c r="L544" s="34"/>
    </row>
    <row r="545" spans="2:12" hidden="1">
      <c r="B545" s="201"/>
      <c r="C545" s="202"/>
      <c r="D545" s="201"/>
      <c r="E545" s="201"/>
      <c r="F545" s="22"/>
      <c r="G545" s="22"/>
      <c r="H545" s="201"/>
      <c r="I545" s="201"/>
      <c r="J545" s="202"/>
      <c r="L545" s="34"/>
    </row>
    <row r="546" spans="2:12" hidden="1">
      <c r="B546" s="201"/>
      <c r="C546" s="202"/>
      <c r="D546" s="201"/>
      <c r="E546" s="201"/>
      <c r="F546" s="22"/>
      <c r="G546" s="22"/>
      <c r="H546" s="201"/>
      <c r="I546" s="201"/>
      <c r="J546" s="202"/>
      <c r="L546" s="34"/>
    </row>
    <row r="547" spans="2:12" hidden="1">
      <c r="B547" s="201"/>
      <c r="C547" s="202"/>
      <c r="D547" s="201"/>
      <c r="E547" s="201"/>
      <c r="F547" s="22"/>
      <c r="G547" s="22"/>
      <c r="H547" s="201"/>
      <c r="I547" s="201"/>
      <c r="J547" s="202"/>
      <c r="L547" s="34"/>
    </row>
    <row r="548" spans="2:12" hidden="1">
      <c r="B548" s="201"/>
      <c r="C548" s="202"/>
      <c r="D548" s="201"/>
      <c r="E548" s="201"/>
      <c r="F548" s="22"/>
      <c r="G548" s="22"/>
      <c r="H548" s="201"/>
      <c r="I548" s="201"/>
      <c r="J548" s="202"/>
      <c r="L548" s="34"/>
    </row>
    <row r="549" spans="2:12" hidden="1">
      <c r="B549" s="201"/>
      <c r="C549" s="202"/>
      <c r="D549" s="201"/>
      <c r="E549" s="201"/>
      <c r="F549" s="22"/>
      <c r="G549" s="22"/>
      <c r="H549" s="201"/>
      <c r="I549" s="201"/>
      <c r="J549" s="202"/>
      <c r="L549" s="34"/>
    </row>
    <row r="550" spans="2:12" hidden="1">
      <c r="B550" s="201"/>
      <c r="C550" s="202"/>
      <c r="D550" s="201"/>
      <c r="E550" s="201"/>
      <c r="F550" s="22"/>
      <c r="G550" s="22"/>
      <c r="H550" s="201"/>
      <c r="I550" s="201"/>
      <c r="J550" s="202"/>
      <c r="L550" s="34"/>
    </row>
    <row r="551" spans="2:12" hidden="1">
      <c r="B551" s="201"/>
      <c r="C551" s="202"/>
      <c r="D551" s="201"/>
      <c r="E551" s="201"/>
      <c r="F551" s="22"/>
      <c r="G551" s="22"/>
      <c r="H551" s="201"/>
      <c r="I551" s="201"/>
      <c r="J551" s="202"/>
      <c r="L551" s="34"/>
    </row>
    <row r="552" spans="2:12" hidden="1">
      <c r="B552" s="201"/>
      <c r="C552" s="202"/>
      <c r="D552" s="201"/>
      <c r="E552" s="201"/>
      <c r="F552" s="22"/>
      <c r="G552" s="22"/>
      <c r="H552" s="201"/>
      <c r="I552" s="201"/>
      <c r="J552" s="202"/>
      <c r="L552" s="34"/>
    </row>
    <row r="553" spans="2:12" hidden="1">
      <c r="B553" s="201"/>
      <c r="C553" s="202"/>
      <c r="D553" s="201"/>
      <c r="E553" s="201"/>
      <c r="F553" s="22"/>
      <c r="G553" s="22"/>
      <c r="H553" s="201"/>
      <c r="I553" s="201"/>
      <c r="J553" s="202"/>
      <c r="L553" s="34"/>
    </row>
    <row r="554" spans="2:12" hidden="1">
      <c r="B554" s="201"/>
      <c r="C554" s="202"/>
      <c r="D554" s="201"/>
      <c r="E554" s="201"/>
      <c r="F554" s="22"/>
      <c r="G554" s="22"/>
      <c r="H554" s="201"/>
      <c r="I554" s="201"/>
      <c r="J554" s="202"/>
      <c r="L554" s="34"/>
    </row>
    <row r="555" spans="2:12" hidden="1">
      <c r="B555" s="201"/>
      <c r="C555" s="202"/>
      <c r="D555" s="201"/>
      <c r="E555" s="201"/>
      <c r="F555" s="22"/>
      <c r="G555" s="22"/>
      <c r="H555" s="201"/>
      <c r="I555" s="201"/>
      <c r="J555" s="202"/>
      <c r="L555" s="34"/>
    </row>
    <row r="556" spans="2:12" hidden="1">
      <c r="B556" s="201"/>
      <c r="C556" s="202"/>
      <c r="D556" s="201"/>
      <c r="E556" s="201"/>
      <c r="F556" s="22"/>
      <c r="G556" s="22"/>
      <c r="H556" s="201"/>
      <c r="I556" s="201"/>
      <c r="J556" s="202"/>
      <c r="L556" s="34"/>
    </row>
    <row r="557" spans="2:12" hidden="1">
      <c r="B557" s="201"/>
      <c r="C557" s="202"/>
      <c r="D557" s="201"/>
      <c r="E557" s="201"/>
      <c r="F557" s="22"/>
      <c r="G557" s="22"/>
      <c r="H557" s="201"/>
      <c r="I557" s="201"/>
      <c r="J557" s="202"/>
      <c r="L557" s="34"/>
    </row>
    <row r="558" spans="2:12" hidden="1">
      <c r="B558" s="201"/>
      <c r="C558" s="202"/>
      <c r="D558" s="201"/>
      <c r="E558" s="201"/>
      <c r="F558" s="22"/>
      <c r="G558" s="22"/>
      <c r="H558" s="201"/>
      <c r="I558" s="201"/>
      <c r="J558" s="202"/>
      <c r="L558" s="34"/>
    </row>
    <row r="559" spans="2:12" hidden="1">
      <c r="B559" s="201"/>
      <c r="C559" s="202"/>
      <c r="D559" s="201"/>
      <c r="E559" s="201"/>
      <c r="F559" s="22"/>
      <c r="G559" s="22"/>
      <c r="H559" s="201"/>
      <c r="I559" s="201"/>
      <c r="J559" s="202"/>
      <c r="L559" s="34"/>
    </row>
    <row r="560" spans="2:12" hidden="1">
      <c r="B560" s="201"/>
      <c r="C560" s="202"/>
      <c r="D560" s="201"/>
      <c r="E560" s="201"/>
      <c r="F560" s="22"/>
      <c r="G560" s="22"/>
      <c r="H560" s="201"/>
      <c r="I560" s="201"/>
      <c r="J560" s="202"/>
      <c r="L560" s="34"/>
    </row>
    <row r="561" spans="2:12" hidden="1">
      <c r="B561" s="201"/>
      <c r="C561" s="202"/>
      <c r="D561" s="201"/>
      <c r="E561" s="201"/>
      <c r="F561" s="22"/>
      <c r="G561" s="22"/>
      <c r="H561" s="201"/>
      <c r="I561" s="201"/>
      <c r="J561" s="202"/>
      <c r="L561" s="34"/>
    </row>
    <row r="562" spans="2:12" hidden="1">
      <c r="B562" s="201"/>
      <c r="C562" s="202"/>
      <c r="D562" s="201"/>
      <c r="E562" s="201"/>
      <c r="F562" s="22"/>
      <c r="G562" s="22"/>
      <c r="H562" s="201"/>
      <c r="I562" s="201"/>
      <c r="J562" s="202"/>
      <c r="L562" s="34"/>
    </row>
    <row r="563" spans="2:12" hidden="1">
      <c r="B563" s="201"/>
      <c r="C563" s="202"/>
      <c r="D563" s="201"/>
      <c r="E563" s="201"/>
      <c r="F563" s="22"/>
      <c r="G563" s="22"/>
      <c r="H563" s="201"/>
      <c r="I563" s="201"/>
      <c r="J563" s="202"/>
      <c r="L563" s="34"/>
    </row>
    <row r="564" spans="2:12" hidden="1">
      <c r="B564" s="201"/>
      <c r="C564" s="202"/>
      <c r="D564" s="201"/>
      <c r="E564" s="201"/>
      <c r="F564" s="22"/>
      <c r="G564" s="22"/>
      <c r="H564" s="201"/>
      <c r="I564" s="201"/>
      <c r="J564" s="202"/>
      <c r="L564" s="34"/>
    </row>
    <row r="565" spans="2:12" hidden="1">
      <c r="B565" s="201"/>
      <c r="C565" s="202"/>
      <c r="D565" s="201"/>
      <c r="E565" s="201"/>
      <c r="F565" s="22"/>
      <c r="G565" s="22"/>
      <c r="H565" s="201"/>
      <c r="I565" s="201"/>
      <c r="J565" s="202"/>
      <c r="L565" s="34"/>
    </row>
    <row r="566" spans="2:12" hidden="1">
      <c r="B566" s="201"/>
      <c r="C566" s="202"/>
      <c r="D566" s="201"/>
      <c r="E566" s="201"/>
      <c r="F566" s="22"/>
      <c r="G566" s="22"/>
      <c r="H566" s="201"/>
      <c r="I566" s="201"/>
      <c r="J566" s="202"/>
      <c r="L566" s="34"/>
    </row>
    <row r="567" spans="2:12" hidden="1">
      <c r="B567" s="201"/>
      <c r="C567" s="202"/>
      <c r="D567" s="201"/>
      <c r="E567" s="201"/>
      <c r="F567" s="22"/>
      <c r="G567" s="22"/>
      <c r="H567" s="201"/>
      <c r="I567" s="201"/>
      <c r="J567" s="202"/>
      <c r="L567" s="34"/>
    </row>
    <row r="568" spans="2:12" hidden="1">
      <c r="B568" s="201"/>
      <c r="C568" s="202"/>
      <c r="D568" s="201"/>
      <c r="E568" s="201"/>
      <c r="F568" s="22"/>
      <c r="G568" s="22"/>
      <c r="H568" s="201"/>
      <c r="I568" s="201"/>
      <c r="J568" s="202"/>
      <c r="L568" s="34"/>
    </row>
    <row r="569" spans="2:12" hidden="1">
      <c r="B569" s="201"/>
      <c r="C569" s="202"/>
      <c r="D569" s="201"/>
      <c r="E569" s="201"/>
      <c r="F569" s="22"/>
      <c r="G569" s="22"/>
      <c r="H569" s="201"/>
      <c r="I569" s="201"/>
      <c r="J569" s="202"/>
      <c r="L569" s="34"/>
    </row>
    <row r="570" spans="2:12" hidden="1">
      <c r="B570" s="201"/>
      <c r="C570" s="202"/>
      <c r="D570" s="201"/>
      <c r="E570" s="201"/>
      <c r="F570" s="22"/>
      <c r="G570" s="22"/>
      <c r="H570" s="201"/>
      <c r="I570" s="201"/>
      <c r="J570" s="202"/>
      <c r="L570" s="34"/>
    </row>
    <row r="571" spans="2:12" hidden="1">
      <c r="B571" s="201"/>
      <c r="C571" s="202"/>
      <c r="D571" s="201"/>
      <c r="E571" s="201"/>
      <c r="F571" s="22"/>
      <c r="G571" s="22"/>
      <c r="H571" s="201"/>
      <c r="I571" s="201"/>
      <c r="J571" s="202"/>
      <c r="L571" s="34"/>
    </row>
    <row r="572" spans="2:12" hidden="1">
      <c r="B572" s="201"/>
      <c r="C572" s="202"/>
      <c r="D572" s="201"/>
      <c r="E572" s="201"/>
      <c r="F572" s="22"/>
      <c r="G572" s="22"/>
      <c r="H572" s="201"/>
      <c r="I572" s="201"/>
      <c r="J572" s="202"/>
      <c r="L572" s="34"/>
    </row>
    <row r="573" spans="2:12" hidden="1">
      <c r="B573" s="201"/>
      <c r="C573" s="202"/>
      <c r="D573" s="201"/>
      <c r="E573" s="201"/>
      <c r="F573" s="22"/>
      <c r="G573" s="22"/>
      <c r="H573" s="201"/>
      <c r="I573" s="201"/>
      <c r="J573" s="202"/>
      <c r="L573" s="34"/>
    </row>
    <row r="574" spans="2:12" hidden="1">
      <c r="B574" s="201"/>
      <c r="C574" s="202"/>
      <c r="D574" s="201"/>
      <c r="E574" s="201"/>
      <c r="F574" s="22"/>
      <c r="G574" s="22"/>
      <c r="H574" s="201"/>
      <c r="I574" s="201"/>
      <c r="J574" s="202"/>
      <c r="L574" s="34"/>
    </row>
    <row r="575" spans="2:12" hidden="1">
      <c r="B575" s="201"/>
      <c r="C575" s="202"/>
      <c r="D575" s="201"/>
      <c r="E575" s="201"/>
      <c r="F575" s="22"/>
      <c r="G575" s="22"/>
      <c r="H575" s="201"/>
      <c r="I575" s="201"/>
      <c r="J575" s="202"/>
      <c r="L575" s="34"/>
    </row>
    <row r="576" spans="2:12" hidden="1">
      <c r="B576" s="201"/>
      <c r="C576" s="202"/>
      <c r="D576" s="201"/>
      <c r="E576" s="201"/>
      <c r="F576" s="22"/>
      <c r="G576" s="22"/>
      <c r="H576" s="201"/>
      <c r="I576" s="201"/>
      <c r="J576" s="202"/>
      <c r="L576" s="34"/>
    </row>
    <row r="577" spans="2:12" hidden="1">
      <c r="B577" s="201"/>
      <c r="C577" s="202"/>
      <c r="D577" s="201"/>
      <c r="E577" s="201"/>
      <c r="F577" s="22"/>
      <c r="G577" s="22"/>
      <c r="H577" s="201"/>
      <c r="I577" s="201"/>
      <c r="J577" s="202"/>
      <c r="L577" s="34"/>
    </row>
    <row r="578" spans="2:12" hidden="1">
      <c r="B578" s="201"/>
      <c r="C578" s="202"/>
      <c r="D578" s="201"/>
      <c r="E578" s="201"/>
      <c r="F578" s="22"/>
      <c r="G578" s="22"/>
      <c r="H578" s="201"/>
      <c r="I578" s="201"/>
      <c r="J578" s="202"/>
      <c r="L578" s="34"/>
    </row>
    <row r="579" spans="2:12" hidden="1">
      <c r="B579" s="201"/>
      <c r="C579" s="202"/>
      <c r="D579" s="201"/>
      <c r="E579" s="201"/>
      <c r="F579" s="22"/>
      <c r="G579" s="22"/>
      <c r="H579" s="201"/>
      <c r="I579" s="201"/>
      <c r="J579" s="202"/>
      <c r="L579" s="34"/>
    </row>
    <row r="580" spans="2:12" hidden="1">
      <c r="B580" s="201"/>
      <c r="C580" s="202"/>
      <c r="D580" s="201"/>
      <c r="E580" s="201"/>
      <c r="F580" s="22"/>
      <c r="G580" s="22"/>
      <c r="H580" s="201"/>
      <c r="I580" s="201"/>
      <c r="J580" s="202"/>
      <c r="L580" s="34"/>
    </row>
    <row r="581" spans="2:12" hidden="1">
      <c r="B581" s="201"/>
      <c r="C581" s="202"/>
      <c r="D581" s="201"/>
      <c r="E581" s="201"/>
      <c r="F581" s="22"/>
      <c r="G581" s="22"/>
      <c r="H581" s="201"/>
      <c r="I581" s="201"/>
      <c r="J581" s="202"/>
      <c r="L581" s="34"/>
    </row>
    <row r="582" spans="2:12" hidden="1">
      <c r="B582" s="201"/>
      <c r="C582" s="202"/>
      <c r="D582" s="201"/>
      <c r="E582" s="201"/>
      <c r="F582" s="22"/>
      <c r="G582" s="22"/>
      <c r="H582" s="201"/>
      <c r="I582" s="201"/>
      <c r="J582" s="202"/>
      <c r="L582" s="34"/>
    </row>
    <row r="583" spans="2:12" hidden="1">
      <c r="B583" s="201"/>
      <c r="C583" s="202"/>
      <c r="D583" s="201"/>
      <c r="E583" s="201"/>
      <c r="F583" s="22"/>
      <c r="G583" s="22"/>
      <c r="H583" s="201"/>
      <c r="I583" s="201"/>
      <c r="J583" s="202"/>
      <c r="L583" s="34"/>
    </row>
    <row r="584" spans="2:12" hidden="1">
      <c r="B584" s="201"/>
      <c r="C584" s="202"/>
      <c r="D584" s="201"/>
      <c r="E584" s="201"/>
      <c r="F584" s="22"/>
      <c r="G584" s="22"/>
      <c r="H584" s="201"/>
      <c r="I584" s="201"/>
      <c r="J584" s="202"/>
      <c r="L584" s="34"/>
    </row>
    <row r="585" spans="2:12" hidden="1">
      <c r="B585" s="201"/>
      <c r="C585" s="202"/>
      <c r="D585" s="201"/>
      <c r="E585" s="201"/>
      <c r="F585" s="22"/>
      <c r="G585" s="22"/>
      <c r="H585" s="201"/>
      <c r="I585" s="201"/>
      <c r="J585" s="202"/>
      <c r="L585" s="34"/>
    </row>
    <row r="586" spans="2:12" hidden="1">
      <c r="B586" s="201"/>
      <c r="C586" s="202"/>
      <c r="D586" s="201"/>
      <c r="E586" s="201"/>
      <c r="F586" s="22"/>
      <c r="G586" s="22"/>
      <c r="H586" s="201"/>
      <c r="I586" s="201"/>
      <c r="J586" s="202"/>
      <c r="L586" s="34"/>
    </row>
    <row r="587" spans="2:12" hidden="1">
      <c r="B587" s="201"/>
      <c r="C587" s="202"/>
      <c r="D587" s="201"/>
      <c r="E587" s="201"/>
      <c r="F587" s="22"/>
      <c r="G587" s="22"/>
      <c r="H587" s="201"/>
      <c r="I587" s="201"/>
      <c r="J587" s="202"/>
      <c r="L587" s="34"/>
    </row>
    <row r="588" spans="2:12" hidden="1">
      <c r="B588" s="201"/>
      <c r="C588" s="202"/>
      <c r="D588" s="201"/>
      <c r="E588" s="201"/>
      <c r="F588" s="22"/>
      <c r="G588" s="22"/>
      <c r="H588" s="201"/>
      <c r="I588" s="201"/>
      <c r="J588" s="202"/>
      <c r="L588" s="34"/>
    </row>
    <row r="589" spans="2:12" hidden="1">
      <c r="B589" s="201"/>
      <c r="C589" s="202"/>
      <c r="D589" s="201"/>
      <c r="E589" s="201"/>
      <c r="F589" s="22"/>
      <c r="G589" s="22"/>
      <c r="H589" s="201"/>
      <c r="I589" s="201"/>
      <c r="J589" s="202"/>
      <c r="L589" s="34"/>
    </row>
    <row r="590" spans="2:12" hidden="1">
      <c r="B590" s="201"/>
      <c r="C590" s="202"/>
      <c r="D590" s="201"/>
      <c r="E590" s="201"/>
      <c r="F590" s="22"/>
      <c r="G590" s="22"/>
      <c r="H590" s="201"/>
      <c r="I590" s="201"/>
      <c r="J590" s="202"/>
      <c r="L590" s="34"/>
    </row>
    <row r="591" spans="2:12" hidden="1">
      <c r="B591" s="201"/>
      <c r="C591" s="202"/>
      <c r="D591" s="201"/>
      <c r="E591" s="201"/>
      <c r="F591" s="22"/>
      <c r="G591" s="22"/>
      <c r="H591" s="201"/>
      <c r="I591" s="201"/>
      <c r="J591" s="202"/>
      <c r="L591" s="34"/>
    </row>
    <row r="592" spans="2:12" hidden="1">
      <c r="B592" s="201"/>
      <c r="C592" s="202"/>
      <c r="D592" s="201"/>
      <c r="E592" s="201"/>
      <c r="F592" s="22"/>
      <c r="G592" s="22"/>
      <c r="H592" s="201"/>
      <c r="I592" s="201"/>
      <c r="J592" s="202"/>
      <c r="L592" s="34"/>
    </row>
    <row r="593" spans="2:12" hidden="1">
      <c r="B593" s="201"/>
      <c r="C593" s="202"/>
      <c r="D593" s="201"/>
      <c r="E593" s="201"/>
      <c r="F593" s="22"/>
      <c r="G593" s="22"/>
      <c r="H593" s="201"/>
      <c r="I593" s="201"/>
      <c r="J593" s="202"/>
      <c r="L593" s="34"/>
    </row>
    <row r="594" spans="2:12" hidden="1">
      <c r="B594" s="201"/>
      <c r="C594" s="202"/>
      <c r="D594" s="201"/>
      <c r="E594" s="201"/>
      <c r="F594" s="22"/>
      <c r="G594" s="22"/>
      <c r="H594" s="201"/>
      <c r="I594" s="201"/>
      <c r="J594" s="202"/>
      <c r="L594" s="34"/>
    </row>
    <row r="595" spans="2:12" hidden="1">
      <c r="B595" s="201"/>
      <c r="C595" s="202"/>
      <c r="D595" s="201"/>
      <c r="E595" s="201"/>
      <c r="F595" s="22"/>
      <c r="G595" s="22"/>
      <c r="H595" s="201"/>
      <c r="I595" s="201"/>
      <c r="J595" s="202"/>
      <c r="L595" s="34"/>
    </row>
    <row r="596" spans="2:12" hidden="1">
      <c r="B596" s="201"/>
      <c r="C596" s="202"/>
      <c r="D596" s="201"/>
      <c r="E596" s="201"/>
      <c r="F596" s="22"/>
      <c r="G596" s="22"/>
      <c r="H596" s="201"/>
      <c r="I596" s="201"/>
      <c r="J596" s="202"/>
      <c r="L596" s="34"/>
    </row>
    <row r="597" spans="2:12" hidden="1">
      <c r="B597" s="201"/>
      <c r="C597" s="202"/>
      <c r="D597" s="201"/>
      <c r="E597" s="201"/>
      <c r="F597" s="22"/>
      <c r="G597" s="22"/>
      <c r="H597" s="201"/>
      <c r="I597" s="201"/>
      <c r="J597" s="202"/>
      <c r="L597" s="34"/>
    </row>
    <row r="598" spans="2:12" hidden="1">
      <c r="B598" s="201"/>
      <c r="C598" s="202"/>
      <c r="D598" s="201"/>
      <c r="E598" s="201"/>
      <c r="F598" s="22"/>
      <c r="G598" s="22"/>
      <c r="H598" s="201"/>
      <c r="I598" s="201"/>
      <c r="J598" s="202"/>
      <c r="L598" s="34"/>
    </row>
    <row r="599" spans="2:12" hidden="1">
      <c r="B599" s="201"/>
      <c r="C599" s="202"/>
      <c r="D599" s="201"/>
      <c r="E599" s="201"/>
      <c r="F599" s="22"/>
      <c r="G599" s="22"/>
      <c r="H599" s="201"/>
      <c r="I599" s="201"/>
      <c r="J599" s="202"/>
      <c r="L599" s="34"/>
    </row>
    <row r="600" spans="2:12" hidden="1">
      <c r="B600" s="201"/>
      <c r="C600" s="202"/>
      <c r="D600" s="201"/>
      <c r="E600" s="201"/>
      <c r="F600" s="22"/>
      <c r="G600" s="22"/>
      <c r="H600" s="201"/>
      <c r="I600" s="201"/>
      <c r="J600" s="202"/>
      <c r="L600" s="34"/>
    </row>
    <row r="601" spans="2:12" hidden="1">
      <c r="B601" s="201"/>
      <c r="C601" s="202"/>
      <c r="D601" s="201"/>
      <c r="E601" s="201"/>
      <c r="F601" s="22"/>
      <c r="G601" s="22"/>
      <c r="H601" s="201"/>
      <c r="I601" s="201"/>
      <c r="J601" s="202"/>
      <c r="L601" s="34"/>
    </row>
    <row r="602" spans="2:12" hidden="1">
      <c r="B602" s="201"/>
      <c r="C602" s="202"/>
      <c r="D602" s="201"/>
      <c r="E602" s="201"/>
      <c r="F602" s="22"/>
      <c r="G602" s="22"/>
      <c r="H602" s="201"/>
      <c r="I602" s="201"/>
      <c r="J602" s="202"/>
      <c r="L602" s="34"/>
    </row>
    <row r="603" spans="2:12" hidden="1">
      <c r="B603" s="201"/>
      <c r="C603" s="202"/>
      <c r="D603" s="201"/>
      <c r="E603" s="201"/>
      <c r="F603" s="22"/>
      <c r="G603" s="22"/>
      <c r="H603" s="201"/>
      <c r="I603" s="201"/>
      <c r="J603" s="202"/>
      <c r="L603" s="34"/>
    </row>
    <row r="604" spans="2:12" hidden="1">
      <c r="B604" s="201"/>
      <c r="C604" s="202"/>
      <c r="D604" s="201"/>
      <c r="E604" s="201"/>
      <c r="F604" s="22"/>
      <c r="G604" s="22"/>
      <c r="H604" s="201"/>
      <c r="I604" s="201"/>
      <c r="J604" s="202"/>
      <c r="L604" s="34"/>
    </row>
    <row r="605" spans="2:12" hidden="1">
      <c r="B605" s="201"/>
      <c r="C605" s="202"/>
      <c r="D605" s="201"/>
      <c r="E605" s="201"/>
      <c r="F605" s="22"/>
      <c r="G605" s="22"/>
      <c r="H605" s="201"/>
      <c r="I605" s="201"/>
      <c r="J605" s="202"/>
      <c r="L605" s="34"/>
    </row>
    <row r="606" spans="2:12" hidden="1">
      <c r="B606" s="201"/>
      <c r="C606" s="202"/>
      <c r="D606" s="201"/>
      <c r="E606" s="201"/>
      <c r="F606" s="22"/>
      <c r="G606" s="22"/>
      <c r="H606" s="201"/>
      <c r="I606" s="201"/>
      <c r="J606" s="202"/>
      <c r="L606" s="34"/>
    </row>
    <row r="607" spans="2:12" hidden="1">
      <c r="B607" s="201"/>
      <c r="C607" s="202"/>
      <c r="D607" s="201"/>
      <c r="E607" s="201"/>
      <c r="F607" s="22"/>
      <c r="G607" s="22"/>
      <c r="H607" s="201"/>
      <c r="I607" s="201"/>
      <c r="J607" s="202"/>
      <c r="L607" s="34"/>
    </row>
    <row r="608" spans="2:12" hidden="1">
      <c r="B608" s="201"/>
      <c r="C608" s="202"/>
      <c r="D608" s="201"/>
      <c r="E608" s="201"/>
      <c r="F608" s="22"/>
      <c r="G608" s="22"/>
      <c r="H608" s="201"/>
      <c r="I608" s="201"/>
      <c r="J608" s="202"/>
      <c r="L608" s="34"/>
    </row>
    <row r="609" spans="2:12" hidden="1">
      <c r="B609" s="201"/>
      <c r="C609" s="202"/>
      <c r="D609" s="201"/>
      <c r="E609" s="201"/>
      <c r="F609" s="22"/>
      <c r="G609" s="22"/>
      <c r="H609" s="201"/>
      <c r="I609" s="201"/>
      <c r="J609" s="202"/>
      <c r="L609" s="34"/>
    </row>
    <row r="610" spans="2:12" hidden="1">
      <c r="B610" s="201"/>
      <c r="C610" s="202"/>
      <c r="D610" s="201"/>
      <c r="E610" s="201"/>
      <c r="F610" s="22"/>
      <c r="G610" s="22"/>
      <c r="H610" s="201"/>
      <c r="I610" s="201"/>
      <c r="J610" s="202"/>
      <c r="L610" s="34"/>
    </row>
    <row r="611" spans="2:12" hidden="1">
      <c r="B611" s="201"/>
      <c r="C611" s="202"/>
      <c r="D611" s="201"/>
      <c r="E611" s="201"/>
      <c r="F611" s="22"/>
      <c r="G611" s="22"/>
      <c r="H611" s="201"/>
      <c r="I611" s="201"/>
      <c r="J611" s="202"/>
      <c r="L611" s="34"/>
    </row>
    <row r="612" spans="2:12" hidden="1">
      <c r="B612" s="201"/>
      <c r="C612" s="202"/>
      <c r="D612" s="201"/>
      <c r="E612" s="201"/>
      <c r="F612" s="22"/>
      <c r="G612" s="22"/>
      <c r="H612" s="201"/>
      <c r="I612" s="201"/>
      <c r="J612" s="202"/>
      <c r="L612" s="34"/>
    </row>
    <row r="613" spans="2:12" hidden="1">
      <c r="B613" s="201"/>
      <c r="C613" s="202"/>
      <c r="D613" s="201"/>
      <c r="E613" s="201"/>
      <c r="F613" s="22"/>
      <c r="G613" s="22"/>
      <c r="H613" s="201"/>
      <c r="I613" s="201"/>
      <c r="J613" s="202"/>
      <c r="L613" s="34"/>
    </row>
    <row r="614" spans="2:12" hidden="1">
      <c r="B614" s="201"/>
      <c r="C614" s="202"/>
      <c r="D614" s="201"/>
      <c r="E614" s="201"/>
      <c r="F614" s="22"/>
      <c r="G614" s="22"/>
      <c r="H614" s="201"/>
      <c r="I614" s="201"/>
      <c r="J614" s="202"/>
      <c r="L614" s="34"/>
    </row>
    <row r="615" spans="2:12" hidden="1">
      <c r="B615" s="201"/>
      <c r="C615" s="202"/>
      <c r="D615" s="201"/>
      <c r="E615" s="201"/>
      <c r="F615" s="22"/>
      <c r="G615" s="22"/>
      <c r="H615" s="201"/>
      <c r="I615" s="201"/>
      <c r="J615" s="202"/>
      <c r="L615" s="34"/>
    </row>
    <row r="616" spans="2:12" hidden="1">
      <c r="B616" s="201"/>
      <c r="C616" s="202"/>
      <c r="D616" s="201"/>
      <c r="E616" s="201"/>
      <c r="F616" s="22"/>
      <c r="G616" s="22"/>
      <c r="H616" s="201"/>
      <c r="I616" s="201"/>
      <c r="J616" s="202"/>
      <c r="L616" s="34"/>
    </row>
    <row r="617" spans="2:12" hidden="1">
      <c r="B617" s="201"/>
      <c r="C617" s="202"/>
      <c r="D617" s="201"/>
      <c r="E617" s="201"/>
      <c r="F617" s="22"/>
      <c r="G617" s="22"/>
      <c r="H617" s="201"/>
      <c r="I617" s="201"/>
      <c r="J617" s="202"/>
      <c r="L617" s="34"/>
    </row>
    <row r="618" spans="2:12" hidden="1">
      <c r="B618" s="201"/>
      <c r="C618" s="202"/>
      <c r="D618" s="201"/>
      <c r="E618" s="201"/>
      <c r="F618" s="22"/>
      <c r="G618" s="22"/>
      <c r="H618" s="201"/>
      <c r="I618" s="201"/>
      <c r="J618" s="202"/>
      <c r="L618" s="34"/>
    </row>
    <row r="619" spans="2:12" hidden="1">
      <c r="B619" s="201"/>
      <c r="C619" s="202"/>
      <c r="D619" s="201"/>
      <c r="E619" s="201"/>
      <c r="F619" s="22"/>
      <c r="G619" s="22"/>
      <c r="H619" s="201"/>
      <c r="I619" s="201"/>
      <c r="J619" s="202"/>
      <c r="L619" s="34"/>
    </row>
    <row r="620" spans="2:12" hidden="1">
      <c r="B620" s="201"/>
      <c r="C620" s="202"/>
      <c r="D620" s="201"/>
      <c r="E620" s="201"/>
      <c r="F620" s="22"/>
      <c r="G620" s="22"/>
      <c r="H620" s="201"/>
      <c r="I620" s="201"/>
      <c r="J620" s="202"/>
      <c r="L620" s="34"/>
    </row>
    <row r="621" spans="2:12" hidden="1">
      <c r="B621" s="201"/>
      <c r="C621" s="202"/>
      <c r="D621" s="201"/>
      <c r="E621" s="201"/>
      <c r="F621" s="22"/>
      <c r="G621" s="22"/>
      <c r="H621" s="201"/>
      <c r="I621" s="201"/>
      <c r="J621" s="202"/>
      <c r="L621" s="34"/>
    </row>
    <row r="622" spans="2:12" hidden="1">
      <c r="B622" s="201"/>
      <c r="C622" s="202"/>
      <c r="D622" s="201"/>
      <c r="E622" s="201"/>
      <c r="F622" s="22"/>
      <c r="G622" s="22"/>
      <c r="H622" s="201"/>
      <c r="I622" s="201"/>
      <c r="J622" s="202"/>
      <c r="L622" s="34"/>
    </row>
    <row r="623" spans="2:12" hidden="1">
      <c r="B623" s="201"/>
      <c r="C623" s="202"/>
      <c r="D623" s="201"/>
      <c r="E623" s="201"/>
      <c r="F623" s="22"/>
      <c r="G623" s="22"/>
      <c r="H623" s="201"/>
      <c r="I623" s="201"/>
      <c r="J623" s="202"/>
      <c r="L623" s="34"/>
    </row>
    <row r="624" spans="2:12" hidden="1">
      <c r="B624" s="201"/>
      <c r="C624" s="202"/>
      <c r="D624" s="201"/>
      <c r="E624" s="201"/>
      <c r="F624" s="22"/>
      <c r="G624" s="22"/>
      <c r="H624" s="201"/>
      <c r="I624" s="201"/>
      <c r="J624" s="202"/>
      <c r="L624" s="34"/>
    </row>
    <row r="625" spans="2:12" hidden="1">
      <c r="B625" s="201"/>
      <c r="C625" s="202"/>
      <c r="D625" s="201"/>
      <c r="E625" s="201"/>
      <c r="F625" s="22"/>
      <c r="G625" s="22"/>
      <c r="H625" s="201"/>
      <c r="I625" s="201"/>
      <c r="J625" s="202"/>
      <c r="L625" s="34"/>
    </row>
    <row r="626" spans="2:12" hidden="1">
      <c r="B626" s="201"/>
      <c r="C626" s="202"/>
      <c r="D626" s="201"/>
      <c r="E626" s="201"/>
      <c r="F626" s="22"/>
      <c r="G626" s="22"/>
      <c r="H626" s="201"/>
      <c r="I626" s="201"/>
      <c r="J626" s="202"/>
      <c r="L626" s="34"/>
    </row>
    <row r="627" spans="2:12" hidden="1">
      <c r="B627" s="201"/>
      <c r="C627" s="202"/>
      <c r="D627" s="201"/>
      <c r="E627" s="201"/>
      <c r="F627" s="22"/>
      <c r="G627" s="22"/>
      <c r="H627" s="201"/>
      <c r="I627" s="201"/>
      <c r="J627" s="202"/>
      <c r="L627" s="34"/>
    </row>
    <row r="628" spans="2:12" hidden="1">
      <c r="B628" s="201"/>
      <c r="C628" s="202"/>
      <c r="D628" s="201"/>
      <c r="E628" s="201"/>
      <c r="F628" s="22"/>
      <c r="G628" s="22"/>
      <c r="H628" s="201"/>
      <c r="I628" s="201"/>
      <c r="J628" s="202"/>
      <c r="L628" s="34"/>
    </row>
    <row r="629" spans="2:12" hidden="1">
      <c r="B629" s="201"/>
      <c r="C629" s="202"/>
      <c r="D629" s="201"/>
      <c r="E629" s="201"/>
      <c r="F629" s="22"/>
      <c r="G629" s="22"/>
      <c r="H629" s="201"/>
      <c r="I629" s="201"/>
      <c r="J629" s="202"/>
      <c r="L629" s="34"/>
    </row>
    <row r="630" spans="2:12" hidden="1">
      <c r="B630" s="201"/>
      <c r="C630" s="202"/>
      <c r="D630" s="201"/>
      <c r="E630" s="201"/>
      <c r="F630" s="22"/>
      <c r="G630" s="22"/>
      <c r="H630" s="201"/>
      <c r="I630" s="201"/>
      <c r="J630" s="202"/>
      <c r="L630" s="34"/>
    </row>
    <row r="631" spans="2:12" hidden="1">
      <c r="B631" s="201"/>
      <c r="C631" s="202"/>
      <c r="D631" s="201"/>
      <c r="E631" s="201"/>
      <c r="F631" s="22"/>
      <c r="G631" s="22"/>
      <c r="H631" s="201"/>
      <c r="I631" s="201"/>
      <c r="J631" s="202"/>
      <c r="L631" s="34"/>
    </row>
    <row r="632" spans="2:12" hidden="1">
      <c r="B632" s="201"/>
      <c r="C632" s="202"/>
      <c r="D632" s="201"/>
      <c r="E632" s="201"/>
      <c r="F632" s="22"/>
      <c r="G632" s="22"/>
      <c r="H632" s="201"/>
      <c r="I632" s="201"/>
      <c r="J632" s="202"/>
      <c r="L632" s="34"/>
    </row>
    <row r="633" spans="2:12" hidden="1">
      <c r="B633" s="201"/>
      <c r="C633" s="202"/>
      <c r="D633" s="201"/>
      <c r="E633" s="201"/>
      <c r="F633" s="22"/>
      <c r="G633" s="22"/>
      <c r="H633" s="201"/>
      <c r="I633" s="201"/>
      <c r="J633" s="202"/>
      <c r="L633" s="34"/>
    </row>
    <row r="634" spans="2:12" hidden="1">
      <c r="B634" s="201"/>
      <c r="C634" s="202"/>
      <c r="D634" s="201"/>
      <c r="E634" s="201"/>
      <c r="F634" s="22"/>
      <c r="G634" s="22"/>
      <c r="H634" s="201"/>
      <c r="I634" s="201"/>
      <c r="J634" s="202"/>
      <c r="L634" s="34"/>
    </row>
    <row r="635" spans="2:12" hidden="1">
      <c r="B635" s="201"/>
      <c r="C635" s="202"/>
      <c r="D635" s="201"/>
      <c r="E635" s="201"/>
      <c r="F635" s="22"/>
      <c r="G635" s="22"/>
      <c r="H635" s="201"/>
      <c r="I635" s="201"/>
      <c r="J635" s="202"/>
      <c r="L635" s="34"/>
    </row>
    <row r="636" spans="2:12" hidden="1">
      <c r="B636" s="201"/>
      <c r="C636" s="202"/>
      <c r="D636" s="201"/>
      <c r="E636" s="201"/>
      <c r="F636" s="22"/>
      <c r="G636" s="22"/>
      <c r="H636" s="201"/>
      <c r="I636" s="201"/>
      <c r="J636" s="202"/>
      <c r="L636" s="34"/>
    </row>
    <row r="637" spans="2:12" hidden="1">
      <c r="B637" s="201"/>
      <c r="C637" s="202"/>
      <c r="D637" s="201"/>
      <c r="E637" s="201"/>
      <c r="F637" s="22"/>
      <c r="G637" s="22"/>
      <c r="H637" s="201"/>
      <c r="I637" s="201"/>
      <c r="J637" s="202"/>
      <c r="L637" s="34"/>
    </row>
    <row r="638" spans="2:12" hidden="1">
      <c r="B638" s="201"/>
      <c r="C638" s="202"/>
      <c r="D638" s="201"/>
      <c r="E638" s="201"/>
      <c r="F638" s="22"/>
      <c r="G638" s="22"/>
      <c r="H638" s="201"/>
      <c r="I638" s="201"/>
      <c r="J638" s="202"/>
      <c r="L638" s="34"/>
    </row>
    <row r="639" spans="2:12" hidden="1">
      <c r="B639" s="201"/>
      <c r="C639" s="202"/>
      <c r="D639" s="201"/>
      <c r="E639" s="201"/>
      <c r="F639" s="22"/>
      <c r="G639" s="22"/>
      <c r="H639" s="201"/>
      <c r="I639" s="201"/>
      <c r="J639" s="202"/>
      <c r="L639" s="34"/>
    </row>
    <row r="640" spans="2:12" hidden="1">
      <c r="B640" s="201"/>
      <c r="C640" s="202"/>
      <c r="D640" s="201"/>
      <c r="E640" s="201"/>
      <c r="F640" s="22"/>
      <c r="G640" s="22"/>
      <c r="H640" s="201"/>
      <c r="I640" s="201"/>
      <c r="J640" s="202"/>
      <c r="L640" s="34"/>
    </row>
    <row r="641" spans="2:12" hidden="1">
      <c r="B641" s="201"/>
      <c r="C641" s="202"/>
      <c r="D641" s="201"/>
      <c r="E641" s="201"/>
      <c r="F641" s="22"/>
      <c r="G641" s="22"/>
      <c r="H641" s="201"/>
      <c r="I641" s="201"/>
      <c r="J641" s="202"/>
      <c r="L641" s="34"/>
    </row>
    <row r="642" spans="2:12" hidden="1">
      <c r="B642" s="201"/>
      <c r="C642" s="202"/>
      <c r="D642" s="201"/>
      <c r="E642" s="201"/>
      <c r="F642" s="22"/>
      <c r="G642" s="22"/>
      <c r="H642" s="201"/>
      <c r="I642" s="201"/>
      <c r="J642" s="202"/>
      <c r="L642" s="34"/>
    </row>
    <row r="643" spans="2:12" hidden="1">
      <c r="B643" s="201"/>
      <c r="C643" s="202"/>
      <c r="D643" s="201"/>
      <c r="E643" s="201"/>
      <c r="F643" s="22"/>
      <c r="G643" s="22"/>
      <c r="H643" s="201"/>
      <c r="I643" s="201"/>
      <c r="J643" s="202"/>
      <c r="L643" s="34"/>
    </row>
    <row r="644" spans="2:12" hidden="1">
      <c r="B644" s="201"/>
      <c r="C644" s="202"/>
      <c r="D644" s="201"/>
      <c r="E644" s="201"/>
      <c r="F644" s="22"/>
      <c r="G644" s="22"/>
      <c r="H644" s="201"/>
      <c r="I644" s="201"/>
      <c r="J644" s="202"/>
      <c r="L644" s="34"/>
    </row>
    <row r="645" spans="2:12" hidden="1">
      <c r="B645" s="201"/>
      <c r="C645" s="202"/>
      <c r="D645" s="201"/>
      <c r="E645" s="201"/>
      <c r="F645" s="22"/>
      <c r="G645" s="22"/>
      <c r="H645" s="201"/>
      <c r="I645" s="201"/>
      <c r="J645" s="202"/>
      <c r="L645" s="34"/>
    </row>
    <row r="646" spans="2:12" hidden="1">
      <c r="B646" s="201"/>
      <c r="C646" s="202"/>
      <c r="D646" s="201"/>
      <c r="E646" s="201"/>
      <c r="F646" s="22"/>
      <c r="G646" s="22"/>
      <c r="H646" s="201"/>
      <c r="I646" s="201"/>
      <c r="J646" s="202"/>
      <c r="L646" s="34"/>
    </row>
    <row r="647" spans="2:12" hidden="1">
      <c r="B647" s="201"/>
      <c r="C647" s="202"/>
      <c r="D647" s="201"/>
      <c r="E647" s="201"/>
      <c r="F647" s="22"/>
      <c r="G647" s="22"/>
      <c r="H647" s="201"/>
      <c r="I647" s="201"/>
      <c r="J647" s="202"/>
      <c r="L647" s="34"/>
    </row>
    <row r="648" spans="2:12" hidden="1">
      <c r="B648" s="201"/>
      <c r="C648" s="202"/>
      <c r="D648" s="201"/>
      <c r="E648" s="201"/>
      <c r="F648" s="22"/>
      <c r="G648" s="22"/>
      <c r="H648" s="201"/>
      <c r="I648" s="201"/>
      <c r="J648" s="202"/>
      <c r="L648" s="34"/>
    </row>
    <row r="649" spans="2:12" hidden="1">
      <c r="B649" s="201"/>
      <c r="C649" s="202"/>
      <c r="D649" s="201"/>
      <c r="E649" s="201"/>
      <c r="F649" s="22"/>
      <c r="G649" s="22"/>
      <c r="H649" s="201"/>
      <c r="I649" s="201"/>
      <c r="J649" s="202"/>
      <c r="L649" s="34"/>
    </row>
    <row r="650" spans="2:12" hidden="1">
      <c r="B650" s="201"/>
      <c r="C650" s="202"/>
      <c r="D650" s="201"/>
      <c r="E650" s="201"/>
      <c r="F650" s="22"/>
      <c r="G650" s="22"/>
      <c r="H650" s="201"/>
      <c r="I650" s="201"/>
      <c r="J650" s="202"/>
      <c r="L650" s="34"/>
    </row>
    <row r="651" spans="2:12" hidden="1">
      <c r="B651" s="201"/>
      <c r="C651" s="202"/>
      <c r="D651" s="201"/>
      <c r="E651" s="201"/>
      <c r="F651" s="22"/>
      <c r="G651" s="22"/>
      <c r="H651" s="201"/>
      <c r="I651" s="201"/>
      <c r="J651" s="202"/>
      <c r="L651" s="34"/>
    </row>
    <row r="652" spans="2:12" hidden="1">
      <c r="B652" s="201"/>
      <c r="C652" s="202"/>
      <c r="D652" s="201"/>
      <c r="E652" s="201"/>
      <c r="F652" s="22"/>
      <c r="G652" s="22"/>
      <c r="H652" s="201"/>
      <c r="I652" s="201"/>
      <c r="J652" s="202"/>
      <c r="L652" s="34"/>
    </row>
    <row r="653" spans="2:12" hidden="1">
      <c r="B653" s="201"/>
      <c r="C653" s="202"/>
      <c r="D653" s="201"/>
      <c r="E653" s="201"/>
      <c r="F653" s="22"/>
      <c r="G653" s="22"/>
      <c r="H653" s="201"/>
      <c r="I653" s="201"/>
      <c r="J653" s="202"/>
      <c r="L653" s="34"/>
    </row>
    <row r="654" spans="2:12" hidden="1">
      <c r="B654" s="201"/>
      <c r="C654" s="202"/>
      <c r="D654" s="201"/>
      <c r="E654" s="201"/>
      <c r="F654" s="22"/>
      <c r="G654" s="22"/>
      <c r="H654" s="201"/>
      <c r="I654" s="201"/>
      <c r="J654" s="202"/>
      <c r="L654" s="34"/>
    </row>
    <row r="655" spans="2:12" hidden="1">
      <c r="B655" s="201"/>
      <c r="C655" s="202"/>
      <c r="D655" s="201"/>
      <c r="E655" s="201"/>
      <c r="F655" s="22"/>
      <c r="G655" s="22"/>
      <c r="H655" s="201"/>
      <c r="I655" s="201"/>
      <c r="J655" s="202"/>
      <c r="L655" s="34"/>
    </row>
    <row r="656" spans="2:12" hidden="1">
      <c r="B656" s="201"/>
      <c r="C656" s="202"/>
      <c r="D656" s="201"/>
      <c r="E656" s="201"/>
      <c r="F656" s="22"/>
      <c r="G656" s="22"/>
      <c r="H656" s="201"/>
      <c r="I656" s="201"/>
      <c r="J656" s="202"/>
      <c r="L656" s="34"/>
    </row>
    <row r="657" spans="2:12" hidden="1">
      <c r="B657" s="201"/>
      <c r="C657" s="202"/>
      <c r="D657" s="201"/>
      <c r="E657" s="201"/>
      <c r="F657" s="22"/>
      <c r="G657" s="22"/>
      <c r="H657" s="201"/>
      <c r="I657" s="201"/>
      <c r="J657" s="202"/>
      <c r="L657" s="34"/>
    </row>
    <row r="658" spans="2:12" hidden="1">
      <c r="B658" s="201"/>
      <c r="C658" s="202"/>
      <c r="D658" s="201"/>
      <c r="E658" s="201"/>
      <c r="F658" s="22"/>
      <c r="G658" s="22"/>
      <c r="H658" s="201"/>
      <c r="I658" s="201"/>
      <c r="J658" s="202"/>
      <c r="L658" s="34"/>
    </row>
    <row r="659" spans="2:12" hidden="1">
      <c r="B659" s="201"/>
      <c r="C659" s="202"/>
      <c r="D659" s="201"/>
      <c r="E659" s="201"/>
      <c r="F659" s="22"/>
      <c r="G659" s="22"/>
      <c r="H659" s="201"/>
      <c r="I659" s="201"/>
      <c r="J659" s="202"/>
      <c r="L659" s="34"/>
    </row>
    <row r="660" spans="2:12" hidden="1">
      <c r="B660" s="201"/>
      <c r="C660" s="202"/>
      <c r="D660" s="201"/>
      <c r="E660" s="201"/>
      <c r="F660" s="22"/>
      <c r="G660" s="22"/>
      <c r="H660" s="201"/>
      <c r="I660" s="201"/>
      <c r="J660" s="202"/>
      <c r="L660" s="34"/>
    </row>
    <row r="661" spans="2:12" hidden="1">
      <c r="B661" s="201"/>
      <c r="C661" s="202"/>
      <c r="D661" s="201"/>
      <c r="E661" s="201"/>
      <c r="F661" s="22"/>
      <c r="G661" s="22"/>
      <c r="H661" s="201"/>
      <c r="I661" s="201"/>
      <c r="J661" s="202"/>
      <c r="L661" s="34"/>
    </row>
    <row r="662" spans="2:12" hidden="1">
      <c r="B662" s="201"/>
      <c r="C662" s="202"/>
      <c r="D662" s="201"/>
      <c r="E662" s="201"/>
      <c r="F662" s="22"/>
      <c r="G662" s="22"/>
      <c r="H662" s="201"/>
      <c r="I662" s="201"/>
      <c r="J662" s="202"/>
      <c r="L662" s="34"/>
    </row>
    <row r="663" spans="2:12" hidden="1">
      <c r="B663" s="201"/>
      <c r="C663" s="202"/>
      <c r="D663" s="201"/>
      <c r="E663" s="201"/>
      <c r="F663" s="22"/>
      <c r="G663" s="22"/>
      <c r="H663" s="201"/>
      <c r="I663" s="201"/>
      <c r="J663" s="202"/>
      <c r="L663" s="34"/>
    </row>
    <row r="664" spans="2:12" hidden="1">
      <c r="B664" s="201"/>
      <c r="C664" s="202"/>
      <c r="D664" s="201"/>
      <c r="E664" s="201"/>
      <c r="F664" s="22"/>
      <c r="G664" s="22"/>
      <c r="H664" s="201"/>
      <c r="I664" s="201"/>
      <c r="J664" s="202"/>
      <c r="L664" s="34"/>
    </row>
    <row r="665" spans="2:12" hidden="1">
      <c r="B665" s="201"/>
      <c r="C665" s="202"/>
      <c r="D665" s="201"/>
      <c r="E665" s="201"/>
      <c r="F665" s="22"/>
      <c r="G665" s="22"/>
      <c r="H665" s="201"/>
      <c r="I665" s="201"/>
      <c r="J665" s="202"/>
      <c r="L665" s="34"/>
    </row>
    <row r="666" spans="2:12" hidden="1">
      <c r="B666" s="201"/>
      <c r="C666" s="202"/>
      <c r="D666" s="201"/>
      <c r="E666" s="201"/>
      <c r="F666" s="22"/>
      <c r="G666" s="22"/>
      <c r="H666" s="201"/>
      <c r="I666" s="201"/>
      <c r="J666" s="202"/>
      <c r="L666" s="34"/>
    </row>
    <row r="667" spans="2:12" hidden="1">
      <c r="B667" s="201"/>
      <c r="C667" s="202"/>
      <c r="D667" s="201"/>
      <c r="E667" s="201"/>
      <c r="F667" s="22"/>
      <c r="G667" s="22"/>
      <c r="H667" s="201"/>
      <c r="I667" s="201"/>
      <c r="J667" s="202"/>
      <c r="L667" s="34"/>
    </row>
    <row r="668" spans="2:12" hidden="1">
      <c r="B668" s="201"/>
      <c r="C668" s="202"/>
      <c r="D668" s="201"/>
      <c r="E668" s="201"/>
      <c r="F668" s="22"/>
      <c r="G668" s="22"/>
      <c r="H668" s="201"/>
      <c r="I668" s="201"/>
      <c r="J668" s="202"/>
      <c r="L668" s="34"/>
    </row>
    <row r="669" spans="2:12" hidden="1">
      <c r="B669" s="201"/>
      <c r="C669" s="202"/>
      <c r="D669" s="201"/>
      <c r="E669" s="201"/>
      <c r="F669" s="22"/>
      <c r="G669" s="22"/>
      <c r="H669" s="201"/>
      <c r="I669" s="201"/>
      <c r="J669" s="202"/>
      <c r="L669" s="34"/>
    </row>
    <row r="670" spans="2:12" hidden="1">
      <c r="B670" s="201"/>
      <c r="C670" s="202"/>
      <c r="D670" s="201"/>
      <c r="E670" s="201"/>
      <c r="F670" s="22"/>
      <c r="G670" s="22"/>
      <c r="H670" s="201"/>
      <c r="I670" s="201"/>
      <c r="J670" s="202"/>
      <c r="L670" s="34"/>
    </row>
    <row r="671" spans="2:12" hidden="1">
      <c r="B671" s="201"/>
      <c r="C671" s="202"/>
      <c r="D671" s="201"/>
      <c r="E671" s="201"/>
      <c r="F671" s="22"/>
      <c r="G671" s="22"/>
      <c r="H671" s="201"/>
      <c r="I671" s="201"/>
      <c r="J671" s="202"/>
      <c r="L671" s="34"/>
    </row>
    <row r="672" spans="2:12" hidden="1">
      <c r="B672" s="201"/>
      <c r="C672" s="202"/>
      <c r="D672" s="201"/>
      <c r="E672" s="201"/>
      <c r="F672" s="22"/>
      <c r="G672" s="22"/>
      <c r="H672" s="201"/>
      <c r="I672" s="201"/>
      <c r="J672" s="202"/>
      <c r="L672" s="34"/>
    </row>
    <row r="673" spans="2:12" hidden="1">
      <c r="B673" s="201"/>
      <c r="C673" s="202"/>
      <c r="D673" s="201"/>
      <c r="E673" s="201"/>
      <c r="F673" s="22"/>
      <c r="G673" s="22"/>
      <c r="H673" s="201"/>
      <c r="I673" s="201"/>
      <c r="J673" s="202"/>
      <c r="L673" s="34"/>
    </row>
    <row r="674" spans="2:12" hidden="1">
      <c r="B674" s="201"/>
      <c r="C674" s="202"/>
      <c r="D674" s="201"/>
      <c r="E674" s="201"/>
      <c r="F674" s="22"/>
      <c r="G674" s="22"/>
      <c r="H674" s="201"/>
      <c r="I674" s="201"/>
      <c r="J674" s="202"/>
      <c r="L674" s="34"/>
    </row>
    <row r="675" spans="2:12" hidden="1">
      <c r="B675" s="201"/>
      <c r="C675" s="202"/>
      <c r="D675" s="201"/>
      <c r="E675" s="201"/>
      <c r="F675" s="22"/>
      <c r="G675" s="22"/>
      <c r="H675" s="201"/>
      <c r="I675" s="201"/>
      <c r="J675" s="202"/>
      <c r="L675" s="34"/>
    </row>
    <row r="676" spans="2:12" hidden="1">
      <c r="B676" s="201"/>
      <c r="C676" s="202"/>
      <c r="D676" s="201"/>
      <c r="E676" s="201"/>
      <c r="F676" s="22"/>
      <c r="G676" s="22"/>
      <c r="H676" s="201"/>
      <c r="I676" s="201"/>
      <c r="J676" s="202"/>
      <c r="L676" s="34"/>
    </row>
    <row r="677" spans="2:12" hidden="1">
      <c r="B677" s="201"/>
      <c r="C677" s="202"/>
      <c r="D677" s="201"/>
      <c r="E677" s="201"/>
      <c r="F677" s="22"/>
      <c r="G677" s="22"/>
      <c r="H677" s="201"/>
      <c r="I677" s="201"/>
      <c r="J677" s="202"/>
      <c r="L677" s="34"/>
    </row>
    <row r="678" spans="2:12" hidden="1">
      <c r="B678" s="201"/>
      <c r="C678" s="202"/>
      <c r="D678" s="201"/>
      <c r="E678" s="201"/>
      <c r="F678" s="22"/>
      <c r="G678" s="22"/>
      <c r="H678" s="201"/>
      <c r="I678" s="201"/>
      <c r="J678" s="202"/>
      <c r="L678" s="34"/>
    </row>
    <row r="679" spans="2:12" hidden="1">
      <c r="B679" s="201"/>
      <c r="C679" s="202"/>
      <c r="D679" s="201"/>
      <c r="E679" s="201"/>
      <c r="F679" s="22"/>
      <c r="G679" s="22"/>
      <c r="H679" s="201"/>
      <c r="I679" s="201"/>
      <c r="J679" s="202"/>
      <c r="L679" s="34"/>
    </row>
    <row r="680" spans="2:12" hidden="1">
      <c r="B680" s="201"/>
      <c r="C680" s="202"/>
      <c r="D680" s="201"/>
      <c r="E680" s="201"/>
      <c r="F680" s="22"/>
      <c r="G680" s="22"/>
      <c r="H680" s="201"/>
      <c r="I680" s="201"/>
      <c r="J680" s="202"/>
      <c r="L680" s="34"/>
    </row>
    <row r="681" spans="2:12" hidden="1">
      <c r="B681" s="201"/>
      <c r="C681" s="202"/>
      <c r="D681" s="201"/>
      <c r="E681" s="201"/>
      <c r="F681" s="22"/>
      <c r="G681" s="22"/>
      <c r="H681" s="201"/>
      <c r="I681" s="201"/>
      <c r="J681" s="202"/>
      <c r="L681" s="34"/>
    </row>
    <row r="682" spans="2:12" hidden="1">
      <c r="B682" s="201"/>
      <c r="C682" s="202"/>
      <c r="D682" s="201"/>
      <c r="E682" s="201"/>
      <c r="F682" s="22"/>
      <c r="G682" s="22"/>
      <c r="H682" s="201"/>
      <c r="I682" s="201"/>
      <c r="J682" s="202"/>
      <c r="L682" s="34"/>
    </row>
    <row r="683" spans="2:12" hidden="1">
      <c r="B683" s="201"/>
      <c r="C683" s="202"/>
      <c r="D683" s="201"/>
      <c r="E683" s="201"/>
      <c r="F683" s="22"/>
      <c r="G683" s="22"/>
      <c r="H683" s="201"/>
      <c r="I683" s="201"/>
      <c r="J683" s="202"/>
      <c r="L683" s="34"/>
    </row>
    <row r="684" spans="2:12" hidden="1">
      <c r="B684" s="201"/>
      <c r="C684" s="202"/>
      <c r="D684" s="201"/>
      <c r="E684" s="201"/>
      <c r="F684" s="22"/>
      <c r="G684" s="22"/>
      <c r="H684" s="201"/>
      <c r="I684" s="201"/>
      <c r="J684" s="202"/>
      <c r="L684" s="34"/>
    </row>
    <row r="685" spans="2:12" hidden="1">
      <c r="B685" s="201"/>
      <c r="C685" s="202"/>
      <c r="D685" s="201"/>
      <c r="E685" s="201"/>
      <c r="F685" s="22"/>
      <c r="G685" s="22"/>
      <c r="H685" s="201"/>
      <c r="I685" s="201"/>
      <c r="J685" s="202"/>
      <c r="L685" s="34"/>
    </row>
    <row r="686" spans="2:12" hidden="1">
      <c r="B686" s="201"/>
      <c r="C686" s="202"/>
      <c r="D686" s="201"/>
      <c r="E686" s="201"/>
      <c r="F686" s="22"/>
      <c r="G686" s="22"/>
      <c r="H686" s="201"/>
      <c r="I686" s="201"/>
      <c r="J686" s="202"/>
      <c r="L686" s="34"/>
    </row>
    <row r="687" spans="2:12" hidden="1">
      <c r="B687" s="201"/>
      <c r="C687" s="202"/>
      <c r="D687" s="201"/>
      <c r="E687" s="201"/>
      <c r="F687" s="22"/>
      <c r="G687" s="22"/>
      <c r="H687" s="201"/>
      <c r="I687" s="201"/>
      <c r="J687" s="202"/>
      <c r="L687" s="34"/>
    </row>
    <row r="688" spans="2:12" hidden="1">
      <c r="B688" s="201"/>
      <c r="C688" s="202"/>
      <c r="D688" s="201"/>
      <c r="E688" s="201"/>
      <c r="F688" s="22"/>
      <c r="G688" s="22"/>
      <c r="H688" s="201"/>
      <c r="I688" s="201"/>
      <c r="J688" s="202"/>
      <c r="L688" s="34"/>
    </row>
    <row r="689" spans="2:12" hidden="1">
      <c r="B689" s="201"/>
      <c r="C689" s="202"/>
      <c r="D689" s="201"/>
      <c r="E689" s="201"/>
      <c r="F689" s="22"/>
      <c r="G689" s="22"/>
      <c r="H689" s="201"/>
      <c r="I689" s="201"/>
      <c r="J689" s="202"/>
      <c r="L689" s="34"/>
    </row>
    <row r="690" spans="2:12" hidden="1">
      <c r="B690" s="201"/>
      <c r="C690" s="202"/>
      <c r="D690" s="201"/>
      <c r="E690" s="201"/>
      <c r="F690" s="22"/>
      <c r="G690" s="22"/>
      <c r="H690" s="201"/>
      <c r="I690" s="201"/>
      <c r="J690" s="202"/>
      <c r="L690" s="34"/>
    </row>
    <row r="691" spans="2:12" hidden="1">
      <c r="B691" s="201"/>
      <c r="C691" s="202"/>
      <c r="D691" s="201"/>
      <c r="E691" s="201"/>
      <c r="F691" s="22"/>
      <c r="G691" s="22"/>
      <c r="H691" s="201"/>
      <c r="I691" s="201"/>
      <c r="J691" s="202"/>
      <c r="L691" s="34"/>
    </row>
    <row r="692" spans="2:12" hidden="1">
      <c r="B692" s="201"/>
      <c r="C692" s="202"/>
      <c r="D692" s="201"/>
      <c r="E692" s="201"/>
      <c r="F692" s="22"/>
      <c r="G692" s="22"/>
      <c r="H692" s="201"/>
      <c r="I692" s="201"/>
      <c r="J692" s="202"/>
      <c r="L692" s="34"/>
    </row>
    <row r="693" spans="2:12" hidden="1">
      <c r="B693" s="201"/>
      <c r="C693" s="202"/>
      <c r="D693" s="201"/>
      <c r="E693" s="201"/>
      <c r="F693" s="22"/>
      <c r="G693" s="22"/>
      <c r="H693" s="201"/>
      <c r="I693" s="201"/>
      <c r="J693" s="202"/>
      <c r="L693" s="34"/>
    </row>
    <row r="694" spans="2:12" hidden="1">
      <c r="B694" s="201"/>
      <c r="C694" s="202"/>
      <c r="D694" s="201"/>
      <c r="E694" s="201"/>
      <c r="F694" s="22"/>
      <c r="G694" s="22"/>
      <c r="H694" s="201"/>
      <c r="I694" s="201"/>
      <c r="J694" s="202"/>
      <c r="L694" s="34"/>
    </row>
    <row r="695" spans="2:12" hidden="1">
      <c r="B695" s="201"/>
      <c r="C695" s="202"/>
      <c r="D695" s="201"/>
      <c r="E695" s="201"/>
      <c r="F695" s="22"/>
      <c r="G695" s="22"/>
      <c r="H695" s="201"/>
      <c r="I695" s="201"/>
      <c r="J695" s="202"/>
      <c r="L695" s="34"/>
    </row>
    <row r="696" spans="2:12" hidden="1">
      <c r="B696" s="201"/>
      <c r="C696" s="202"/>
      <c r="D696" s="201"/>
      <c r="E696" s="201"/>
      <c r="F696" s="22"/>
      <c r="G696" s="22"/>
      <c r="H696" s="201"/>
      <c r="I696" s="201"/>
      <c r="J696" s="202"/>
      <c r="L696" s="34"/>
    </row>
    <row r="697" spans="2:12" hidden="1">
      <c r="B697" s="201"/>
      <c r="C697" s="202"/>
      <c r="D697" s="201"/>
      <c r="E697" s="201"/>
      <c r="F697" s="22"/>
      <c r="G697" s="22"/>
      <c r="H697" s="201"/>
      <c r="I697" s="201"/>
      <c r="J697" s="202"/>
      <c r="L697" s="34"/>
    </row>
    <row r="698" spans="2:12" hidden="1">
      <c r="B698" s="201"/>
      <c r="C698" s="202"/>
      <c r="D698" s="201"/>
      <c r="E698" s="201"/>
      <c r="F698" s="22"/>
      <c r="G698" s="22"/>
      <c r="H698" s="201"/>
      <c r="I698" s="201"/>
      <c r="J698" s="202"/>
      <c r="L698" s="34"/>
    </row>
    <row r="699" spans="2:12" hidden="1">
      <c r="B699" s="201"/>
      <c r="C699" s="202"/>
      <c r="D699" s="201"/>
      <c r="E699" s="201"/>
      <c r="F699" s="22"/>
      <c r="G699" s="22"/>
      <c r="H699" s="201"/>
      <c r="I699" s="201"/>
      <c r="J699" s="202"/>
      <c r="L699" s="34"/>
    </row>
    <row r="700" spans="2:12" hidden="1">
      <c r="B700" s="201"/>
      <c r="C700" s="202"/>
      <c r="D700" s="201"/>
      <c r="E700" s="201"/>
      <c r="F700" s="22"/>
      <c r="G700" s="22"/>
      <c r="H700" s="201"/>
      <c r="I700" s="201"/>
      <c r="J700" s="202"/>
      <c r="L700" s="34"/>
    </row>
    <row r="701" spans="2:12" hidden="1">
      <c r="B701" s="201"/>
      <c r="C701" s="202"/>
      <c r="D701" s="201"/>
      <c r="E701" s="201"/>
      <c r="F701" s="22"/>
      <c r="G701" s="22"/>
      <c r="H701" s="201"/>
      <c r="I701" s="201"/>
      <c r="J701" s="202"/>
      <c r="L701" s="34"/>
    </row>
    <row r="702" spans="2:12" hidden="1">
      <c r="B702" s="201"/>
      <c r="C702" s="202"/>
      <c r="D702" s="201"/>
      <c r="E702" s="201"/>
      <c r="F702" s="22"/>
      <c r="G702" s="22"/>
      <c r="H702" s="201"/>
      <c r="I702" s="201"/>
      <c r="J702" s="202"/>
      <c r="L702" s="34"/>
    </row>
    <row r="703" spans="2:12" hidden="1">
      <c r="B703" s="201"/>
      <c r="C703" s="202"/>
      <c r="D703" s="201"/>
      <c r="E703" s="201"/>
      <c r="F703" s="22"/>
      <c r="G703" s="22"/>
      <c r="H703" s="201"/>
      <c r="I703" s="201"/>
      <c r="J703" s="202"/>
      <c r="L703" s="34"/>
    </row>
    <row r="704" spans="2:12" hidden="1">
      <c r="B704" s="201"/>
      <c r="C704" s="202"/>
      <c r="D704" s="201"/>
      <c r="E704" s="201"/>
      <c r="F704" s="22"/>
      <c r="G704" s="22"/>
      <c r="H704" s="201"/>
      <c r="I704" s="201"/>
      <c r="J704" s="202"/>
      <c r="L704" s="34"/>
    </row>
    <row r="705" spans="2:12" hidden="1">
      <c r="B705" s="201"/>
      <c r="C705" s="202"/>
      <c r="D705" s="201"/>
      <c r="E705" s="201"/>
      <c r="F705" s="22"/>
      <c r="G705" s="22"/>
      <c r="H705" s="201"/>
      <c r="I705" s="201"/>
      <c r="J705" s="202"/>
      <c r="L705" s="34"/>
    </row>
    <row r="706" spans="2:12" hidden="1">
      <c r="B706" s="201"/>
      <c r="C706" s="202"/>
      <c r="D706" s="201"/>
      <c r="E706" s="201"/>
      <c r="F706" s="22"/>
      <c r="G706" s="22"/>
      <c r="H706" s="201"/>
      <c r="I706" s="201"/>
      <c r="J706" s="202"/>
      <c r="L706" s="34"/>
    </row>
    <row r="707" spans="2:12" hidden="1">
      <c r="B707" s="201"/>
      <c r="C707" s="202"/>
      <c r="D707" s="201"/>
      <c r="E707" s="201"/>
      <c r="F707" s="22"/>
      <c r="G707" s="22"/>
      <c r="H707" s="201"/>
      <c r="I707" s="201"/>
      <c r="J707" s="202"/>
      <c r="L707" s="34"/>
    </row>
    <row r="708" spans="2:12" hidden="1">
      <c r="B708" s="201"/>
      <c r="C708" s="202"/>
      <c r="D708" s="201"/>
      <c r="E708" s="201"/>
      <c r="F708" s="22"/>
      <c r="G708" s="22"/>
      <c r="H708" s="201"/>
      <c r="I708" s="201"/>
      <c r="J708" s="202"/>
      <c r="L708" s="34"/>
    </row>
    <row r="709" spans="2:12" hidden="1">
      <c r="B709" s="201"/>
      <c r="C709" s="202"/>
      <c r="D709" s="201"/>
      <c r="E709" s="201"/>
      <c r="F709" s="22"/>
      <c r="G709" s="22"/>
      <c r="H709" s="201"/>
      <c r="I709" s="201"/>
      <c r="J709" s="202"/>
      <c r="L709" s="34"/>
    </row>
    <row r="710" spans="2:12" hidden="1">
      <c r="B710" s="201"/>
      <c r="C710" s="202"/>
      <c r="D710" s="201"/>
      <c r="E710" s="201"/>
      <c r="F710" s="22"/>
      <c r="G710" s="22"/>
      <c r="H710" s="201"/>
      <c r="I710" s="201"/>
      <c r="J710" s="202"/>
      <c r="L710" s="34"/>
    </row>
    <row r="711" spans="2:12" hidden="1">
      <c r="B711" s="201"/>
      <c r="C711" s="202"/>
      <c r="D711" s="201"/>
      <c r="E711" s="201"/>
      <c r="F711" s="22"/>
      <c r="G711" s="22"/>
      <c r="H711" s="201"/>
      <c r="I711" s="201"/>
      <c r="J711" s="202"/>
      <c r="L711" s="34"/>
    </row>
    <row r="712" spans="2:12" hidden="1">
      <c r="B712" s="201"/>
      <c r="C712" s="202"/>
      <c r="D712" s="201"/>
      <c r="E712" s="201"/>
      <c r="F712" s="22"/>
      <c r="G712" s="22"/>
      <c r="H712" s="201"/>
      <c r="I712" s="201"/>
      <c r="J712" s="202"/>
      <c r="L712" s="34"/>
    </row>
    <row r="713" spans="2:12" hidden="1">
      <c r="B713" s="201"/>
      <c r="C713" s="202"/>
      <c r="D713" s="201"/>
      <c r="E713" s="201"/>
      <c r="F713" s="22"/>
      <c r="G713" s="22"/>
      <c r="H713" s="201"/>
      <c r="I713" s="201"/>
      <c r="J713" s="202"/>
      <c r="L713" s="34"/>
    </row>
    <row r="714" spans="2:12" hidden="1">
      <c r="B714" s="201"/>
      <c r="C714" s="202"/>
      <c r="D714" s="201"/>
      <c r="E714" s="201"/>
      <c r="F714" s="22"/>
      <c r="G714" s="22"/>
      <c r="H714" s="201"/>
      <c r="I714" s="201"/>
      <c r="J714" s="202"/>
      <c r="L714" s="34"/>
    </row>
    <row r="715" spans="2:12" hidden="1">
      <c r="B715" s="201"/>
      <c r="C715" s="202"/>
      <c r="D715" s="201"/>
      <c r="E715" s="201"/>
      <c r="F715" s="22"/>
      <c r="G715" s="22"/>
      <c r="H715" s="201"/>
      <c r="I715" s="201"/>
      <c r="J715" s="202"/>
      <c r="L715" s="34"/>
    </row>
    <row r="716" spans="2:12" hidden="1">
      <c r="B716" s="201"/>
      <c r="C716" s="202"/>
      <c r="D716" s="201"/>
      <c r="E716" s="201"/>
      <c r="F716" s="22"/>
      <c r="G716" s="22"/>
      <c r="H716" s="201"/>
      <c r="I716" s="201"/>
      <c r="J716" s="202"/>
      <c r="L716" s="34"/>
    </row>
    <row r="717" spans="2:12" hidden="1">
      <c r="B717" s="201"/>
      <c r="C717" s="202"/>
      <c r="D717" s="201"/>
      <c r="E717" s="201"/>
      <c r="F717" s="22"/>
      <c r="G717" s="22"/>
      <c r="H717" s="201"/>
      <c r="I717" s="201"/>
      <c r="J717" s="202"/>
      <c r="L717" s="34"/>
    </row>
    <row r="718" spans="2:12" hidden="1">
      <c r="B718" s="201"/>
      <c r="C718" s="202"/>
      <c r="D718" s="201"/>
      <c r="E718" s="201"/>
      <c r="F718" s="22"/>
      <c r="G718" s="22"/>
      <c r="H718" s="201"/>
      <c r="I718" s="201"/>
      <c r="J718" s="202"/>
      <c r="L718" s="34"/>
    </row>
    <row r="719" spans="2:12" hidden="1">
      <c r="B719" s="201"/>
      <c r="C719" s="202"/>
      <c r="D719" s="201"/>
      <c r="E719" s="201"/>
      <c r="F719" s="22"/>
      <c r="G719" s="22"/>
      <c r="H719" s="201"/>
      <c r="I719" s="201"/>
      <c r="J719" s="202"/>
      <c r="L719" s="34"/>
    </row>
    <row r="720" spans="2:12" hidden="1">
      <c r="B720" s="201"/>
      <c r="C720" s="202"/>
      <c r="D720" s="201"/>
      <c r="E720" s="201"/>
      <c r="F720" s="22"/>
      <c r="G720" s="22"/>
      <c r="H720" s="201"/>
      <c r="I720" s="201"/>
      <c r="J720" s="202"/>
      <c r="L720" s="34"/>
    </row>
    <row r="721" spans="2:12" hidden="1">
      <c r="B721" s="201"/>
      <c r="C721" s="202"/>
      <c r="D721" s="201"/>
      <c r="E721" s="201"/>
      <c r="F721" s="22"/>
      <c r="G721" s="22"/>
      <c r="H721" s="201"/>
      <c r="I721" s="201"/>
      <c r="J721" s="202"/>
      <c r="L721" s="34"/>
    </row>
    <row r="722" spans="2:12" hidden="1">
      <c r="B722" s="201"/>
      <c r="C722" s="202"/>
      <c r="D722" s="201"/>
      <c r="E722" s="201"/>
      <c r="F722" s="22"/>
      <c r="G722" s="22"/>
      <c r="H722" s="201"/>
      <c r="I722" s="201"/>
      <c r="J722" s="202"/>
      <c r="L722" s="34"/>
    </row>
    <row r="723" spans="2:12" hidden="1">
      <c r="B723" s="201"/>
      <c r="C723" s="202"/>
      <c r="D723" s="201"/>
      <c r="E723" s="201"/>
      <c r="F723" s="22"/>
      <c r="G723" s="22"/>
      <c r="H723" s="201"/>
      <c r="I723" s="201"/>
      <c r="J723" s="202"/>
      <c r="L723" s="34"/>
    </row>
    <row r="724" spans="2:12" hidden="1">
      <c r="B724" s="201"/>
      <c r="C724" s="202"/>
      <c r="D724" s="201"/>
      <c r="E724" s="201"/>
      <c r="F724" s="22"/>
      <c r="G724" s="22"/>
      <c r="H724" s="201"/>
      <c r="I724" s="201"/>
      <c r="J724" s="202"/>
      <c r="L724" s="34"/>
    </row>
    <row r="725" spans="2:12" hidden="1">
      <c r="B725" s="201"/>
      <c r="C725" s="202"/>
      <c r="D725" s="201"/>
      <c r="E725" s="201"/>
      <c r="F725" s="22"/>
      <c r="G725" s="22"/>
      <c r="H725" s="201"/>
      <c r="I725" s="201"/>
      <c r="J725" s="202"/>
      <c r="L725" s="34"/>
    </row>
    <row r="726" spans="2:12" hidden="1">
      <c r="B726" s="201"/>
      <c r="C726" s="202"/>
      <c r="D726" s="201"/>
      <c r="E726" s="201"/>
      <c r="F726" s="22"/>
      <c r="G726" s="22"/>
      <c r="H726" s="201"/>
      <c r="I726" s="201"/>
      <c r="J726" s="202"/>
      <c r="L726" s="34"/>
    </row>
    <row r="727" spans="2:12" hidden="1">
      <c r="B727" s="201"/>
      <c r="C727" s="202"/>
      <c r="D727" s="201"/>
      <c r="E727" s="201"/>
      <c r="F727" s="22"/>
      <c r="G727" s="22"/>
      <c r="H727" s="201"/>
      <c r="I727" s="201"/>
      <c r="J727" s="202"/>
      <c r="L727" s="34"/>
    </row>
    <row r="728" spans="2:12" hidden="1">
      <c r="B728" s="201"/>
      <c r="C728" s="202"/>
      <c r="D728" s="201"/>
      <c r="E728" s="201"/>
      <c r="F728" s="22"/>
      <c r="G728" s="22"/>
      <c r="H728" s="201"/>
      <c r="I728" s="201"/>
      <c r="J728" s="202"/>
      <c r="L728" s="34"/>
    </row>
    <row r="729" spans="2:12" hidden="1">
      <c r="B729" s="201"/>
      <c r="C729" s="202"/>
      <c r="D729" s="201"/>
      <c r="E729" s="201"/>
      <c r="F729" s="22"/>
      <c r="G729" s="22"/>
      <c r="H729" s="201"/>
      <c r="I729" s="201"/>
      <c r="J729" s="202"/>
      <c r="L729" s="34"/>
    </row>
    <row r="730" spans="2:12" hidden="1">
      <c r="B730" s="201"/>
      <c r="C730" s="202"/>
      <c r="D730" s="201"/>
      <c r="E730" s="201"/>
      <c r="F730" s="22"/>
      <c r="G730" s="22"/>
      <c r="H730" s="201"/>
      <c r="I730" s="201"/>
      <c r="J730" s="202"/>
      <c r="L730" s="34"/>
    </row>
    <row r="731" spans="2:12" hidden="1">
      <c r="B731" s="201"/>
      <c r="C731" s="202"/>
      <c r="D731" s="201"/>
      <c r="E731" s="201"/>
      <c r="F731" s="22"/>
      <c r="G731" s="22"/>
      <c r="H731" s="201"/>
      <c r="I731" s="201"/>
      <c r="J731" s="202"/>
      <c r="L731" s="34"/>
    </row>
    <row r="732" spans="2:12" hidden="1">
      <c r="B732" s="201"/>
      <c r="C732" s="202"/>
      <c r="D732" s="201"/>
      <c r="E732" s="201"/>
      <c r="F732" s="22"/>
      <c r="G732" s="22"/>
      <c r="H732" s="201"/>
      <c r="I732" s="201"/>
      <c r="J732" s="202"/>
      <c r="L732" s="34"/>
    </row>
    <row r="733" spans="2:12" hidden="1">
      <c r="B733" s="201"/>
      <c r="C733" s="202"/>
      <c r="D733" s="201"/>
      <c r="E733" s="201"/>
      <c r="F733" s="22"/>
      <c r="G733" s="22"/>
      <c r="H733" s="201"/>
      <c r="I733" s="201"/>
      <c r="J733" s="202"/>
      <c r="L733" s="34"/>
    </row>
    <row r="734" spans="2:12" hidden="1">
      <c r="B734" s="201"/>
      <c r="C734" s="202"/>
      <c r="D734" s="201"/>
      <c r="E734" s="201"/>
      <c r="F734" s="22"/>
      <c r="G734" s="22"/>
      <c r="H734" s="201"/>
      <c r="I734" s="201"/>
      <c r="J734" s="202"/>
      <c r="L734" s="34"/>
    </row>
    <row r="735" spans="2:12" hidden="1">
      <c r="B735" s="201"/>
      <c r="C735" s="202"/>
      <c r="D735" s="201"/>
      <c r="E735" s="201"/>
      <c r="F735" s="22"/>
      <c r="G735" s="22"/>
      <c r="H735" s="201"/>
      <c r="I735" s="201"/>
      <c r="J735" s="202"/>
      <c r="L735" s="34"/>
    </row>
    <row r="736" spans="2:12" hidden="1">
      <c r="B736" s="201"/>
      <c r="C736" s="202"/>
      <c r="D736" s="201"/>
      <c r="E736" s="201"/>
      <c r="F736" s="22"/>
      <c r="G736" s="22"/>
      <c r="H736" s="201"/>
      <c r="I736" s="201"/>
      <c r="J736" s="202"/>
      <c r="L736" s="34"/>
    </row>
    <row r="737" spans="2:12" hidden="1">
      <c r="B737" s="201"/>
      <c r="C737" s="202"/>
      <c r="D737" s="201"/>
      <c r="E737" s="201"/>
      <c r="F737" s="22"/>
      <c r="G737" s="22"/>
      <c r="H737" s="201"/>
      <c r="I737" s="201"/>
      <c r="J737" s="202"/>
      <c r="L737" s="34"/>
    </row>
    <row r="738" spans="2:12" hidden="1">
      <c r="B738" s="201"/>
      <c r="C738" s="202"/>
      <c r="D738" s="201"/>
      <c r="E738" s="201"/>
      <c r="F738" s="22"/>
      <c r="G738" s="22"/>
      <c r="H738" s="201"/>
      <c r="I738" s="201"/>
      <c r="J738" s="202"/>
      <c r="L738" s="34"/>
    </row>
    <row r="739" spans="2:12" hidden="1">
      <c r="B739" s="201"/>
      <c r="C739" s="202"/>
      <c r="D739" s="201"/>
      <c r="E739" s="201"/>
      <c r="F739" s="22"/>
      <c r="G739" s="22"/>
      <c r="H739" s="201"/>
      <c r="I739" s="201"/>
      <c r="J739" s="202"/>
      <c r="L739" s="34"/>
    </row>
    <row r="740" spans="2:12" hidden="1">
      <c r="B740" s="201"/>
      <c r="C740" s="202"/>
      <c r="D740" s="201"/>
      <c r="E740" s="201"/>
      <c r="F740" s="22"/>
      <c r="G740" s="22"/>
      <c r="H740" s="201"/>
      <c r="I740" s="201"/>
      <c r="J740" s="202"/>
      <c r="L740" s="34"/>
    </row>
    <row r="741" spans="2:12" hidden="1">
      <c r="B741" s="201"/>
      <c r="C741" s="202"/>
      <c r="D741" s="201"/>
      <c r="E741" s="201"/>
      <c r="F741" s="22"/>
      <c r="G741" s="22"/>
      <c r="H741" s="201"/>
      <c r="I741" s="201"/>
      <c r="J741" s="202"/>
      <c r="L741" s="34"/>
    </row>
    <row r="742" spans="2:12" hidden="1">
      <c r="B742" s="201"/>
      <c r="C742" s="202"/>
      <c r="D742" s="201"/>
      <c r="E742" s="201"/>
      <c r="F742" s="22"/>
      <c r="G742" s="22"/>
      <c r="H742" s="201"/>
      <c r="I742" s="201"/>
      <c r="J742" s="202"/>
      <c r="L742" s="34"/>
    </row>
    <row r="743" spans="2:12" hidden="1">
      <c r="B743" s="201"/>
      <c r="C743" s="202"/>
      <c r="D743" s="201"/>
      <c r="E743" s="201"/>
      <c r="F743" s="22"/>
      <c r="G743" s="22"/>
      <c r="H743" s="201"/>
      <c r="I743" s="201"/>
      <c r="J743" s="202"/>
      <c r="L743" s="34"/>
    </row>
    <row r="744" spans="2:12" hidden="1">
      <c r="B744" s="201"/>
      <c r="C744" s="202"/>
      <c r="D744" s="201"/>
      <c r="E744" s="201"/>
      <c r="F744" s="22"/>
      <c r="G744" s="22"/>
      <c r="H744" s="201"/>
      <c r="I744" s="201"/>
      <c r="J744" s="202"/>
      <c r="L744" s="34"/>
    </row>
    <row r="745" spans="2:12" hidden="1">
      <c r="B745" s="201"/>
      <c r="C745" s="202"/>
      <c r="D745" s="201"/>
      <c r="E745" s="201"/>
      <c r="F745" s="22"/>
      <c r="G745" s="22"/>
      <c r="H745" s="201"/>
      <c r="I745" s="201"/>
      <c r="J745" s="202"/>
      <c r="L745" s="34"/>
    </row>
    <row r="746" spans="2:12" hidden="1">
      <c r="B746" s="201"/>
      <c r="C746" s="202"/>
      <c r="D746" s="201"/>
      <c r="E746" s="201"/>
      <c r="F746" s="22"/>
      <c r="G746" s="22"/>
      <c r="H746" s="201"/>
      <c r="I746" s="201"/>
      <c r="J746" s="202"/>
      <c r="L746" s="34"/>
    </row>
    <row r="747" spans="2:12" hidden="1">
      <c r="B747" s="201"/>
      <c r="C747" s="202"/>
      <c r="D747" s="201"/>
      <c r="E747" s="201"/>
      <c r="F747" s="22"/>
      <c r="G747" s="22"/>
      <c r="H747" s="201"/>
      <c r="I747" s="201"/>
      <c r="J747" s="202"/>
      <c r="L747" s="34"/>
    </row>
    <row r="748" spans="2:12" hidden="1">
      <c r="B748" s="201"/>
      <c r="C748" s="202"/>
      <c r="D748" s="201"/>
      <c r="E748" s="201"/>
      <c r="F748" s="22"/>
      <c r="G748" s="22"/>
      <c r="H748" s="201"/>
      <c r="I748" s="201"/>
      <c r="J748" s="202"/>
      <c r="L748" s="34"/>
    </row>
    <row r="749" spans="2:12" hidden="1">
      <c r="B749" s="201"/>
      <c r="C749" s="202"/>
      <c r="D749" s="201"/>
      <c r="E749" s="201"/>
      <c r="F749" s="22"/>
      <c r="G749" s="22"/>
      <c r="H749" s="201"/>
      <c r="I749" s="201"/>
      <c r="J749" s="202"/>
      <c r="L749" s="34"/>
    </row>
    <row r="750" spans="2:12" hidden="1">
      <c r="B750" s="201"/>
      <c r="C750" s="202"/>
      <c r="D750" s="201"/>
      <c r="E750" s="201"/>
      <c r="F750" s="22"/>
      <c r="G750" s="22"/>
      <c r="H750" s="201"/>
      <c r="I750" s="201"/>
      <c r="J750" s="202"/>
      <c r="L750" s="34"/>
    </row>
    <row r="751" spans="2:12" hidden="1">
      <c r="B751" s="201"/>
      <c r="C751" s="202"/>
      <c r="D751" s="201"/>
      <c r="E751" s="201"/>
      <c r="F751" s="22"/>
      <c r="G751" s="22"/>
      <c r="H751" s="201"/>
      <c r="I751" s="201"/>
      <c r="J751" s="202"/>
      <c r="L751" s="34"/>
    </row>
    <row r="752" spans="2:12" hidden="1">
      <c r="B752" s="201"/>
      <c r="C752" s="202"/>
      <c r="D752" s="201"/>
      <c r="E752" s="201"/>
      <c r="F752" s="22"/>
      <c r="G752" s="22"/>
      <c r="H752" s="201"/>
      <c r="I752" s="201"/>
      <c r="J752" s="202"/>
      <c r="L752" s="34"/>
    </row>
    <row r="753" spans="2:12" hidden="1">
      <c r="B753" s="201"/>
      <c r="C753" s="202"/>
      <c r="D753" s="201"/>
      <c r="E753" s="201"/>
      <c r="F753" s="22"/>
      <c r="G753" s="22"/>
      <c r="H753" s="201"/>
      <c r="I753" s="201"/>
      <c r="J753" s="202"/>
      <c r="L753" s="34"/>
    </row>
    <row r="754" spans="2:12" hidden="1">
      <c r="B754" s="201"/>
      <c r="C754" s="202"/>
      <c r="D754" s="201"/>
      <c r="E754" s="201"/>
      <c r="F754" s="22"/>
      <c r="G754" s="22"/>
      <c r="H754" s="201"/>
      <c r="I754" s="201"/>
      <c r="J754" s="202"/>
      <c r="L754" s="34"/>
    </row>
    <row r="755" spans="2:12" hidden="1">
      <c r="B755" s="201"/>
      <c r="C755" s="202"/>
      <c r="D755" s="201"/>
      <c r="E755" s="201"/>
      <c r="F755" s="22"/>
      <c r="G755" s="22"/>
      <c r="H755" s="201"/>
      <c r="I755" s="201"/>
      <c r="J755" s="202"/>
      <c r="L755" s="34"/>
    </row>
    <row r="756" spans="2:12" hidden="1">
      <c r="B756" s="201"/>
      <c r="C756" s="202"/>
      <c r="D756" s="201"/>
      <c r="E756" s="201"/>
      <c r="F756" s="22"/>
      <c r="G756" s="22"/>
      <c r="H756" s="201"/>
      <c r="I756" s="201"/>
      <c r="J756" s="202"/>
      <c r="L756" s="34"/>
    </row>
    <row r="757" spans="2:12" hidden="1">
      <c r="B757" s="201"/>
      <c r="C757" s="202"/>
      <c r="D757" s="201"/>
      <c r="E757" s="201"/>
      <c r="F757" s="22"/>
      <c r="G757" s="22"/>
      <c r="H757" s="201"/>
      <c r="I757" s="201"/>
      <c r="J757" s="202"/>
      <c r="L757" s="34"/>
    </row>
    <row r="758" spans="2:12" hidden="1">
      <c r="B758" s="201"/>
      <c r="C758" s="202"/>
      <c r="D758" s="201"/>
      <c r="E758" s="201"/>
      <c r="F758" s="22"/>
      <c r="G758" s="22"/>
      <c r="H758" s="201"/>
      <c r="I758" s="201"/>
      <c r="J758" s="202"/>
      <c r="L758" s="34"/>
    </row>
    <row r="759" spans="2:12" hidden="1">
      <c r="B759" s="201"/>
      <c r="C759" s="202"/>
      <c r="D759" s="201"/>
      <c r="E759" s="201"/>
      <c r="F759" s="22"/>
      <c r="G759" s="22"/>
      <c r="H759" s="201"/>
      <c r="I759" s="201"/>
      <c r="J759" s="202"/>
      <c r="L759" s="34"/>
    </row>
    <row r="760" spans="2:12" hidden="1">
      <c r="B760" s="201"/>
      <c r="C760" s="202"/>
      <c r="D760" s="201"/>
      <c r="E760" s="201"/>
      <c r="F760" s="22"/>
      <c r="G760" s="22"/>
      <c r="H760" s="201"/>
      <c r="I760" s="201"/>
      <c r="J760" s="202"/>
      <c r="L760" s="34"/>
    </row>
    <row r="761" spans="2:12" hidden="1">
      <c r="B761" s="201"/>
      <c r="C761" s="202"/>
      <c r="D761" s="201"/>
      <c r="E761" s="201"/>
      <c r="F761" s="22"/>
      <c r="G761" s="22"/>
      <c r="H761" s="201"/>
      <c r="I761" s="201"/>
      <c r="J761" s="202"/>
      <c r="L761" s="34"/>
    </row>
    <row r="762" spans="2:12" hidden="1">
      <c r="B762" s="201"/>
      <c r="C762" s="202"/>
      <c r="D762" s="201"/>
      <c r="E762" s="201"/>
      <c r="F762" s="22"/>
      <c r="G762" s="22"/>
      <c r="H762" s="201"/>
      <c r="I762" s="201"/>
      <c r="J762" s="202"/>
      <c r="L762" s="34"/>
    </row>
    <row r="763" spans="2:12" hidden="1">
      <c r="B763" s="201"/>
      <c r="C763" s="202"/>
      <c r="D763" s="201"/>
      <c r="E763" s="201"/>
      <c r="F763" s="22"/>
      <c r="G763" s="22"/>
      <c r="H763" s="201"/>
      <c r="I763" s="201"/>
      <c r="J763" s="202"/>
      <c r="L763" s="34"/>
    </row>
    <row r="764" spans="2:12" hidden="1">
      <c r="B764" s="201"/>
      <c r="C764" s="202"/>
      <c r="D764" s="201"/>
      <c r="E764" s="201"/>
      <c r="F764" s="22"/>
      <c r="G764" s="22"/>
      <c r="H764" s="201"/>
      <c r="I764" s="201"/>
      <c r="J764" s="202"/>
      <c r="L764" s="34"/>
    </row>
    <row r="765" spans="2:12" hidden="1">
      <c r="B765" s="201"/>
      <c r="C765" s="202"/>
      <c r="D765" s="201"/>
      <c r="E765" s="201"/>
      <c r="F765" s="22"/>
      <c r="G765" s="22"/>
      <c r="H765" s="201"/>
      <c r="I765" s="201"/>
      <c r="J765" s="202"/>
      <c r="L765" s="34"/>
    </row>
    <row r="766" spans="2:12" hidden="1">
      <c r="B766" s="201"/>
      <c r="C766" s="202"/>
      <c r="D766" s="201"/>
      <c r="E766" s="201"/>
      <c r="F766" s="22"/>
      <c r="G766" s="22"/>
      <c r="H766" s="201"/>
      <c r="I766" s="201"/>
      <c r="J766" s="202"/>
      <c r="L766" s="34"/>
    </row>
    <row r="767" spans="2:12" hidden="1">
      <c r="B767" s="201"/>
      <c r="C767" s="202"/>
      <c r="D767" s="201"/>
      <c r="E767" s="201"/>
      <c r="F767" s="22"/>
      <c r="G767" s="22"/>
      <c r="H767" s="201"/>
      <c r="I767" s="201"/>
      <c r="J767" s="202"/>
      <c r="L767" s="34"/>
    </row>
    <row r="768" spans="2:12" hidden="1">
      <c r="B768" s="201"/>
      <c r="C768" s="202"/>
      <c r="D768" s="201"/>
      <c r="E768" s="201"/>
      <c r="F768" s="22"/>
      <c r="G768" s="22"/>
      <c r="H768" s="201"/>
      <c r="I768" s="201"/>
      <c r="J768" s="202"/>
      <c r="L768" s="34"/>
    </row>
    <row r="769" spans="2:12" hidden="1">
      <c r="B769" s="201"/>
      <c r="C769" s="202"/>
      <c r="D769" s="201"/>
      <c r="E769" s="201"/>
      <c r="F769" s="22"/>
      <c r="G769" s="22"/>
      <c r="H769" s="201"/>
      <c r="I769" s="201"/>
      <c r="J769" s="202"/>
      <c r="L769" s="34"/>
    </row>
    <row r="770" spans="2:12" hidden="1">
      <c r="B770" s="201"/>
      <c r="C770" s="202"/>
      <c r="D770" s="201"/>
      <c r="E770" s="201"/>
      <c r="F770" s="22"/>
      <c r="G770" s="22"/>
      <c r="H770" s="201"/>
      <c r="I770" s="201"/>
      <c r="J770" s="202"/>
      <c r="L770" s="34"/>
    </row>
    <row r="771" spans="2:12" hidden="1">
      <c r="B771" s="201"/>
      <c r="C771" s="202"/>
      <c r="D771" s="201"/>
      <c r="E771" s="201"/>
      <c r="F771" s="22"/>
      <c r="G771" s="22"/>
      <c r="H771" s="201"/>
      <c r="I771" s="201"/>
      <c r="J771" s="202"/>
      <c r="L771" s="34"/>
    </row>
    <row r="772" spans="2:12" hidden="1">
      <c r="B772" s="201"/>
      <c r="C772" s="202"/>
      <c r="D772" s="201"/>
      <c r="E772" s="201"/>
      <c r="F772" s="22"/>
      <c r="G772" s="22"/>
      <c r="H772" s="201"/>
      <c r="I772" s="201"/>
      <c r="J772" s="202"/>
      <c r="L772" s="34"/>
    </row>
    <row r="773" spans="2:12" hidden="1">
      <c r="B773" s="201"/>
      <c r="C773" s="202"/>
      <c r="D773" s="201"/>
      <c r="E773" s="201"/>
      <c r="F773" s="22"/>
      <c r="G773" s="22"/>
      <c r="H773" s="201"/>
      <c r="I773" s="201"/>
      <c r="J773" s="202"/>
      <c r="L773" s="34"/>
    </row>
    <row r="774" spans="2:12" hidden="1">
      <c r="B774" s="201"/>
      <c r="C774" s="202"/>
      <c r="D774" s="201"/>
      <c r="E774" s="201"/>
      <c r="F774" s="22"/>
      <c r="G774" s="22"/>
      <c r="H774" s="201"/>
      <c r="I774" s="201"/>
      <c r="J774" s="202"/>
      <c r="L774" s="34"/>
    </row>
    <row r="775" spans="2:12" hidden="1">
      <c r="B775" s="201"/>
      <c r="C775" s="202"/>
      <c r="D775" s="201"/>
      <c r="E775" s="201"/>
      <c r="F775" s="22"/>
      <c r="G775" s="22"/>
      <c r="H775" s="201"/>
      <c r="I775" s="201"/>
      <c r="J775" s="202"/>
      <c r="L775" s="34"/>
    </row>
    <row r="776" spans="2:12" hidden="1">
      <c r="B776" s="201"/>
      <c r="C776" s="202"/>
      <c r="D776" s="201"/>
      <c r="E776" s="201"/>
      <c r="F776" s="22"/>
      <c r="G776" s="22"/>
      <c r="H776" s="201"/>
      <c r="I776" s="201"/>
      <c r="J776" s="202"/>
      <c r="L776" s="34"/>
    </row>
    <row r="777" spans="2:12" hidden="1">
      <c r="B777" s="201"/>
      <c r="C777" s="202"/>
      <c r="D777" s="201"/>
      <c r="E777" s="201"/>
      <c r="F777" s="22"/>
      <c r="G777" s="22"/>
      <c r="H777" s="201"/>
      <c r="I777" s="201"/>
      <c r="J777" s="202"/>
      <c r="L777" s="34"/>
    </row>
    <row r="778" spans="2:12" hidden="1">
      <c r="B778" s="201"/>
      <c r="C778" s="202"/>
      <c r="D778" s="201"/>
      <c r="E778" s="201"/>
      <c r="F778" s="22"/>
      <c r="G778" s="22"/>
      <c r="H778" s="201"/>
      <c r="I778" s="201"/>
      <c r="J778" s="202"/>
      <c r="L778" s="34"/>
    </row>
    <row r="779" spans="2:12" hidden="1">
      <c r="B779" s="201"/>
      <c r="C779" s="202"/>
      <c r="D779" s="201"/>
      <c r="E779" s="201"/>
      <c r="F779" s="22"/>
      <c r="G779" s="22"/>
      <c r="H779" s="201"/>
      <c r="I779" s="201"/>
      <c r="J779" s="202"/>
      <c r="L779" s="34"/>
    </row>
    <row r="780" spans="2:12" hidden="1">
      <c r="B780" s="201"/>
      <c r="C780" s="202"/>
      <c r="D780" s="201"/>
      <c r="E780" s="201"/>
      <c r="F780" s="22"/>
      <c r="G780" s="22"/>
      <c r="H780" s="201"/>
      <c r="I780" s="201"/>
      <c r="J780" s="202"/>
      <c r="L780" s="34"/>
    </row>
    <row r="781" spans="2:12" hidden="1">
      <c r="B781" s="201"/>
      <c r="C781" s="202"/>
      <c r="D781" s="201"/>
      <c r="E781" s="201"/>
      <c r="F781" s="22"/>
      <c r="G781" s="22"/>
      <c r="H781" s="201"/>
      <c r="I781" s="201"/>
      <c r="J781" s="202"/>
      <c r="L781" s="34"/>
    </row>
    <row r="782" spans="2:12" hidden="1">
      <c r="B782" s="201"/>
      <c r="C782" s="202"/>
      <c r="D782" s="201"/>
      <c r="E782" s="201"/>
      <c r="F782" s="22"/>
      <c r="G782" s="22"/>
      <c r="H782" s="201"/>
      <c r="I782" s="201"/>
      <c r="J782" s="202"/>
      <c r="L782" s="34"/>
    </row>
    <row r="783" spans="2:12" hidden="1">
      <c r="B783" s="201"/>
      <c r="C783" s="202"/>
      <c r="D783" s="201"/>
      <c r="E783" s="201"/>
      <c r="F783" s="22"/>
      <c r="G783" s="22"/>
      <c r="H783" s="201"/>
      <c r="I783" s="201"/>
      <c r="J783" s="202"/>
      <c r="L783" s="34"/>
    </row>
    <row r="784" spans="2:12" hidden="1">
      <c r="B784" s="201"/>
      <c r="C784" s="202"/>
      <c r="D784" s="201"/>
      <c r="E784" s="201"/>
      <c r="F784" s="22"/>
      <c r="G784" s="22"/>
      <c r="H784" s="201"/>
      <c r="I784" s="201"/>
      <c r="J784" s="202"/>
      <c r="L784" s="34"/>
    </row>
    <row r="785" spans="2:12" hidden="1">
      <c r="B785" s="201"/>
      <c r="C785" s="202"/>
      <c r="D785" s="201"/>
      <c r="E785" s="201"/>
      <c r="F785" s="22"/>
      <c r="G785" s="22"/>
      <c r="H785" s="201"/>
      <c r="I785" s="201"/>
      <c r="J785" s="202"/>
      <c r="L785" s="34"/>
    </row>
    <row r="786" spans="2:12" hidden="1">
      <c r="B786" s="201"/>
      <c r="C786" s="202"/>
      <c r="D786" s="201"/>
      <c r="E786" s="201"/>
      <c r="F786" s="22"/>
      <c r="G786" s="22"/>
      <c r="H786" s="201"/>
      <c r="I786" s="201"/>
      <c r="J786" s="202"/>
      <c r="L786" s="34"/>
    </row>
    <row r="787" spans="2:12" hidden="1">
      <c r="B787" s="201"/>
      <c r="C787" s="202"/>
      <c r="D787" s="201"/>
      <c r="E787" s="201"/>
      <c r="F787" s="22"/>
      <c r="G787" s="22"/>
      <c r="H787" s="201"/>
      <c r="I787" s="201"/>
      <c r="J787" s="202"/>
      <c r="L787" s="34"/>
    </row>
    <row r="788" spans="2:12" hidden="1">
      <c r="B788" s="201"/>
      <c r="C788" s="202"/>
      <c r="D788" s="201"/>
      <c r="E788" s="201"/>
      <c r="F788" s="22"/>
      <c r="G788" s="22"/>
      <c r="H788" s="201"/>
      <c r="I788" s="201"/>
      <c r="J788" s="202"/>
      <c r="L788" s="34"/>
    </row>
    <row r="789" spans="2:12" hidden="1">
      <c r="B789" s="201"/>
      <c r="C789" s="202"/>
      <c r="D789" s="201"/>
      <c r="E789" s="201"/>
      <c r="F789" s="22"/>
      <c r="G789" s="22"/>
      <c r="H789" s="201"/>
      <c r="I789" s="201"/>
      <c r="J789" s="202"/>
      <c r="L789" s="34"/>
    </row>
    <row r="790" spans="2:12" hidden="1">
      <c r="B790" s="201"/>
      <c r="C790" s="202"/>
      <c r="D790" s="201"/>
      <c r="E790" s="201"/>
      <c r="F790" s="22"/>
      <c r="G790" s="22"/>
      <c r="H790" s="201"/>
      <c r="I790" s="201"/>
      <c r="J790" s="202"/>
      <c r="L790" s="34"/>
    </row>
    <row r="791" spans="2:12" hidden="1">
      <c r="B791" s="201"/>
      <c r="C791" s="202"/>
      <c r="D791" s="201"/>
      <c r="E791" s="201"/>
      <c r="F791" s="22"/>
      <c r="G791" s="22"/>
      <c r="H791" s="201"/>
      <c r="I791" s="201"/>
      <c r="J791" s="202"/>
      <c r="L791" s="34"/>
    </row>
    <row r="792" spans="2:12" hidden="1">
      <c r="B792" s="201"/>
      <c r="C792" s="202"/>
      <c r="D792" s="201"/>
      <c r="E792" s="201"/>
      <c r="F792" s="22"/>
      <c r="G792" s="22"/>
      <c r="H792" s="201"/>
      <c r="I792" s="201"/>
      <c r="J792" s="202"/>
      <c r="L792" s="34"/>
    </row>
    <row r="793" spans="2:12" hidden="1">
      <c r="B793" s="201"/>
      <c r="C793" s="202"/>
      <c r="D793" s="201"/>
      <c r="E793" s="201"/>
      <c r="F793" s="22"/>
      <c r="G793" s="22"/>
      <c r="H793" s="201"/>
      <c r="I793" s="201"/>
      <c r="J793" s="202"/>
      <c r="L793" s="34"/>
    </row>
    <row r="794" spans="2:12" hidden="1">
      <c r="B794" s="201"/>
      <c r="C794" s="202"/>
      <c r="D794" s="201"/>
      <c r="E794" s="201"/>
      <c r="F794" s="22"/>
      <c r="G794" s="22"/>
      <c r="H794" s="201"/>
      <c r="I794" s="201"/>
      <c r="J794" s="202"/>
      <c r="L794" s="34"/>
    </row>
    <row r="795" spans="2:12" hidden="1">
      <c r="B795" s="201"/>
      <c r="C795" s="202"/>
      <c r="D795" s="201"/>
      <c r="E795" s="201"/>
      <c r="F795" s="22"/>
      <c r="G795" s="22"/>
      <c r="H795" s="201"/>
      <c r="I795" s="201"/>
      <c r="J795" s="202"/>
      <c r="L795" s="34"/>
    </row>
    <row r="796" spans="2:12" hidden="1">
      <c r="B796" s="201"/>
      <c r="C796" s="202"/>
      <c r="D796" s="201"/>
      <c r="E796" s="201"/>
      <c r="F796" s="22"/>
      <c r="G796" s="22"/>
      <c r="H796" s="201"/>
      <c r="I796" s="201"/>
      <c r="J796" s="202"/>
      <c r="L796" s="34"/>
    </row>
    <row r="797" spans="2:12" hidden="1">
      <c r="B797" s="201"/>
      <c r="C797" s="202"/>
      <c r="D797" s="201"/>
      <c r="E797" s="201"/>
      <c r="F797" s="22"/>
      <c r="G797" s="22"/>
      <c r="H797" s="201"/>
      <c r="I797" s="201"/>
      <c r="J797" s="202"/>
      <c r="L797" s="34"/>
    </row>
    <row r="798" spans="2:12" hidden="1">
      <c r="B798" s="201"/>
      <c r="C798" s="202"/>
      <c r="D798" s="201"/>
      <c r="E798" s="201"/>
      <c r="F798" s="22"/>
      <c r="G798" s="22"/>
      <c r="H798" s="201"/>
      <c r="I798" s="201"/>
      <c r="J798" s="202"/>
      <c r="L798" s="34"/>
    </row>
    <row r="799" spans="2:12" hidden="1">
      <c r="B799" s="201"/>
      <c r="C799" s="202"/>
      <c r="D799" s="201"/>
      <c r="E799" s="201"/>
      <c r="F799" s="22"/>
      <c r="G799" s="22"/>
      <c r="H799" s="201"/>
      <c r="I799" s="201"/>
      <c r="J799" s="202"/>
      <c r="L799" s="34"/>
    </row>
    <row r="800" spans="2:12" hidden="1">
      <c r="B800" s="201"/>
      <c r="C800" s="202"/>
      <c r="D800" s="201"/>
      <c r="E800" s="201"/>
      <c r="F800" s="22"/>
      <c r="G800" s="22"/>
      <c r="H800" s="201"/>
      <c r="I800" s="201"/>
      <c r="J800" s="202"/>
      <c r="L800" s="34"/>
    </row>
    <row r="801" spans="2:12" hidden="1">
      <c r="B801" s="201"/>
      <c r="C801" s="202"/>
      <c r="D801" s="201"/>
      <c r="E801" s="201"/>
      <c r="F801" s="22"/>
      <c r="G801" s="22"/>
      <c r="H801" s="201"/>
      <c r="I801" s="201"/>
      <c r="J801" s="202"/>
      <c r="L801" s="34"/>
    </row>
    <row r="802" spans="2:12" hidden="1">
      <c r="B802" s="201"/>
      <c r="C802" s="202"/>
      <c r="D802" s="201"/>
      <c r="E802" s="201"/>
      <c r="F802" s="22"/>
      <c r="G802" s="22"/>
      <c r="H802" s="201"/>
      <c r="I802" s="201"/>
      <c r="J802" s="202"/>
      <c r="L802" s="34"/>
    </row>
    <row r="803" spans="2:12" hidden="1">
      <c r="B803" s="201"/>
      <c r="C803" s="202"/>
      <c r="D803" s="201"/>
      <c r="E803" s="201"/>
      <c r="F803" s="22"/>
      <c r="G803" s="22"/>
      <c r="H803" s="201"/>
      <c r="I803" s="201"/>
      <c r="J803" s="202"/>
      <c r="L803" s="34"/>
    </row>
    <row r="804" spans="2:12" hidden="1">
      <c r="B804" s="201"/>
      <c r="C804" s="202"/>
      <c r="D804" s="201"/>
      <c r="E804" s="201"/>
      <c r="F804" s="22"/>
      <c r="G804" s="22"/>
      <c r="H804" s="201"/>
      <c r="I804" s="201"/>
      <c r="J804" s="202"/>
      <c r="L804" s="34"/>
    </row>
    <row r="805" spans="2:12" hidden="1">
      <c r="B805" s="201"/>
      <c r="C805" s="202"/>
      <c r="D805" s="201"/>
      <c r="E805" s="201"/>
      <c r="F805" s="22"/>
      <c r="G805" s="22"/>
      <c r="H805" s="201"/>
      <c r="I805" s="201"/>
      <c r="J805" s="202"/>
      <c r="L805" s="34"/>
    </row>
    <row r="806" spans="2:12" hidden="1">
      <c r="B806" s="201"/>
      <c r="C806" s="202"/>
      <c r="D806" s="201"/>
      <c r="E806" s="201"/>
      <c r="F806" s="22"/>
      <c r="G806" s="22"/>
      <c r="H806" s="201"/>
      <c r="I806" s="201"/>
      <c r="J806" s="202"/>
      <c r="L806" s="34"/>
    </row>
    <row r="807" spans="2:12" hidden="1">
      <c r="B807" s="201"/>
      <c r="C807" s="202"/>
      <c r="D807" s="201"/>
      <c r="E807" s="201"/>
      <c r="F807" s="22"/>
      <c r="G807" s="22"/>
      <c r="H807" s="201"/>
      <c r="I807" s="201"/>
      <c r="J807" s="202"/>
      <c r="L807" s="34"/>
    </row>
    <row r="808" spans="2:12" hidden="1">
      <c r="B808" s="201"/>
      <c r="C808" s="202"/>
      <c r="D808" s="201"/>
      <c r="E808" s="201"/>
      <c r="F808" s="22"/>
      <c r="G808" s="22"/>
      <c r="H808" s="201"/>
      <c r="I808" s="201"/>
      <c r="J808" s="202"/>
      <c r="L808" s="34"/>
    </row>
    <row r="809" spans="2:12" hidden="1">
      <c r="B809" s="201"/>
      <c r="C809" s="202"/>
      <c r="D809" s="201"/>
      <c r="E809" s="201"/>
      <c r="F809" s="22"/>
      <c r="G809" s="22"/>
      <c r="H809" s="201"/>
      <c r="I809" s="201"/>
      <c r="J809" s="202"/>
      <c r="L809" s="34"/>
    </row>
    <row r="810" spans="2:12" hidden="1">
      <c r="B810" s="201"/>
      <c r="C810" s="202"/>
      <c r="D810" s="201"/>
      <c r="E810" s="201"/>
      <c r="F810" s="22"/>
      <c r="G810" s="22"/>
      <c r="H810" s="201"/>
      <c r="I810" s="201"/>
      <c r="J810" s="202"/>
      <c r="L810" s="34"/>
    </row>
    <row r="811" spans="2:12" hidden="1">
      <c r="B811" s="201"/>
      <c r="C811" s="202"/>
      <c r="D811" s="201"/>
      <c r="E811" s="201"/>
      <c r="F811" s="22"/>
      <c r="G811" s="22"/>
      <c r="H811" s="201"/>
      <c r="I811" s="201"/>
      <c r="J811" s="202"/>
      <c r="L811" s="34"/>
    </row>
    <row r="812" spans="2:12" hidden="1">
      <c r="B812" s="201"/>
      <c r="C812" s="202"/>
      <c r="D812" s="201"/>
      <c r="E812" s="201"/>
      <c r="F812" s="22"/>
      <c r="G812" s="22"/>
      <c r="H812" s="201"/>
      <c r="I812" s="201"/>
      <c r="J812" s="202"/>
      <c r="L812" s="34"/>
    </row>
    <row r="813" spans="2:12" hidden="1">
      <c r="B813" s="201"/>
      <c r="C813" s="202"/>
      <c r="D813" s="201"/>
      <c r="E813" s="201"/>
      <c r="F813" s="22"/>
      <c r="G813" s="22"/>
      <c r="H813" s="201"/>
      <c r="I813" s="201"/>
      <c r="J813" s="202"/>
      <c r="L813" s="34"/>
    </row>
    <row r="814" spans="2:12" hidden="1">
      <c r="B814" s="201"/>
      <c r="C814" s="202"/>
      <c r="D814" s="201"/>
      <c r="E814" s="201"/>
      <c r="F814" s="22"/>
      <c r="G814" s="22"/>
      <c r="H814" s="201"/>
      <c r="I814" s="201"/>
      <c r="J814" s="202"/>
      <c r="L814" s="34"/>
    </row>
    <row r="815" spans="2:12" hidden="1">
      <c r="B815" s="201"/>
      <c r="C815" s="202"/>
      <c r="D815" s="201"/>
      <c r="E815" s="201"/>
      <c r="F815" s="22"/>
      <c r="G815" s="22"/>
      <c r="H815" s="201"/>
      <c r="I815" s="201"/>
      <c r="J815" s="202"/>
      <c r="L815" s="34"/>
    </row>
    <row r="816" spans="2:12" hidden="1">
      <c r="B816" s="201"/>
      <c r="C816" s="202"/>
      <c r="D816" s="201"/>
      <c r="E816" s="201"/>
      <c r="F816" s="22"/>
      <c r="G816" s="22"/>
      <c r="H816" s="201"/>
      <c r="I816" s="201"/>
      <c r="J816" s="202"/>
      <c r="L816" s="34"/>
    </row>
    <row r="817" spans="2:12" hidden="1">
      <c r="B817" s="201"/>
      <c r="C817" s="202"/>
      <c r="D817" s="201"/>
      <c r="E817" s="201"/>
      <c r="F817" s="22"/>
      <c r="G817" s="22"/>
      <c r="H817" s="201"/>
      <c r="I817" s="201"/>
      <c r="J817" s="202"/>
      <c r="L817" s="34"/>
    </row>
    <row r="818" spans="2:12" hidden="1">
      <c r="B818" s="201"/>
      <c r="C818" s="202"/>
      <c r="D818" s="201"/>
      <c r="E818" s="201"/>
      <c r="F818" s="22"/>
      <c r="G818" s="22"/>
      <c r="H818" s="201"/>
      <c r="I818" s="201"/>
      <c r="J818" s="202"/>
      <c r="L818" s="34"/>
    </row>
    <row r="819" spans="2:12" hidden="1">
      <c r="B819" s="201"/>
      <c r="C819" s="202"/>
      <c r="D819" s="201"/>
      <c r="E819" s="201"/>
      <c r="F819" s="22"/>
      <c r="G819" s="22"/>
      <c r="H819" s="201"/>
      <c r="I819" s="201"/>
      <c r="J819" s="202"/>
      <c r="L819" s="34"/>
    </row>
    <row r="820" spans="2:12" hidden="1">
      <c r="B820" s="201"/>
      <c r="C820" s="202"/>
      <c r="D820" s="201"/>
      <c r="E820" s="201"/>
      <c r="F820" s="22"/>
      <c r="G820" s="22"/>
      <c r="H820" s="201"/>
      <c r="I820" s="201"/>
      <c r="J820" s="202"/>
      <c r="L820" s="34"/>
    </row>
    <row r="821" spans="2:12" hidden="1">
      <c r="B821" s="201"/>
      <c r="C821" s="202"/>
      <c r="D821" s="201"/>
      <c r="E821" s="201"/>
      <c r="F821" s="22"/>
      <c r="G821" s="22"/>
      <c r="H821" s="201"/>
      <c r="I821" s="201"/>
      <c r="J821" s="202"/>
      <c r="L821" s="34"/>
    </row>
    <row r="822" spans="2:12" hidden="1">
      <c r="B822" s="201"/>
      <c r="C822" s="202"/>
      <c r="D822" s="201"/>
      <c r="E822" s="201"/>
      <c r="F822" s="22"/>
      <c r="G822" s="22"/>
      <c r="H822" s="201"/>
      <c r="I822" s="201"/>
      <c r="J822" s="202"/>
      <c r="L822" s="34"/>
    </row>
    <row r="823" spans="2:12" hidden="1">
      <c r="B823" s="201"/>
      <c r="C823" s="202"/>
      <c r="D823" s="201"/>
      <c r="E823" s="201"/>
      <c r="F823" s="22"/>
      <c r="G823" s="22"/>
      <c r="H823" s="201"/>
      <c r="I823" s="201"/>
      <c r="J823" s="202"/>
      <c r="L823" s="34"/>
    </row>
    <row r="824" spans="2:12" hidden="1">
      <c r="B824" s="201"/>
      <c r="C824" s="202"/>
      <c r="D824" s="201"/>
      <c r="E824" s="201"/>
      <c r="F824" s="22"/>
      <c r="G824" s="22"/>
      <c r="H824" s="201"/>
      <c r="I824" s="201"/>
      <c r="J824" s="202"/>
      <c r="L824" s="34"/>
    </row>
    <row r="825" spans="2:12" hidden="1">
      <c r="B825" s="201"/>
      <c r="C825" s="202"/>
      <c r="D825" s="201"/>
      <c r="E825" s="201"/>
      <c r="F825" s="22"/>
      <c r="G825" s="22"/>
      <c r="H825" s="201"/>
      <c r="I825" s="201"/>
      <c r="J825" s="202"/>
      <c r="L825" s="34"/>
    </row>
    <row r="826" spans="2:12" hidden="1">
      <c r="B826" s="201"/>
      <c r="C826" s="202"/>
      <c r="D826" s="201"/>
      <c r="E826" s="201"/>
      <c r="F826" s="22"/>
      <c r="G826" s="22"/>
      <c r="H826" s="201"/>
      <c r="I826" s="201"/>
      <c r="J826" s="202"/>
      <c r="L826" s="34"/>
    </row>
    <row r="827" spans="2:12" hidden="1">
      <c r="B827" s="201"/>
      <c r="C827" s="202"/>
      <c r="D827" s="201"/>
      <c r="E827" s="201"/>
      <c r="F827" s="22"/>
      <c r="G827" s="22"/>
      <c r="H827" s="201"/>
      <c r="I827" s="201"/>
      <c r="J827" s="202"/>
      <c r="L827" s="34"/>
    </row>
    <row r="828" spans="2:12" hidden="1">
      <c r="B828" s="201"/>
      <c r="C828" s="202"/>
      <c r="D828" s="201"/>
      <c r="E828" s="201"/>
      <c r="F828" s="22"/>
      <c r="G828" s="22"/>
      <c r="H828" s="201"/>
      <c r="I828" s="201"/>
      <c r="J828" s="202"/>
      <c r="L828" s="34"/>
    </row>
    <row r="829" spans="2:12" hidden="1">
      <c r="B829" s="201"/>
      <c r="C829" s="202"/>
      <c r="D829" s="201"/>
      <c r="E829" s="201"/>
      <c r="F829" s="22"/>
      <c r="G829" s="22"/>
      <c r="H829" s="201"/>
      <c r="I829" s="201"/>
      <c r="J829" s="202"/>
      <c r="L829" s="34"/>
    </row>
    <row r="830" spans="2:12" hidden="1">
      <c r="B830" s="201"/>
      <c r="C830" s="202"/>
      <c r="D830" s="201"/>
      <c r="E830" s="201"/>
      <c r="F830" s="22"/>
      <c r="G830" s="22"/>
      <c r="H830" s="201"/>
      <c r="I830" s="201"/>
      <c r="J830" s="202"/>
      <c r="L830" s="34"/>
    </row>
    <row r="831" spans="2:12" hidden="1">
      <c r="B831" s="201"/>
      <c r="C831" s="202"/>
      <c r="D831" s="201"/>
      <c r="E831" s="201"/>
      <c r="F831" s="22"/>
      <c r="G831" s="22"/>
      <c r="H831" s="201"/>
      <c r="I831" s="201"/>
      <c r="J831" s="202"/>
      <c r="L831" s="34"/>
    </row>
    <row r="832" spans="2:12" hidden="1">
      <c r="B832" s="201"/>
      <c r="C832" s="202"/>
      <c r="D832" s="201"/>
      <c r="E832" s="201"/>
      <c r="F832" s="22"/>
      <c r="G832" s="22"/>
      <c r="H832" s="201"/>
      <c r="I832" s="201"/>
      <c r="J832" s="202"/>
      <c r="L832" s="34"/>
    </row>
    <row r="833" spans="2:12" hidden="1">
      <c r="B833" s="201"/>
      <c r="C833" s="202"/>
      <c r="D833" s="201"/>
      <c r="E833" s="201"/>
      <c r="F833" s="22"/>
      <c r="G833" s="22"/>
      <c r="H833" s="201"/>
      <c r="I833" s="201"/>
      <c r="J833" s="202"/>
      <c r="L833" s="34"/>
    </row>
    <row r="834" spans="2:12" hidden="1">
      <c r="B834" s="201"/>
      <c r="C834" s="202"/>
      <c r="D834" s="201"/>
      <c r="E834" s="201"/>
      <c r="F834" s="22"/>
      <c r="G834" s="22"/>
      <c r="H834" s="201"/>
      <c r="I834" s="201"/>
      <c r="J834" s="202"/>
      <c r="L834" s="34"/>
    </row>
    <row r="835" spans="2:12" hidden="1">
      <c r="B835" s="201"/>
      <c r="C835" s="202"/>
      <c r="D835" s="201"/>
      <c r="E835" s="201"/>
      <c r="F835" s="22"/>
      <c r="G835" s="22"/>
      <c r="H835" s="201"/>
      <c r="I835" s="201"/>
      <c r="J835" s="202"/>
      <c r="L835" s="34"/>
    </row>
    <row r="836" spans="2:12" hidden="1">
      <c r="B836" s="201"/>
      <c r="C836" s="202"/>
      <c r="D836" s="201"/>
      <c r="E836" s="201"/>
      <c r="F836" s="22"/>
      <c r="G836" s="22"/>
      <c r="H836" s="201"/>
      <c r="I836" s="201"/>
      <c r="J836" s="202"/>
      <c r="L836" s="34"/>
    </row>
    <row r="837" spans="2:12" hidden="1">
      <c r="B837" s="201"/>
      <c r="C837" s="202"/>
      <c r="D837" s="201"/>
      <c r="E837" s="201"/>
      <c r="F837" s="22"/>
      <c r="G837" s="22"/>
      <c r="H837" s="201"/>
      <c r="I837" s="201"/>
      <c r="J837" s="202"/>
      <c r="L837" s="34"/>
    </row>
    <row r="838" spans="2:12" hidden="1">
      <c r="B838" s="201"/>
      <c r="C838" s="202"/>
      <c r="D838" s="201"/>
      <c r="E838" s="201"/>
      <c r="F838" s="22"/>
      <c r="G838" s="22"/>
      <c r="H838" s="201"/>
      <c r="I838" s="201"/>
      <c r="J838" s="202"/>
      <c r="L838" s="34"/>
    </row>
    <row r="839" spans="2:12" hidden="1">
      <c r="B839" s="201"/>
      <c r="C839" s="202"/>
      <c r="D839" s="201"/>
      <c r="E839" s="201"/>
      <c r="F839" s="22"/>
      <c r="G839" s="22"/>
      <c r="H839" s="201"/>
      <c r="I839" s="201"/>
      <c r="J839" s="202"/>
      <c r="L839" s="34"/>
    </row>
    <row r="840" spans="2:12" hidden="1">
      <c r="B840" s="201"/>
      <c r="C840" s="202"/>
      <c r="D840" s="201"/>
      <c r="E840" s="201"/>
      <c r="F840" s="22"/>
      <c r="G840" s="22"/>
      <c r="H840" s="201"/>
      <c r="I840" s="201"/>
      <c r="J840" s="202"/>
      <c r="L840" s="34"/>
    </row>
    <row r="841" spans="2:12" hidden="1">
      <c r="B841" s="201"/>
      <c r="C841" s="202"/>
      <c r="D841" s="201"/>
      <c r="E841" s="201"/>
      <c r="F841" s="22"/>
      <c r="G841" s="22"/>
      <c r="H841" s="201"/>
      <c r="I841" s="201"/>
      <c r="J841" s="202"/>
      <c r="L841" s="34"/>
    </row>
    <row r="842" spans="2:12" hidden="1">
      <c r="B842" s="201"/>
      <c r="C842" s="202"/>
      <c r="D842" s="201"/>
      <c r="E842" s="201"/>
      <c r="F842" s="22"/>
      <c r="G842" s="22"/>
      <c r="H842" s="201"/>
      <c r="I842" s="201"/>
      <c r="J842" s="202"/>
      <c r="L842" s="34"/>
    </row>
    <row r="843" spans="2:12" hidden="1">
      <c r="B843" s="201"/>
      <c r="C843" s="202"/>
      <c r="D843" s="201"/>
      <c r="E843" s="201"/>
      <c r="F843" s="22"/>
      <c r="G843" s="22"/>
      <c r="H843" s="201"/>
      <c r="I843" s="201"/>
      <c r="J843" s="202"/>
      <c r="L843" s="34"/>
    </row>
    <row r="844" spans="2:12" hidden="1">
      <c r="B844" s="201"/>
      <c r="C844" s="202"/>
      <c r="D844" s="201"/>
      <c r="E844" s="201"/>
      <c r="F844" s="22"/>
      <c r="G844" s="22"/>
      <c r="H844" s="201"/>
      <c r="I844" s="201"/>
      <c r="J844" s="202"/>
      <c r="L844" s="34"/>
    </row>
    <row r="845" spans="2:12" hidden="1">
      <c r="B845" s="201"/>
      <c r="C845" s="202"/>
      <c r="D845" s="201"/>
      <c r="E845" s="201"/>
      <c r="F845" s="22"/>
      <c r="G845" s="22"/>
      <c r="H845" s="201"/>
      <c r="I845" s="201"/>
      <c r="J845" s="202"/>
      <c r="L845" s="34"/>
    </row>
    <row r="846" spans="2:12" hidden="1">
      <c r="B846" s="201"/>
      <c r="C846" s="202"/>
      <c r="D846" s="201"/>
      <c r="E846" s="201"/>
      <c r="F846" s="22"/>
      <c r="G846" s="22"/>
      <c r="H846" s="201"/>
      <c r="I846" s="201"/>
      <c r="J846" s="202"/>
      <c r="L846" s="34"/>
    </row>
    <row r="847" spans="2:12" hidden="1">
      <c r="B847" s="201"/>
      <c r="C847" s="202"/>
      <c r="D847" s="201"/>
      <c r="E847" s="201"/>
      <c r="F847" s="22"/>
      <c r="G847" s="22"/>
      <c r="H847" s="201"/>
      <c r="I847" s="201"/>
      <c r="J847" s="202"/>
      <c r="L847" s="34"/>
    </row>
    <row r="848" spans="2:12" hidden="1">
      <c r="B848" s="201"/>
      <c r="C848" s="202"/>
      <c r="D848" s="201"/>
      <c r="E848" s="201"/>
      <c r="F848" s="22"/>
      <c r="G848" s="22"/>
      <c r="H848" s="201"/>
      <c r="I848" s="201"/>
      <c r="J848" s="202"/>
      <c r="L848" s="34"/>
    </row>
    <row r="849" spans="2:12" hidden="1">
      <c r="B849" s="201"/>
      <c r="C849" s="202"/>
      <c r="D849" s="201"/>
      <c r="E849" s="201"/>
      <c r="F849" s="22"/>
      <c r="G849" s="22"/>
      <c r="H849" s="201"/>
      <c r="I849" s="201"/>
      <c r="J849" s="202"/>
      <c r="L849" s="34"/>
    </row>
    <row r="850" spans="2:12" hidden="1">
      <c r="B850" s="201"/>
      <c r="C850" s="202"/>
      <c r="D850" s="201"/>
      <c r="E850" s="201"/>
      <c r="F850" s="22"/>
      <c r="G850" s="22"/>
      <c r="H850" s="201"/>
      <c r="I850" s="201"/>
      <c r="J850" s="202"/>
      <c r="L850" s="34"/>
    </row>
    <row r="851" spans="2:12" hidden="1">
      <c r="B851" s="201"/>
      <c r="C851" s="202"/>
      <c r="D851" s="201"/>
      <c r="E851" s="201"/>
      <c r="F851" s="22"/>
      <c r="G851" s="22"/>
      <c r="H851" s="201"/>
      <c r="I851" s="201"/>
      <c r="J851" s="202"/>
      <c r="L851" s="34"/>
    </row>
    <row r="852" spans="2:12" hidden="1">
      <c r="B852" s="201"/>
      <c r="C852" s="202"/>
      <c r="D852" s="201"/>
      <c r="E852" s="201"/>
      <c r="F852" s="22"/>
      <c r="G852" s="22"/>
      <c r="H852" s="201"/>
      <c r="I852" s="201"/>
      <c r="J852" s="202"/>
      <c r="L852" s="34"/>
    </row>
    <row r="853" spans="2:12" hidden="1">
      <c r="B853" s="201"/>
      <c r="C853" s="202"/>
      <c r="D853" s="201"/>
      <c r="E853" s="201"/>
      <c r="F853" s="22"/>
      <c r="G853" s="22"/>
      <c r="H853" s="201"/>
      <c r="I853" s="201"/>
      <c r="J853" s="202"/>
      <c r="L853" s="34"/>
    </row>
    <row r="854" spans="2:12" hidden="1">
      <c r="B854" s="201"/>
      <c r="C854" s="202"/>
      <c r="D854" s="201"/>
      <c r="E854" s="201"/>
      <c r="F854" s="22"/>
      <c r="G854" s="22"/>
      <c r="H854" s="201"/>
      <c r="I854" s="201"/>
      <c r="J854" s="202"/>
      <c r="L854" s="34"/>
    </row>
    <row r="855" spans="2:12" hidden="1">
      <c r="B855" s="201"/>
      <c r="C855" s="202"/>
      <c r="D855" s="201"/>
      <c r="E855" s="201"/>
      <c r="F855" s="22"/>
      <c r="G855" s="22"/>
      <c r="H855" s="201"/>
      <c r="I855" s="201"/>
      <c r="J855" s="202"/>
      <c r="L855" s="34"/>
    </row>
    <row r="856" spans="2:12" hidden="1">
      <c r="B856" s="201"/>
      <c r="C856" s="202"/>
      <c r="D856" s="201"/>
      <c r="E856" s="201"/>
      <c r="F856" s="22"/>
      <c r="G856" s="22"/>
      <c r="H856" s="201"/>
      <c r="I856" s="201"/>
      <c r="J856" s="202"/>
      <c r="L856" s="34"/>
    </row>
    <row r="857" spans="2:12" hidden="1">
      <c r="B857" s="201"/>
      <c r="C857" s="202"/>
      <c r="D857" s="201"/>
      <c r="E857" s="201"/>
      <c r="F857" s="22"/>
      <c r="G857" s="22"/>
      <c r="H857" s="201"/>
      <c r="I857" s="201"/>
      <c r="J857" s="202"/>
      <c r="L857" s="34"/>
    </row>
    <row r="858" spans="2:12" hidden="1">
      <c r="B858" s="201"/>
      <c r="C858" s="202"/>
      <c r="D858" s="201"/>
      <c r="E858" s="201"/>
      <c r="F858" s="22"/>
      <c r="G858" s="22"/>
      <c r="H858" s="201"/>
      <c r="I858" s="201"/>
      <c r="J858" s="202"/>
      <c r="L858" s="34"/>
    </row>
    <row r="859" spans="2:12" hidden="1">
      <c r="B859" s="201"/>
      <c r="C859" s="202"/>
      <c r="D859" s="201"/>
      <c r="E859" s="201"/>
      <c r="F859" s="22"/>
      <c r="G859" s="22"/>
      <c r="H859" s="201"/>
      <c r="I859" s="201"/>
      <c r="J859" s="202"/>
      <c r="L859" s="34"/>
    </row>
    <row r="860" spans="2:12" hidden="1">
      <c r="B860" s="201"/>
      <c r="C860" s="202"/>
      <c r="D860" s="201"/>
      <c r="E860" s="201"/>
      <c r="F860" s="22"/>
      <c r="G860" s="22"/>
      <c r="H860" s="201"/>
      <c r="I860" s="201"/>
      <c r="J860" s="202"/>
      <c r="L860" s="34"/>
    </row>
    <row r="861" spans="2:12" hidden="1">
      <c r="B861" s="201"/>
      <c r="C861" s="202"/>
      <c r="D861" s="201"/>
      <c r="E861" s="201"/>
      <c r="F861" s="22"/>
      <c r="G861" s="22"/>
      <c r="H861" s="201"/>
      <c r="I861" s="201"/>
      <c r="J861" s="202"/>
      <c r="L861" s="34"/>
    </row>
    <row r="862" spans="2:12" hidden="1">
      <c r="B862" s="201"/>
      <c r="C862" s="202"/>
      <c r="D862" s="201"/>
      <c r="E862" s="201"/>
      <c r="F862" s="22"/>
      <c r="G862" s="22"/>
      <c r="H862" s="201"/>
      <c r="I862" s="201"/>
      <c r="J862" s="202"/>
      <c r="L862" s="34"/>
    </row>
    <row r="863" spans="2:12" hidden="1">
      <c r="B863" s="201"/>
      <c r="C863" s="202"/>
      <c r="D863" s="201"/>
      <c r="E863" s="201"/>
      <c r="F863" s="22"/>
      <c r="G863" s="22"/>
      <c r="H863" s="201"/>
      <c r="I863" s="201"/>
      <c r="J863" s="202"/>
      <c r="L863" s="34"/>
    </row>
    <row r="864" spans="2:12" hidden="1">
      <c r="B864" s="201"/>
      <c r="C864" s="202"/>
      <c r="D864" s="201"/>
      <c r="E864" s="201"/>
      <c r="F864" s="22"/>
      <c r="G864" s="22"/>
      <c r="H864" s="201"/>
      <c r="I864" s="201"/>
      <c r="J864" s="202"/>
      <c r="L864" s="34"/>
    </row>
    <row r="865" spans="2:12" hidden="1">
      <c r="B865" s="201"/>
      <c r="C865" s="202"/>
      <c r="D865" s="201"/>
      <c r="E865" s="201"/>
      <c r="F865" s="22"/>
      <c r="G865" s="22"/>
      <c r="H865" s="201"/>
      <c r="I865" s="201"/>
      <c r="J865" s="202"/>
      <c r="L865" s="34"/>
    </row>
    <row r="866" spans="2:12" hidden="1">
      <c r="B866" s="201"/>
      <c r="C866" s="202"/>
      <c r="D866" s="201"/>
      <c r="E866" s="201"/>
      <c r="F866" s="22"/>
      <c r="G866" s="22"/>
      <c r="H866" s="201"/>
      <c r="I866" s="201"/>
      <c r="J866" s="202"/>
      <c r="L866" s="34"/>
    </row>
    <row r="867" spans="2:12" hidden="1">
      <c r="B867" s="201"/>
      <c r="C867" s="202"/>
      <c r="D867" s="201"/>
      <c r="E867" s="201"/>
      <c r="F867" s="22"/>
      <c r="G867" s="22"/>
      <c r="H867" s="201"/>
      <c r="I867" s="201"/>
      <c r="J867" s="202"/>
      <c r="L867" s="34"/>
    </row>
    <row r="868" spans="2:12" hidden="1">
      <c r="B868" s="201"/>
      <c r="C868" s="202"/>
      <c r="D868" s="201"/>
      <c r="E868" s="201"/>
      <c r="F868" s="22"/>
      <c r="G868" s="22"/>
      <c r="H868" s="201"/>
      <c r="I868" s="201"/>
      <c r="J868" s="202"/>
      <c r="L868" s="34"/>
    </row>
    <row r="869" spans="2:12" hidden="1">
      <c r="B869" s="201"/>
      <c r="C869" s="202"/>
      <c r="D869" s="201"/>
      <c r="E869" s="201"/>
      <c r="F869" s="22"/>
      <c r="G869" s="22"/>
      <c r="H869" s="201"/>
      <c r="I869" s="201"/>
      <c r="J869" s="202"/>
      <c r="L869" s="34"/>
    </row>
    <row r="870" spans="2:12" hidden="1">
      <c r="B870" s="201"/>
      <c r="C870" s="202"/>
      <c r="D870" s="201"/>
      <c r="E870" s="201"/>
      <c r="F870" s="22"/>
      <c r="G870" s="22"/>
      <c r="H870" s="201"/>
      <c r="I870" s="201"/>
      <c r="J870" s="202"/>
      <c r="L870" s="34"/>
    </row>
    <row r="871" spans="2:12" hidden="1">
      <c r="B871" s="201"/>
      <c r="C871" s="202"/>
      <c r="D871" s="201"/>
      <c r="E871" s="201"/>
      <c r="F871" s="22"/>
      <c r="G871" s="22"/>
      <c r="H871" s="201"/>
      <c r="I871" s="201"/>
      <c r="J871" s="202"/>
      <c r="L871" s="34"/>
    </row>
    <row r="872" spans="2:12" hidden="1">
      <c r="B872" s="201"/>
      <c r="C872" s="202"/>
      <c r="D872" s="201"/>
      <c r="E872" s="201"/>
      <c r="F872" s="22"/>
      <c r="G872" s="22"/>
      <c r="H872" s="201"/>
      <c r="I872" s="201"/>
      <c r="J872" s="202"/>
      <c r="L872" s="34"/>
    </row>
    <row r="873" spans="2:12" hidden="1">
      <c r="B873" s="201"/>
      <c r="C873" s="202"/>
      <c r="D873" s="201"/>
      <c r="E873" s="201"/>
      <c r="F873" s="22"/>
      <c r="G873" s="22"/>
      <c r="H873" s="201"/>
      <c r="I873" s="201"/>
      <c r="J873" s="202"/>
      <c r="L873" s="34"/>
    </row>
    <row r="874" spans="2:12" hidden="1">
      <c r="B874" s="201"/>
      <c r="C874" s="202"/>
      <c r="D874" s="201"/>
      <c r="E874" s="201"/>
      <c r="F874" s="22"/>
      <c r="G874" s="22"/>
      <c r="H874" s="201"/>
      <c r="I874" s="201"/>
      <c r="J874" s="202"/>
      <c r="L874" s="34"/>
    </row>
    <row r="875" spans="2:12" hidden="1">
      <c r="B875" s="201"/>
      <c r="C875" s="202"/>
      <c r="D875" s="201"/>
      <c r="E875" s="201"/>
      <c r="F875" s="22"/>
      <c r="G875" s="22"/>
      <c r="H875" s="201"/>
      <c r="I875" s="201"/>
      <c r="J875" s="202"/>
      <c r="L875" s="34"/>
    </row>
    <row r="876" spans="2:12" hidden="1">
      <c r="B876" s="201"/>
      <c r="C876" s="202"/>
      <c r="D876" s="201"/>
      <c r="E876" s="201"/>
      <c r="F876" s="22"/>
      <c r="G876" s="22"/>
      <c r="H876" s="201"/>
      <c r="I876" s="201"/>
      <c r="J876" s="202"/>
      <c r="L876" s="34"/>
    </row>
    <row r="877" spans="2:12" hidden="1">
      <c r="B877" s="201"/>
      <c r="C877" s="202"/>
      <c r="D877" s="201"/>
      <c r="E877" s="201"/>
      <c r="F877" s="22"/>
      <c r="G877" s="22"/>
      <c r="H877" s="201"/>
      <c r="I877" s="201"/>
      <c r="J877" s="202"/>
      <c r="L877" s="34"/>
    </row>
    <row r="878" spans="2:12" hidden="1">
      <c r="B878" s="201"/>
      <c r="C878" s="202"/>
      <c r="D878" s="201"/>
      <c r="E878" s="201"/>
      <c r="F878" s="22"/>
      <c r="G878" s="22"/>
      <c r="H878" s="201"/>
      <c r="I878" s="201"/>
      <c r="J878" s="202"/>
      <c r="L878" s="34"/>
    </row>
    <row r="879" spans="2:12" hidden="1">
      <c r="B879" s="201"/>
      <c r="C879" s="202"/>
      <c r="D879" s="201"/>
      <c r="E879" s="201"/>
      <c r="F879" s="22"/>
      <c r="G879" s="22"/>
      <c r="H879" s="201"/>
      <c r="I879" s="201"/>
      <c r="J879" s="202"/>
      <c r="L879" s="34"/>
    </row>
    <row r="880" spans="2:12" hidden="1">
      <c r="B880" s="201"/>
      <c r="C880" s="202"/>
      <c r="D880" s="201"/>
      <c r="E880" s="201"/>
      <c r="F880" s="22"/>
      <c r="G880" s="22"/>
      <c r="H880" s="201"/>
      <c r="I880" s="201"/>
      <c r="J880" s="202"/>
      <c r="L880" s="34"/>
    </row>
    <row r="881" spans="2:12" hidden="1">
      <c r="B881" s="201"/>
      <c r="C881" s="202"/>
      <c r="D881" s="201"/>
      <c r="E881" s="201"/>
      <c r="F881" s="22"/>
      <c r="G881" s="22"/>
      <c r="H881" s="201"/>
      <c r="I881" s="201"/>
      <c r="J881" s="202"/>
      <c r="L881" s="34"/>
    </row>
    <row r="882" spans="2:12" hidden="1">
      <c r="B882" s="201"/>
      <c r="C882" s="202"/>
      <c r="D882" s="201"/>
      <c r="E882" s="201"/>
      <c r="F882" s="22"/>
      <c r="G882" s="22"/>
      <c r="H882" s="201"/>
      <c r="I882" s="201"/>
      <c r="J882" s="202"/>
      <c r="L882" s="34"/>
    </row>
    <row r="883" spans="2:12" hidden="1">
      <c r="B883" s="201"/>
      <c r="C883" s="202"/>
      <c r="D883" s="201"/>
      <c r="E883" s="201"/>
      <c r="F883" s="22"/>
      <c r="G883" s="22"/>
      <c r="H883" s="201"/>
      <c r="I883" s="201"/>
      <c r="J883" s="202"/>
      <c r="L883" s="34"/>
    </row>
    <row r="884" spans="2:12" hidden="1">
      <c r="B884" s="201"/>
      <c r="C884" s="202"/>
      <c r="D884" s="201"/>
      <c r="E884" s="201"/>
      <c r="F884" s="22"/>
      <c r="G884" s="22"/>
      <c r="H884" s="201"/>
      <c r="I884" s="201"/>
      <c r="J884" s="202"/>
      <c r="L884" s="34"/>
    </row>
    <row r="885" spans="2:12" hidden="1">
      <c r="B885" s="201"/>
      <c r="C885" s="202"/>
      <c r="D885" s="201"/>
      <c r="E885" s="201"/>
      <c r="F885" s="22"/>
      <c r="G885" s="22"/>
      <c r="H885" s="201"/>
      <c r="I885" s="201"/>
      <c r="J885" s="202"/>
      <c r="L885" s="34"/>
    </row>
    <row r="886" spans="2:12" hidden="1">
      <c r="B886" s="201"/>
      <c r="C886" s="202"/>
      <c r="D886" s="201"/>
      <c r="E886" s="201"/>
      <c r="F886" s="22"/>
      <c r="G886" s="22"/>
      <c r="H886" s="201"/>
      <c r="I886" s="201"/>
      <c r="J886" s="202"/>
      <c r="L886" s="34"/>
    </row>
    <row r="887" spans="2:12" hidden="1">
      <c r="B887" s="201"/>
      <c r="C887" s="202"/>
      <c r="D887" s="201"/>
      <c r="E887" s="201"/>
      <c r="F887" s="22"/>
      <c r="G887" s="22"/>
      <c r="H887" s="201"/>
      <c r="I887" s="201"/>
      <c r="J887" s="202"/>
      <c r="L887" s="34"/>
    </row>
    <row r="888" spans="2:12" hidden="1">
      <c r="B888" s="201"/>
      <c r="C888" s="202"/>
      <c r="D888" s="201"/>
      <c r="E888" s="201"/>
      <c r="F888" s="22"/>
      <c r="G888" s="22"/>
      <c r="H888" s="201"/>
      <c r="I888" s="201"/>
      <c r="J888" s="202"/>
      <c r="L888" s="34"/>
    </row>
    <row r="889" spans="2:12" hidden="1">
      <c r="B889" s="201"/>
      <c r="C889" s="202"/>
      <c r="D889" s="201"/>
      <c r="E889" s="201"/>
      <c r="F889" s="22"/>
      <c r="G889" s="22"/>
      <c r="H889" s="201"/>
      <c r="I889" s="201"/>
      <c r="J889" s="202"/>
      <c r="L889" s="34"/>
    </row>
    <row r="890" spans="2:12" hidden="1">
      <c r="B890" s="201"/>
      <c r="C890" s="202"/>
      <c r="D890" s="201"/>
      <c r="E890" s="201"/>
      <c r="F890" s="22"/>
      <c r="G890" s="22"/>
      <c r="H890" s="201"/>
      <c r="I890" s="201"/>
      <c r="J890" s="202"/>
      <c r="L890" s="34"/>
    </row>
    <row r="891" spans="2:12" hidden="1">
      <c r="B891" s="201"/>
      <c r="C891" s="202"/>
      <c r="D891" s="201"/>
      <c r="E891" s="201"/>
      <c r="F891" s="22"/>
      <c r="G891" s="22"/>
      <c r="H891" s="201"/>
      <c r="I891" s="201"/>
      <c r="J891" s="202"/>
      <c r="L891" s="34"/>
    </row>
    <row r="892" spans="2:12" hidden="1">
      <c r="B892" s="201"/>
      <c r="C892" s="202"/>
      <c r="D892" s="201"/>
      <c r="E892" s="201"/>
      <c r="F892" s="22"/>
      <c r="G892" s="22"/>
      <c r="H892" s="201"/>
      <c r="I892" s="201"/>
      <c r="J892" s="202"/>
      <c r="L892" s="34"/>
    </row>
    <row r="893" spans="2:12" hidden="1">
      <c r="B893" s="201"/>
      <c r="C893" s="202"/>
      <c r="D893" s="201"/>
      <c r="E893" s="201"/>
      <c r="F893" s="22"/>
      <c r="G893" s="22"/>
      <c r="H893" s="201"/>
      <c r="I893" s="201"/>
      <c r="J893" s="202"/>
      <c r="L893" s="34"/>
    </row>
    <row r="894" spans="2:12" hidden="1">
      <c r="B894" s="201"/>
      <c r="C894" s="202"/>
      <c r="D894" s="201"/>
      <c r="E894" s="201"/>
      <c r="F894" s="22"/>
      <c r="G894" s="22"/>
      <c r="H894" s="201"/>
      <c r="I894" s="201"/>
      <c r="J894" s="202"/>
      <c r="L894" s="34"/>
    </row>
    <row r="895" spans="2:12" hidden="1">
      <c r="B895" s="201"/>
      <c r="C895" s="202"/>
      <c r="D895" s="201"/>
      <c r="E895" s="201"/>
      <c r="F895" s="22"/>
      <c r="G895" s="22"/>
      <c r="H895" s="201"/>
      <c r="I895" s="201"/>
      <c r="J895" s="202"/>
      <c r="L895" s="34"/>
    </row>
    <row r="896" spans="2:12" hidden="1">
      <c r="B896" s="201"/>
      <c r="C896" s="202"/>
      <c r="D896" s="201"/>
      <c r="E896" s="201"/>
      <c r="F896" s="22"/>
      <c r="G896" s="22"/>
      <c r="H896" s="201"/>
      <c r="I896" s="201"/>
      <c r="J896" s="202"/>
      <c r="L896" s="34"/>
    </row>
    <row r="897" spans="2:12" hidden="1">
      <c r="B897" s="201"/>
      <c r="C897" s="202"/>
      <c r="D897" s="201"/>
      <c r="E897" s="201"/>
      <c r="F897" s="22"/>
      <c r="G897" s="22"/>
      <c r="H897" s="201"/>
      <c r="I897" s="201"/>
      <c r="J897" s="202"/>
      <c r="L897" s="34"/>
    </row>
    <row r="898" spans="2:12" hidden="1">
      <c r="B898" s="201"/>
      <c r="C898" s="202"/>
      <c r="D898" s="201"/>
      <c r="E898" s="201"/>
      <c r="F898" s="22"/>
      <c r="G898" s="22"/>
      <c r="H898" s="201"/>
      <c r="I898" s="201"/>
      <c r="J898" s="202"/>
      <c r="L898" s="34"/>
    </row>
    <row r="899" spans="2:12" hidden="1">
      <c r="B899" s="201"/>
      <c r="C899" s="202"/>
      <c r="D899" s="201"/>
      <c r="E899" s="201"/>
      <c r="F899" s="22"/>
      <c r="G899" s="22"/>
      <c r="H899" s="201"/>
      <c r="I899" s="201"/>
      <c r="J899" s="202"/>
      <c r="L899" s="34"/>
    </row>
    <row r="900" spans="2:12" hidden="1">
      <c r="B900" s="201"/>
      <c r="C900" s="202"/>
      <c r="D900" s="201"/>
      <c r="E900" s="201"/>
      <c r="F900" s="22"/>
      <c r="G900" s="22"/>
      <c r="H900" s="201"/>
      <c r="I900" s="201"/>
      <c r="J900" s="202"/>
      <c r="L900" s="34"/>
    </row>
    <row r="901" spans="2:12" hidden="1">
      <c r="B901" s="201"/>
      <c r="C901" s="202"/>
      <c r="D901" s="201"/>
      <c r="E901" s="201"/>
      <c r="F901" s="22"/>
      <c r="G901" s="22"/>
      <c r="H901" s="201"/>
      <c r="I901" s="201"/>
      <c r="J901" s="202"/>
      <c r="L901" s="34"/>
    </row>
    <row r="902" spans="2:12" hidden="1">
      <c r="B902" s="201"/>
      <c r="C902" s="202"/>
      <c r="D902" s="201"/>
      <c r="E902" s="201"/>
      <c r="F902" s="22"/>
      <c r="G902" s="22"/>
      <c r="H902" s="201"/>
      <c r="I902" s="201"/>
      <c r="J902" s="202"/>
      <c r="L902" s="34"/>
    </row>
    <row r="903" spans="2:12" hidden="1">
      <c r="B903" s="201"/>
      <c r="C903" s="202"/>
      <c r="D903" s="201"/>
      <c r="E903" s="201"/>
      <c r="F903" s="22"/>
      <c r="G903" s="22"/>
      <c r="H903" s="201"/>
      <c r="I903" s="201"/>
      <c r="J903" s="202"/>
      <c r="L903" s="34"/>
    </row>
    <row r="904" spans="2:12" hidden="1">
      <c r="B904" s="201"/>
      <c r="C904" s="202"/>
      <c r="D904" s="201"/>
      <c r="E904" s="201"/>
      <c r="F904" s="22"/>
      <c r="G904" s="22"/>
      <c r="H904" s="201"/>
      <c r="I904" s="201"/>
      <c r="J904" s="202"/>
      <c r="L904" s="34"/>
    </row>
    <row r="905" spans="2:12" hidden="1">
      <c r="B905" s="201"/>
      <c r="C905" s="202"/>
      <c r="D905" s="201"/>
      <c r="E905" s="201"/>
      <c r="F905" s="22"/>
      <c r="G905" s="22"/>
      <c r="H905" s="201"/>
      <c r="I905" s="201"/>
      <c r="J905" s="202"/>
      <c r="L905" s="34"/>
    </row>
    <row r="906" spans="2:12" hidden="1">
      <c r="B906" s="201"/>
      <c r="C906" s="202"/>
      <c r="D906" s="201"/>
      <c r="E906" s="201"/>
      <c r="F906" s="22"/>
      <c r="G906" s="22"/>
      <c r="H906" s="201"/>
      <c r="I906" s="201"/>
      <c r="J906" s="202"/>
      <c r="L906" s="34"/>
    </row>
    <row r="907" spans="2:12" hidden="1">
      <c r="B907" s="201"/>
      <c r="C907" s="202"/>
      <c r="D907" s="201"/>
      <c r="E907" s="201"/>
      <c r="F907" s="22"/>
      <c r="G907" s="22"/>
      <c r="H907" s="201"/>
      <c r="I907" s="201"/>
      <c r="J907" s="202"/>
      <c r="L907" s="34"/>
    </row>
    <row r="908" spans="2:12" hidden="1">
      <c r="B908" s="201"/>
      <c r="C908" s="202"/>
      <c r="D908" s="201"/>
      <c r="E908" s="201"/>
      <c r="F908" s="22"/>
      <c r="G908" s="22"/>
      <c r="H908" s="201"/>
      <c r="I908" s="201"/>
      <c r="J908" s="202"/>
      <c r="L908" s="34"/>
    </row>
    <row r="909" spans="2:12" hidden="1">
      <c r="B909" s="201"/>
      <c r="C909" s="202"/>
      <c r="D909" s="201"/>
      <c r="E909" s="201"/>
      <c r="F909" s="22"/>
      <c r="G909" s="22"/>
      <c r="H909" s="201"/>
      <c r="I909" s="201"/>
      <c r="J909" s="202"/>
      <c r="L909" s="34"/>
    </row>
    <row r="910" spans="2:12" hidden="1">
      <c r="B910" s="201"/>
      <c r="C910" s="202"/>
      <c r="D910" s="201"/>
      <c r="E910" s="201"/>
      <c r="F910" s="22"/>
      <c r="G910" s="22"/>
      <c r="H910" s="201"/>
      <c r="I910" s="201"/>
      <c r="J910" s="202"/>
      <c r="L910" s="34"/>
    </row>
    <row r="911" spans="2:12" hidden="1">
      <c r="B911" s="201"/>
      <c r="C911" s="202"/>
      <c r="D911" s="201"/>
      <c r="E911" s="201"/>
      <c r="F911" s="22"/>
      <c r="G911" s="22"/>
      <c r="H911" s="201"/>
      <c r="I911" s="201"/>
      <c r="J911" s="202"/>
      <c r="L911" s="34"/>
    </row>
    <row r="912" spans="2:12" hidden="1">
      <c r="B912" s="201"/>
      <c r="C912" s="202"/>
      <c r="D912" s="201"/>
      <c r="E912" s="201"/>
      <c r="F912" s="22"/>
      <c r="G912" s="22"/>
      <c r="H912" s="201"/>
      <c r="I912" s="201"/>
      <c r="J912" s="202"/>
      <c r="L912" s="34"/>
    </row>
    <row r="913" spans="2:12" hidden="1">
      <c r="B913" s="201"/>
      <c r="C913" s="202"/>
      <c r="D913" s="201"/>
      <c r="E913" s="201"/>
      <c r="F913" s="22"/>
      <c r="G913" s="22"/>
      <c r="H913" s="201"/>
      <c r="I913" s="201"/>
      <c r="J913" s="202"/>
      <c r="L913" s="34"/>
    </row>
    <row r="914" spans="2:12" hidden="1">
      <c r="B914" s="201"/>
      <c r="C914" s="202"/>
      <c r="D914" s="201"/>
      <c r="E914" s="201"/>
      <c r="F914" s="22"/>
      <c r="G914" s="22"/>
      <c r="H914" s="201"/>
      <c r="I914" s="201"/>
      <c r="J914" s="202"/>
      <c r="L914" s="34"/>
    </row>
    <row r="915" spans="2:12" hidden="1">
      <c r="B915" s="201"/>
      <c r="C915" s="202"/>
      <c r="D915" s="201"/>
      <c r="E915" s="201"/>
      <c r="F915" s="22"/>
      <c r="G915" s="22"/>
      <c r="H915" s="201"/>
      <c r="I915" s="201"/>
      <c r="J915" s="202"/>
      <c r="L915" s="34"/>
    </row>
    <row r="916" spans="2:12" hidden="1">
      <c r="B916" s="201"/>
      <c r="C916" s="202"/>
      <c r="D916" s="201"/>
      <c r="E916" s="201"/>
      <c r="F916" s="22"/>
      <c r="G916" s="22"/>
      <c r="H916" s="201"/>
      <c r="I916" s="201"/>
      <c r="J916" s="202"/>
      <c r="L916" s="34"/>
    </row>
    <row r="917" spans="2:12" hidden="1">
      <c r="B917" s="201"/>
      <c r="C917" s="202"/>
      <c r="D917" s="201"/>
      <c r="E917" s="201"/>
      <c r="F917" s="22"/>
      <c r="G917" s="22"/>
      <c r="H917" s="201"/>
      <c r="I917" s="201"/>
      <c r="J917" s="202"/>
      <c r="L917" s="34"/>
    </row>
    <row r="918" spans="2:12" hidden="1">
      <c r="B918" s="201"/>
      <c r="C918" s="202"/>
      <c r="D918" s="201"/>
      <c r="E918" s="201"/>
      <c r="F918" s="22"/>
      <c r="G918" s="22"/>
      <c r="H918" s="201"/>
      <c r="I918" s="201"/>
      <c r="J918" s="202"/>
      <c r="L918" s="34"/>
    </row>
    <row r="919" spans="2:12" hidden="1">
      <c r="B919" s="201"/>
      <c r="C919" s="202"/>
      <c r="D919" s="201"/>
      <c r="E919" s="201"/>
      <c r="F919" s="22"/>
      <c r="G919" s="22"/>
      <c r="H919" s="201"/>
      <c r="I919" s="201"/>
      <c r="J919" s="202"/>
      <c r="L919" s="34"/>
    </row>
    <row r="920" spans="2:12" hidden="1">
      <c r="B920" s="201"/>
      <c r="C920" s="202"/>
      <c r="D920" s="201"/>
      <c r="E920" s="201"/>
      <c r="F920" s="22"/>
      <c r="G920" s="22"/>
      <c r="H920" s="201"/>
      <c r="I920" s="201"/>
      <c r="J920" s="202"/>
      <c r="L920" s="34"/>
    </row>
    <row r="921" spans="2:12" hidden="1">
      <c r="B921" s="201"/>
      <c r="C921" s="202"/>
      <c r="D921" s="201"/>
      <c r="E921" s="201"/>
      <c r="F921" s="22"/>
      <c r="G921" s="22"/>
      <c r="H921" s="201"/>
      <c r="I921" s="201"/>
      <c r="J921" s="202"/>
      <c r="L921" s="34"/>
    </row>
    <row r="922" spans="2:12" hidden="1">
      <c r="B922" s="201"/>
      <c r="C922" s="202"/>
      <c r="D922" s="201"/>
      <c r="E922" s="201"/>
      <c r="F922" s="22"/>
      <c r="G922" s="22"/>
      <c r="H922" s="201"/>
      <c r="I922" s="201"/>
      <c r="J922" s="202"/>
      <c r="L922" s="34"/>
    </row>
    <row r="923" spans="2:12" hidden="1">
      <c r="B923" s="201"/>
      <c r="C923" s="202"/>
      <c r="D923" s="201"/>
      <c r="E923" s="201"/>
      <c r="F923" s="22"/>
      <c r="G923" s="22"/>
      <c r="H923" s="201"/>
      <c r="I923" s="201"/>
      <c r="J923" s="202"/>
      <c r="L923" s="34"/>
    </row>
    <row r="924" spans="2:12" hidden="1">
      <c r="B924" s="201"/>
      <c r="C924" s="202"/>
      <c r="D924" s="201"/>
      <c r="E924" s="201"/>
      <c r="F924" s="22"/>
      <c r="G924" s="22"/>
      <c r="H924" s="201"/>
      <c r="I924" s="201"/>
      <c r="J924" s="202"/>
      <c r="L924" s="34"/>
    </row>
    <row r="925" spans="2:12" hidden="1">
      <c r="B925" s="201"/>
      <c r="C925" s="202"/>
      <c r="D925" s="201"/>
      <c r="E925" s="201"/>
      <c r="F925" s="22"/>
      <c r="G925" s="22"/>
      <c r="H925" s="201"/>
      <c r="I925" s="201"/>
      <c r="J925" s="202"/>
      <c r="L925" s="34"/>
    </row>
    <row r="926" spans="2:12" hidden="1">
      <c r="B926" s="201"/>
      <c r="C926" s="202"/>
      <c r="D926" s="201"/>
      <c r="E926" s="201"/>
      <c r="F926" s="22"/>
      <c r="G926" s="22"/>
      <c r="H926" s="201"/>
      <c r="I926" s="201"/>
      <c r="J926" s="202"/>
      <c r="L926" s="34"/>
    </row>
    <row r="927" spans="2:12" hidden="1">
      <c r="B927" s="201"/>
      <c r="C927" s="202"/>
      <c r="D927" s="201"/>
      <c r="E927" s="201"/>
      <c r="F927" s="22"/>
      <c r="G927" s="22"/>
      <c r="H927" s="201"/>
      <c r="I927" s="201"/>
      <c r="J927" s="202"/>
      <c r="L927" s="34"/>
    </row>
    <row r="928" spans="2:12" hidden="1">
      <c r="B928" s="201"/>
      <c r="C928" s="202"/>
      <c r="D928" s="201"/>
      <c r="E928" s="201"/>
      <c r="F928" s="22"/>
      <c r="G928" s="22"/>
      <c r="H928" s="201"/>
      <c r="I928" s="201"/>
      <c r="J928" s="202"/>
      <c r="L928" s="34"/>
    </row>
    <row r="929" spans="2:12" hidden="1">
      <c r="B929" s="201"/>
      <c r="C929" s="202"/>
      <c r="D929" s="201"/>
      <c r="E929" s="201"/>
      <c r="F929" s="22"/>
      <c r="G929" s="22"/>
      <c r="H929" s="201"/>
      <c r="I929" s="201"/>
      <c r="J929" s="202"/>
      <c r="L929" s="34"/>
    </row>
    <row r="930" spans="2:12" hidden="1">
      <c r="B930" s="201"/>
      <c r="C930" s="202"/>
      <c r="D930" s="201"/>
      <c r="E930" s="201"/>
      <c r="F930" s="22"/>
      <c r="G930" s="22"/>
      <c r="H930" s="201"/>
      <c r="I930" s="201"/>
      <c r="J930" s="202"/>
      <c r="L930" s="34"/>
    </row>
    <row r="931" spans="2:12" hidden="1">
      <c r="B931" s="201"/>
      <c r="C931" s="202"/>
      <c r="D931" s="201"/>
      <c r="E931" s="201"/>
      <c r="F931" s="22"/>
      <c r="G931" s="22"/>
      <c r="H931" s="201"/>
      <c r="I931" s="201"/>
      <c r="J931" s="202"/>
      <c r="L931" s="34"/>
    </row>
    <row r="932" spans="2:12" hidden="1">
      <c r="B932" s="201"/>
      <c r="C932" s="202"/>
      <c r="D932" s="201"/>
      <c r="E932" s="201"/>
      <c r="F932" s="22"/>
      <c r="G932" s="22"/>
      <c r="H932" s="201"/>
      <c r="I932" s="201"/>
      <c r="J932" s="202"/>
      <c r="L932" s="34"/>
    </row>
    <row r="933" spans="2:12" hidden="1">
      <c r="B933" s="201"/>
      <c r="C933" s="202"/>
      <c r="D933" s="201"/>
      <c r="E933" s="201"/>
      <c r="F933" s="22"/>
      <c r="G933" s="22"/>
      <c r="H933" s="201"/>
      <c r="I933" s="201"/>
      <c r="J933" s="202"/>
      <c r="L933" s="34"/>
    </row>
    <row r="934" spans="2:12" hidden="1">
      <c r="B934" s="201"/>
      <c r="C934" s="202"/>
      <c r="D934" s="201"/>
      <c r="E934" s="201"/>
      <c r="F934" s="22"/>
      <c r="G934" s="22"/>
      <c r="H934" s="201"/>
      <c r="I934" s="201"/>
      <c r="J934" s="202"/>
      <c r="L934" s="34"/>
    </row>
    <row r="935" spans="2:12" hidden="1">
      <c r="B935" s="201"/>
      <c r="C935" s="202"/>
      <c r="D935" s="201"/>
      <c r="E935" s="201"/>
      <c r="F935" s="22"/>
      <c r="G935" s="22"/>
      <c r="H935" s="201"/>
      <c r="I935" s="201"/>
      <c r="J935" s="202"/>
      <c r="L935" s="34"/>
    </row>
    <row r="936" spans="2:12" hidden="1">
      <c r="B936" s="201"/>
      <c r="C936" s="202"/>
      <c r="D936" s="201"/>
      <c r="E936" s="201"/>
      <c r="F936" s="22"/>
      <c r="G936" s="22"/>
      <c r="H936" s="201"/>
      <c r="I936" s="201"/>
      <c r="J936" s="202"/>
      <c r="L936" s="34"/>
    </row>
    <row r="937" spans="2:12" hidden="1">
      <c r="B937" s="201"/>
      <c r="C937" s="202"/>
      <c r="D937" s="201"/>
      <c r="E937" s="201"/>
      <c r="F937" s="22"/>
      <c r="G937" s="22"/>
      <c r="H937" s="201"/>
      <c r="I937" s="201"/>
      <c r="J937" s="202"/>
      <c r="L937" s="34"/>
    </row>
    <row r="938" spans="2:12" hidden="1">
      <c r="B938" s="201"/>
      <c r="C938" s="202"/>
      <c r="D938" s="201"/>
      <c r="E938" s="201"/>
      <c r="F938" s="22"/>
      <c r="G938" s="22"/>
      <c r="H938" s="201"/>
      <c r="I938" s="201"/>
      <c r="J938" s="202"/>
      <c r="L938" s="34"/>
    </row>
    <row r="939" spans="2:12" hidden="1">
      <c r="B939" s="201"/>
      <c r="C939" s="202"/>
      <c r="D939" s="201"/>
      <c r="E939" s="201"/>
      <c r="F939" s="22"/>
      <c r="G939" s="22"/>
      <c r="H939" s="201"/>
      <c r="I939" s="201"/>
      <c r="J939" s="202"/>
      <c r="L939" s="34"/>
    </row>
    <row r="940" spans="2:12" hidden="1">
      <c r="B940" s="201"/>
      <c r="C940" s="202"/>
      <c r="D940" s="201"/>
      <c r="E940" s="201"/>
      <c r="F940" s="22"/>
      <c r="G940" s="22"/>
      <c r="H940" s="201"/>
      <c r="I940" s="201"/>
      <c r="J940" s="202"/>
      <c r="L940" s="34"/>
    </row>
    <row r="941" spans="2:12" hidden="1">
      <c r="B941" s="201"/>
      <c r="C941" s="202"/>
      <c r="D941" s="201"/>
      <c r="E941" s="201"/>
      <c r="F941" s="22"/>
      <c r="G941" s="22"/>
      <c r="H941" s="201"/>
      <c r="I941" s="201"/>
      <c r="J941" s="202"/>
      <c r="L941" s="34"/>
    </row>
    <row r="942" spans="2:12" hidden="1">
      <c r="B942" s="201"/>
      <c r="C942" s="202"/>
      <c r="D942" s="201"/>
      <c r="E942" s="201"/>
      <c r="F942" s="22"/>
      <c r="G942" s="22"/>
      <c r="H942" s="201"/>
      <c r="I942" s="201"/>
      <c r="J942" s="202"/>
      <c r="L942" s="34"/>
    </row>
    <row r="943" spans="2:12" hidden="1">
      <c r="B943" s="201"/>
      <c r="C943" s="202"/>
      <c r="D943" s="201"/>
      <c r="E943" s="201"/>
      <c r="F943" s="22"/>
      <c r="G943" s="22"/>
      <c r="H943" s="201"/>
      <c r="I943" s="201"/>
      <c r="J943" s="202"/>
      <c r="L943" s="34"/>
    </row>
    <row r="944" spans="2:12" hidden="1">
      <c r="B944" s="201"/>
      <c r="C944" s="202"/>
      <c r="D944" s="201"/>
      <c r="E944" s="201"/>
      <c r="F944" s="22"/>
      <c r="G944" s="22"/>
      <c r="H944" s="201"/>
      <c r="I944" s="201"/>
      <c r="J944" s="202"/>
      <c r="L944" s="34"/>
    </row>
    <row r="945" spans="2:12" hidden="1">
      <c r="B945" s="201"/>
      <c r="C945" s="202"/>
      <c r="D945" s="201"/>
      <c r="E945" s="201"/>
      <c r="F945" s="22"/>
      <c r="G945" s="22"/>
      <c r="H945" s="201"/>
      <c r="I945" s="201"/>
      <c r="J945" s="202"/>
      <c r="L945" s="34"/>
    </row>
    <row r="946" spans="2:12" hidden="1">
      <c r="B946" s="201"/>
      <c r="C946" s="202"/>
      <c r="D946" s="201"/>
      <c r="E946" s="201"/>
      <c r="F946" s="22"/>
      <c r="G946" s="22"/>
      <c r="H946" s="201"/>
      <c r="I946" s="201"/>
      <c r="J946" s="202"/>
      <c r="L946" s="34"/>
    </row>
    <row r="947" spans="2:12" hidden="1">
      <c r="B947" s="201"/>
      <c r="C947" s="202"/>
      <c r="D947" s="201"/>
      <c r="E947" s="201"/>
      <c r="F947" s="22"/>
      <c r="G947" s="22"/>
      <c r="H947" s="201"/>
      <c r="I947" s="201"/>
      <c r="J947" s="202"/>
      <c r="L947" s="34"/>
    </row>
    <row r="948" spans="2:12" hidden="1">
      <c r="B948" s="201"/>
      <c r="C948" s="202"/>
      <c r="D948" s="201"/>
      <c r="E948" s="201"/>
      <c r="F948" s="22"/>
      <c r="G948" s="22"/>
      <c r="H948" s="201"/>
      <c r="I948" s="201"/>
      <c r="J948" s="202"/>
      <c r="L948" s="34"/>
    </row>
    <row r="949" spans="2:12" hidden="1">
      <c r="B949" s="201"/>
      <c r="C949" s="202"/>
      <c r="D949" s="201"/>
      <c r="E949" s="201"/>
      <c r="F949" s="22"/>
      <c r="G949" s="22"/>
      <c r="H949" s="201"/>
      <c r="I949" s="201"/>
      <c r="J949" s="202"/>
      <c r="L949" s="34"/>
    </row>
    <row r="950" spans="2:12" hidden="1">
      <c r="B950" s="201"/>
      <c r="C950" s="202"/>
      <c r="D950" s="201"/>
      <c r="E950" s="201"/>
      <c r="F950" s="22"/>
      <c r="G950" s="22"/>
      <c r="H950" s="201"/>
      <c r="I950" s="201"/>
      <c r="J950" s="202"/>
      <c r="L950" s="34"/>
    </row>
    <row r="951" spans="2:12" hidden="1">
      <c r="B951" s="201"/>
      <c r="C951" s="202"/>
      <c r="D951" s="201"/>
      <c r="E951" s="201"/>
      <c r="F951" s="22"/>
      <c r="G951" s="22"/>
      <c r="H951" s="201"/>
      <c r="I951" s="201"/>
      <c r="J951" s="202"/>
      <c r="L951" s="34"/>
    </row>
    <row r="952" spans="2:12" hidden="1">
      <c r="B952" s="201"/>
      <c r="C952" s="202"/>
      <c r="D952" s="201"/>
      <c r="E952" s="201"/>
      <c r="F952" s="22"/>
      <c r="G952" s="22"/>
      <c r="H952" s="201"/>
      <c r="I952" s="201"/>
      <c r="J952" s="202"/>
      <c r="L952" s="34"/>
    </row>
    <row r="953" spans="2:12" hidden="1">
      <c r="B953" s="201"/>
      <c r="C953" s="202"/>
      <c r="D953" s="201"/>
      <c r="E953" s="201"/>
      <c r="F953" s="22"/>
      <c r="G953" s="22"/>
      <c r="H953" s="201"/>
      <c r="I953" s="201"/>
      <c r="J953" s="202"/>
      <c r="L953" s="34"/>
    </row>
    <row r="954" spans="2:12" hidden="1">
      <c r="B954" s="201"/>
      <c r="C954" s="202"/>
      <c r="D954" s="201"/>
      <c r="E954" s="201"/>
      <c r="F954" s="22"/>
      <c r="G954" s="22"/>
      <c r="H954" s="201"/>
      <c r="I954" s="201"/>
      <c r="J954" s="202"/>
      <c r="L954" s="34"/>
    </row>
    <row r="955" spans="2:12" hidden="1">
      <c r="B955" s="201"/>
      <c r="C955" s="202"/>
      <c r="D955" s="201"/>
      <c r="E955" s="201"/>
      <c r="F955" s="22"/>
      <c r="G955" s="22"/>
      <c r="H955" s="201"/>
      <c r="I955" s="201"/>
      <c r="J955" s="202"/>
      <c r="L955" s="34"/>
    </row>
    <row r="956" spans="2:12" hidden="1">
      <c r="B956" s="201"/>
      <c r="C956" s="202"/>
      <c r="D956" s="201"/>
      <c r="E956" s="201"/>
      <c r="F956" s="22"/>
      <c r="G956" s="22"/>
      <c r="H956" s="201"/>
      <c r="I956" s="201"/>
      <c r="J956" s="202"/>
      <c r="L956" s="34"/>
    </row>
    <row r="957" spans="2:12" hidden="1">
      <c r="B957" s="201"/>
      <c r="C957" s="202"/>
      <c r="D957" s="201"/>
      <c r="E957" s="201"/>
      <c r="F957" s="22"/>
      <c r="G957" s="22"/>
      <c r="H957" s="201"/>
      <c r="I957" s="201"/>
      <c r="J957" s="202"/>
      <c r="L957" s="34"/>
    </row>
    <row r="958" spans="2:12" hidden="1">
      <c r="B958" s="201"/>
      <c r="C958" s="202"/>
      <c r="D958" s="201"/>
      <c r="E958" s="201"/>
      <c r="F958" s="22"/>
      <c r="G958" s="22"/>
      <c r="H958" s="201"/>
      <c r="I958" s="201"/>
      <c r="J958" s="202"/>
      <c r="L958" s="34"/>
    </row>
    <row r="959" spans="2:12" hidden="1">
      <c r="B959" s="201"/>
      <c r="C959" s="202"/>
      <c r="D959" s="201"/>
      <c r="E959" s="201"/>
      <c r="F959" s="22"/>
      <c r="G959" s="22"/>
      <c r="H959" s="201"/>
      <c r="I959" s="201"/>
      <c r="J959" s="202"/>
      <c r="L959" s="34"/>
    </row>
    <row r="960" spans="2:12" hidden="1">
      <c r="B960" s="201"/>
      <c r="C960" s="202"/>
      <c r="D960" s="201"/>
      <c r="E960" s="201"/>
      <c r="F960" s="22"/>
      <c r="G960" s="22"/>
      <c r="H960" s="201"/>
      <c r="I960" s="201"/>
      <c r="J960" s="202"/>
      <c r="L960" s="34"/>
    </row>
    <row r="961" spans="2:12" hidden="1">
      <c r="B961" s="201"/>
      <c r="C961" s="202"/>
      <c r="D961" s="201"/>
      <c r="E961" s="201"/>
      <c r="F961" s="22"/>
      <c r="G961" s="22"/>
      <c r="H961" s="201"/>
      <c r="I961" s="201"/>
      <c r="J961" s="202"/>
      <c r="L961" s="34"/>
    </row>
    <row r="962" spans="2:12" hidden="1">
      <c r="B962" s="201"/>
      <c r="C962" s="202"/>
      <c r="D962" s="201"/>
      <c r="E962" s="201"/>
      <c r="F962" s="22"/>
      <c r="G962" s="22"/>
      <c r="H962" s="201"/>
      <c r="I962" s="201"/>
      <c r="J962" s="202"/>
      <c r="L962" s="34"/>
    </row>
    <row r="963" spans="2:12" hidden="1">
      <c r="B963" s="201"/>
      <c r="C963" s="202"/>
      <c r="D963" s="201"/>
      <c r="E963" s="201"/>
      <c r="F963" s="22"/>
      <c r="G963" s="22"/>
      <c r="H963" s="201"/>
      <c r="I963" s="201"/>
      <c r="J963" s="202"/>
      <c r="L963" s="34"/>
    </row>
    <row r="964" spans="2:12" hidden="1">
      <c r="B964" s="201"/>
      <c r="C964" s="202"/>
      <c r="D964" s="201"/>
      <c r="E964" s="201"/>
      <c r="F964" s="22"/>
      <c r="G964" s="22"/>
      <c r="H964" s="201"/>
      <c r="I964" s="201"/>
      <c r="J964" s="202"/>
      <c r="L964" s="34"/>
    </row>
    <row r="965" spans="2:12" hidden="1">
      <c r="B965" s="201"/>
      <c r="C965" s="202"/>
      <c r="D965" s="201"/>
      <c r="E965" s="201"/>
      <c r="F965" s="22"/>
      <c r="G965" s="22"/>
      <c r="H965" s="201"/>
      <c r="I965" s="201"/>
      <c r="J965" s="202"/>
      <c r="L965" s="34"/>
    </row>
    <row r="966" spans="2:12" hidden="1">
      <c r="B966" s="201"/>
      <c r="C966" s="202"/>
      <c r="D966" s="201"/>
      <c r="E966" s="201"/>
      <c r="F966" s="22"/>
      <c r="G966" s="22"/>
      <c r="H966" s="201"/>
      <c r="I966" s="201"/>
      <c r="J966" s="202"/>
      <c r="L966" s="34"/>
    </row>
    <row r="967" spans="2:12" hidden="1">
      <c r="B967" s="201"/>
      <c r="C967" s="202"/>
      <c r="D967" s="201"/>
      <c r="E967" s="201"/>
      <c r="F967" s="22"/>
      <c r="G967" s="22"/>
      <c r="H967" s="201"/>
      <c r="I967" s="201"/>
      <c r="J967" s="202"/>
      <c r="L967" s="34"/>
    </row>
    <row r="968" spans="2:12" hidden="1">
      <c r="B968" s="201"/>
      <c r="C968" s="202"/>
      <c r="D968" s="201"/>
      <c r="E968" s="201"/>
      <c r="F968" s="22"/>
      <c r="G968" s="22"/>
      <c r="H968" s="201"/>
      <c r="I968" s="201"/>
      <c r="J968" s="202"/>
      <c r="L968" s="34"/>
    </row>
    <row r="969" spans="2:12" hidden="1">
      <c r="B969" s="201"/>
      <c r="C969" s="202"/>
      <c r="D969" s="201"/>
      <c r="E969" s="201"/>
      <c r="F969" s="22"/>
      <c r="G969" s="22"/>
      <c r="H969" s="201"/>
      <c r="I969" s="201"/>
      <c r="J969" s="202"/>
      <c r="L969" s="34"/>
    </row>
    <row r="970" spans="2:12" hidden="1">
      <c r="B970" s="201"/>
      <c r="C970" s="202"/>
      <c r="D970" s="201"/>
      <c r="E970" s="201"/>
      <c r="F970" s="22"/>
      <c r="G970" s="22"/>
      <c r="H970" s="201"/>
      <c r="I970" s="201"/>
      <c r="J970" s="202"/>
      <c r="L970" s="34"/>
    </row>
    <row r="971" spans="2:12" hidden="1">
      <c r="B971" s="201"/>
      <c r="C971" s="202"/>
      <c r="D971" s="201"/>
      <c r="E971" s="201"/>
      <c r="F971" s="22"/>
      <c r="G971" s="22"/>
      <c r="H971" s="201"/>
      <c r="I971" s="201"/>
      <c r="J971" s="202"/>
      <c r="L971" s="34"/>
    </row>
    <row r="972" spans="2:12" hidden="1">
      <c r="B972" s="201"/>
      <c r="C972" s="202"/>
      <c r="D972" s="201"/>
      <c r="E972" s="201"/>
      <c r="F972" s="22"/>
      <c r="G972" s="22"/>
      <c r="H972" s="201"/>
      <c r="I972" s="201"/>
      <c r="J972" s="202"/>
      <c r="L972" s="34"/>
    </row>
    <row r="973" spans="2:12" hidden="1">
      <c r="B973" s="201"/>
      <c r="C973" s="202"/>
      <c r="D973" s="201"/>
      <c r="E973" s="201"/>
      <c r="F973" s="22"/>
      <c r="G973" s="22"/>
      <c r="H973" s="201"/>
      <c r="I973" s="201"/>
      <c r="J973" s="202"/>
      <c r="L973" s="34"/>
    </row>
    <row r="974" spans="2:12" hidden="1">
      <c r="B974" s="201"/>
      <c r="C974" s="202"/>
      <c r="D974" s="201"/>
      <c r="E974" s="201"/>
      <c r="F974" s="22"/>
      <c r="G974" s="22"/>
      <c r="H974" s="201"/>
      <c r="I974" s="201"/>
      <c r="J974" s="202"/>
      <c r="L974" s="34"/>
    </row>
    <row r="975" spans="2:12" hidden="1">
      <c r="B975" s="201"/>
      <c r="C975" s="202"/>
      <c r="D975" s="201"/>
      <c r="E975" s="201"/>
      <c r="F975" s="22"/>
      <c r="G975" s="22"/>
      <c r="H975" s="201"/>
      <c r="I975" s="201"/>
      <c r="J975" s="202"/>
      <c r="L975" s="34"/>
    </row>
    <row r="976" spans="2:12" hidden="1">
      <c r="B976" s="201"/>
      <c r="C976" s="202"/>
      <c r="D976" s="201"/>
      <c r="E976" s="201"/>
      <c r="F976" s="22"/>
      <c r="G976" s="22"/>
      <c r="H976" s="201"/>
      <c r="I976" s="201"/>
      <c r="J976" s="202"/>
      <c r="L976" s="34"/>
    </row>
    <row r="977" spans="2:12" hidden="1">
      <c r="B977" s="201"/>
      <c r="C977" s="202"/>
      <c r="D977" s="201"/>
      <c r="E977" s="201"/>
      <c r="F977" s="22"/>
      <c r="G977" s="22"/>
      <c r="H977" s="201"/>
      <c r="I977" s="201"/>
      <c r="J977" s="202"/>
      <c r="L977" s="34"/>
    </row>
    <row r="978" spans="2:12" hidden="1">
      <c r="B978" s="201"/>
      <c r="C978" s="202"/>
      <c r="D978" s="201"/>
      <c r="E978" s="201"/>
      <c r="F978" s="22"/>
      <c r="G978" s="22"/>
      <c r="H978" s="201"/>
      <c r="I978" s="201"/>
      <c r="J978" s="202"/>
      <c r="L978" s="34"/>
    </row>
    <row r="979" spans="2:12" hidden="1">
      <c r="B979" s="201"/>
      <c r="C979" s="202"/>
      <c r="D979" s="201"/>
      <c r="E979" s="201"/>
      <c r="F979" s="22"/>
      <c r="G979" s="22"/>
      <c r="H979" s="201"/>
      <c r="I979" s="201"/>
      <c r="J979" s="202"/>
      <c r="L979" s="34"/>
    </row>
    <row r="980" spans="2:12" hidden="1">
      <c r="B980" s="201"/>
      <c r="C980" s="202"/>
      <c r="D980" s="201"/>
      <c r="E980" s="201"/>
      <c r="F980" s="22"/>
      <c r="G980" s="22"/>
      <c r="H980" s="201"/>
      <c r="I980" s="201"/>
      <c r="J980" s="202"/>
      <c r="L980" s="34"/>
    </row>
    <row r="981" spans="2:12" hidden="1">
      <c r="B981" s="201"/>
      <c r="C981" s="202"/>
      <c r="D981" s="201"/>
      <c r="E981" s="201"/>
      <c r="F981" s="22"/>
      <c r="G981" s="22"/>
      <c r="H981" s="201"/>
      <c r="I981" s="201"/>
      <c r="J981" s="202"/>
      <c r="L981" s="34"/>
    </row>
    <row r="982" spans="2:12" hidden="1">
      <c r="B982" s="201"/>
      <c r="C982" s="202"/>
      <c r="D982" s="201"/>
      <c r="E982" s="201"/>
      <c r="F982" s="22"/>
      <c r="G982" s="22"/>
      <c r="H982" s="201"/>
      <c r="I982" s="201"/>
      <c r="J982" s="202"/>
      <c r="L982" s="34"/>
    </row>
    <row r="983" spans="2:12" hidden="1">
      <c r="B983" s="201"/>
      <c r="C983" s="202"/>
      <c r="D983" s="201"/>
      <c r="E983" s="201"/>
      <c r="F983" s="22"/>
      <c r="G983" s="22"/>
      <c r="H983" s="201"/>
      <c r="I983" s="201"/>
      <c r="J983" s="202"/>
      <c r="L983" s="34"/>
    </row>
    <row r="984" spans="2:12" hidden="1">
      <c r="B984" s="201"/>
      <c r="C984" s="202"/>
      <c r="D984" s="201"/>
      <c r="E984" s="201"/>
      <c r="F984" s="22"/>
      <c r="G984" s="22"/>
      <c r="H984" s="201"/>
      <c r="I984" s="201"/>
      <c r="J984" s="202"/>
      <c r="L984" s="34"/>
    </row>
    <row r="985" spans="2:12" hidden="1">
      <c r="B985" s="201"/>
      <c r="C985" s="202"/>
      <c r="D985" s="201"/>
      <c r="E985" s="201"/>
      <c r="F985" s="22"/>
      <c r="G985" s="22"/>
      <c r="H985" s="201"/>
      <c r="I985" s="201"/>
      <c r="J985" s="202"/>
      <c r="L985" s="34"/>
    </row>
    <row r="986" spans="2:12" hidden="1">
      <c r="B986" s="201"/>
      <c r="C986" s="202"/>
      <c r="D986" s="201"/>
      <c r="E986" s="201"/>
      <c r="F986" s="22"/>
      <c r="G986" s="22"/>
      <c r="H986" s="201"/>
      <c r="I986" s="201"/>
      <c r="J986" s="202"/>
      <c r="L986" s="34"/>
    </row>
    <row r="987" spans="2:12" hidden="1">
      <c r="B987" s="201"/>
      <c r="C987" s="202"/>
      <c r="D987" s="201"/>
      <c r="E987" s="201"/>
      <c r="F987" s="22"/>
      <c r="G987" s="22"/>
      <c r="H987" s="201"/>
      <c r="I987" s="201"/>
      <c r="J987" s="202"/>
      <c r="L987" s="34"/>
    </row>
    <row r="988" spans="2:12" hidden="1">
      <c r="B988" s="201"/>
      <c r="C988" s="202"/>
      <c r="D988" s="201"/>
      <c r="E988" s="201"/>
      <c r="F988" s="22"/>
      <c r="G988" s="22"/>
      <c r="H988" s="201"/>
      <c r="I988" s="201"/>
      <c r="J988" s="202"/>
      <c r="L988" s="34"/>
    </row>
    <row r="989" spans="2:12" hidden="1">
      <c r="B989" s="201"/>
      <c r="C989" s="202"/>
      <c r="D989" s="201"/>
      <c r="E989" s="201"/>
      <c r="F989" s="22"/>
      <c r="G989" s="22"/>
      <c r="H989" s="201"/>
      <c r="I989" s="201"/>
      <c r="J989" s="202"/>
      <c r="L989" s="34"/>
    </row>
    <row r="990" spans="2:12" hidden="1">
      <c r="B990" s="201"/>
      <c r="C990" s="202"/>
      <c r="D990" s="201"/>
      <c r="E990" s="201"/>
      <c r="F990" s="22"/>
      <c r="G990" s="22"/>
      <c r="H990" s="201"/>
      <c r="I990" s="201"/>
      <c r="J990" s="202"/>
      <c r="L990" s="34"/>
    </row>
    <row r="991" spans="2:12" hidden="1">
      <c r="B991" s="201"/>
      <c r="C991" s="202"/>
      <c r="D991" s="201"/>
      <c r="E991" s="201"/>
      <c r="F991" s="22"/>
      <c r="G991" s="22"/>
      <c r="H991" s="201"/>
      <c r="I991" s="201"/>
      <c r="J991" s="202"/>
      <c r="L991" s="34"/>
    </row>
    <row r="992" spans="2:12" hidden="1">
      <c r="B992" s="201"/>
      <c r="C992" s="202"/>
      <c r="D992" s="201"/>
      <c r="E992" s="201"/>
      <c r="F992" s="22"/>
      <c r="G992" s="22"/>
      <c r="H992" s="201"/>
      <c r="I992" s="201"/>
      <c r="J992" s="202"/>
      <c r="L992" s="34"/>
    </row>
    <row r="993" spans="2:12" hidden="1">
      <c r="B993" s="201"/>
      <c r="C993" s="202"/>
      <c r="D993" s="201"/>
      <c r="E993" s="201"/>
      <c r="F993" s="22"/>
      <c r="G993" s="22"/>
      <c r="H993" s="201"/>
      <c r="I993" s="201"/>
      <c r="J993" s="202"/>
      <c r="L993" s="34"/>
    </row>
    <row r="994" spans="2:12" hidden="1">
      <c r="B994" s="201"/>
      <c r="C994" s="202"/>
      <c r="D994" s="201"/>
      <c r="E994" s="201"/>
      <c r="F994" s="22"/>
      <c r="G994" s="22"/>
      <c r="H994" s="201"/>
      <c r="I994" s="201"/>
      <c r="J994" s="202"/>
      <c r="L994" s="34"/>
    </row>
    <row r="995" spans="2:12" hidden="1">
      <c r="B995" s="201"/>
      <c r="C995" s="202"/>
      <c r="D995" s="201"/>
      <c r="E995" s="201"/>
      <c r="F995" s="22"/>
      <c r="G995" s="22"/>
      <c r="H995" s="201"/>
      <c r="I995" s="201"/>
      <c r="J995" s="202"/>
      <c r="L995" s="34"/>
    </row>
    <row r="996" spans="2:12" hidden="1">
      <c r="B996" s="201"/>
      <c r="C996" s="202"/>
      <c r="D996" s="201"/>
      <c r="E996" s="201"/>
      <c r="F996" s="22"/>
      <c r="G996" s="22"/>
      <c r="H996" s="201"/>
      <c r="I996" s="201"/>
      <c r="J996" s="202"/>
      <c r="L996" s="34"/>
    </row>
    <row r="997" spans="2:12" hidden="1">
      <c r="B997" s="201"/>
      <c r="C997" s="202"/>
      <c r="D997" s="201"/>
      <c r="E997" s="201"/>
      <c r="F997" s="22"/>
      <c r="G997" s="22"/>
      <c r="H997" s="201"/>
      <c r="I997" s="201"/>
      <c r="J997" s="202"/>
      <c r="L997" s="34"/>
    </row>
    <row r="998" spans="2:12" hidden="1">
      <c r="B998" s="201"/>
      <c r="C998" s="202"/>
      <c r="D998" s="201"/>
      <c r="E998" s="201"/>
      <c r="F998" s="22"/>
      <c r="G998" s="22"/>
      <c r="H998" s="201"/>
      <c r="I998" s="201"/>
      <c r="J998" s="202"/>
      <c r="L998" s="34"/>
    </row>
    <row r="999" spans="2:12" hidden="1">
      <c r="B999" s="201"/>
      <c r="C999" s="202"/>
      <c r="D999" s="201"/>
      <c r="E999" s="201"/>
      <c r="F999" s="22"/>
      <c r="G999" s="22"/>
      <c r="H999" s="201"/>
      <c r="I999" s="201"/>
      <c r="J999" s="202"/>
      <c r="L999" s="34"/>
    </row>
    <row r="1000" spans="2:12" hidden="1">
      <c r="B1000" s="201"/>
      <c r="C1000" s="202"/>
      <c r="D1000" s="201"/>
      <c r="E1000" s="201"/>
      <c r="F1000" s="22"/>
      <c r="G1000" s="22"/>
      <c r="H1000" s="201"/>
      <c r="I1000" s="201"/>
      <c r="J1000" s="202"/>
      <c r="L1000" s="34"/>
    </row>
    <row r="1001" spans="2:12" hidden="1">
      <c r="B1001" s="201"/>
      <c r="C1001" s="202"/>
      <c r="D1001" s="201"/>
      <c r="E1001" s="201"/>
      <c r="F1001" s="22"/>
      <c r="G1001" s="22"/>
      <c r="H1001" s="201"/>
      <c r="I1001" s="201"/>
      <c r="J1001" s="202"/>
      <c r="L1001" s="34"/>
    </row>
    <row r="1002" spans="2:12" hidden="1">
      <c r="B1002" s="201"/>
      <c r="C1002" s="202"/>
      <c r="D1002" s="201"/>
      <c r="E1002" s="201"/>
      <c r="F1002" s="22"/>
      <c r="G1002" s="22"/>
      <c r="H1002" s="201"/>
      <c r="I1002" s="201"/>
      <c r="J1002" s="202"/>
      <c r="L1002" s="34"/>
    </row>
    <row r="1003" spans="2:12" hidden="1">
      <c r="B1003" s="201"/>
      <c r="C1003" s="202"/>
      <c r="D1003" s="201"/>
      <c r="E1003" s="201"/>
      <c r="F1003" s="22"/>
      <c r="G1003" s="22"/>
      <c r="H1003" s="201"/>
      <c r="I1003" s="201"/>
      <c r="J1003" s="202"/>
      <c r="L1003" s="34"/>
    </row>
    <row r="1004" spans="2:12" hidden="1">
      <c r="B1004" s="201"/>
      <c r="C1004" s="202"/>
      <c r="D1004" s="201"/>
      <c r="E1004" s="201"/>
      <c r="F1004" s="22"/>
      <c r="G1004" s="22"/>
      <c r="H1004" s="201"/>
      <c r="I1004" s="201"/>
      <c r="J1004" s="202"/>
      <c r="L1004" s="34"/>
    </row>
    <row r="1005" spans="2:12" hidden="1">
      <c r="B1005" s="201"/>
      <c r="C1005" s="202"/>
      <c r="D1005" s="201"/>
      <c r="E1005" s="201"/>
      <c r="F1005" s="22"/>
      <c r="G1005" s="22"/>
      <c r="H1005" s="201"/>
      <c r="I1005" s="201"/>
      <c r="J1005" s="202"/>
      <c r="L1005" s="34"/>
    </row>
    <row r="1006" spans="2:12" hidden="1">
      <c r="B1006" s="201"/>
      <c r="C1006" s="202"/>
      <c r="D1006" s="201"/>
      <c r="E1006" s="201"/>
      <c r="F1006" s="22"/>
      <c r="G1006" s="22"/>
      <c r="H1006" s="201"/>
      <c r="I1006" s="201"/>
      <c r="J1006" s="202"/>
      <c r="L1006" s="34"/>
    </row>
    <row r="1007" spans="2:12" hidden="1">
      <c r="B1007" s="201"/>
      <c r="C1007" s="202"/>
      <c r="D1007" s="201"/>
      <c r="E1007" s="201"/>
      <c r="F1007" s="22"/>
      <c r="G1007" s="22"/>
      <c r="H1007" s="201"/>
      <c r="I1007" s="201"/>
      <c r="J1007" s="202"/>
      <c r="L1007" s="34"/>
    </row>
    <row r="1008" spans="2:12" hidden="1">
      <c r="B1008" s="201"/>
      <c r="C1008" s="202"/>
      <c r="D1008" s="201"/>
      <c r="E1008" s="201"/>
      <c r="F1008" s="22"/>
      <c r="G1008" s="22"/>
      <c r="H1008" s="201"/>
      <c r="I1008" s="201"/>
      <c r="J1008" s="202"/>
      <c r="L1008" s="34"/>
    </row>
    <row r="1009" spans="2:12" hidden="1">
      <c r="B1009" s="201"/>
      <c r="C1009" s="202"/>
      <c r="D1009" s="201"/>
      <c r="E1009" s="201"/>
      <c r="F1009" s="22"/>
      <c r="G1009" s="22"/>
      <c r="H1009" s="201"/>
      <c r="I1009" s="201"/>
      <c r="J1009" s="202"/>
      <c r="L1009" s="34"/>
    </row>
    <row r="1010" spans="2:12" hidden="1">
      <c r="B1010" s="201"/>
      <c r="C1010" s="202"/>
      <c r="D1010" s="201"/>
      <c r="E1010" s="201"/>
      <c r="F1010" s="22"/>
      <c r="G1010" s="22"/>
      <c r="H1010" s="201"/>
      <c r="I1010" s="201"/>
      <c r="J1010" s="202"/>
      <c r="L1010" s="34"/>
    </row>
    <row r="1011" spans="2:12" hidden="1">
      <c r="B1011" s="201"/>
      <c r="C1011" s="202"/>
      <c r="D1011" s="201"/>
      <c r="E1011" s="201"/>
      <c r="F1011" s="22"/>
      <c r="G1011" s="22"/>
      <c r="H1011" s="201"/>
      <c r="I1011" s="201"/>
      <c r="J1011" s="202"/>
      <c r="L1011" s="34"/>
    </row>
    <row r="1012" spans="2:12" hidden="1">
      <c r="B1012" s="201"/>
      <c r="C1012" s="202"/>
      <c r="D1012" s="201"/>
      <c r="E1012" s="201"/>
      <c r="F1012" s="22"/>
      <c r="G1012" s="22"/>
      <c r="H1012" s="201"/>
      <c r="I1012" s="201"/>
      <c r="J1012" s="202"/>
      <c r="L1012" s="34"/>
    </row>
    <row r="1013" spans="2:12" hidden="1">
      <c r="B1013" s="201"/>
      <c r="C1013" s="202"/>
      <c r="D1013" s="201"/>
      <c r="E1013" s="201"/>
      <c r="F1013" s="22"/>
      <c r="G1013" s="22"/>
      <c r="H1013" s="201"/>
      <c r="I1013" s="201"/>
      <c r="J1013" s="202"/>
      <c r="L1013" s="34"/>
    </row>
    <row r="1014" spans="2:12" hidden="1">
      <c r="B1014" s="201"/>
      <c r="C1014" s="202"/>
      <c r="D1014" s="201"/>
      <c r="E1014" s="201"/>
      <c r="F1014" s="22"/>
      <c r="G1014" s="22"/>
      <c r="H1014" s="201"/>
      <c r="I1014" s="201"/>
      <c r="J1014" s="202"/>
      <c r="L1014" s="34"/>
    </row>
    <row r="1015" spans="2:12" hidden="1">
      <c r="B1015" s="201"/>
      <c r="C1015" s="202"/>
      <c r="D1015" s="201"/>
      <c r="E1015" s="201"/>
      <c r="F1015" s="22"/>
      <c r="G1015" s="22"/>
      <c r="H1015" s="201"/>
      <c r="I1015" s="201"/>
      <c r="J1015" s="202"/>
      <c r="L1015" s="34"/>
    </row>
    <row r="1016" spans="2:12" hidden="1">
      <c r="B1016" s="201"/>
      <c r="C1016" s="202"/>
      <c r="D1016" s="201"/>
      <c r="E1016" s="201"/>
      <c r="F1016" s="22"/>
      <c r="G1016" s="22"/>
      <c r="H1016" s="201"/>
      <c r="I1016" s="201"/>
      <c r="J1016" s="202"/>
      <c r="L1016" s="34"/>
    </row>
    <row r="1017" spans="2:12" hidden="1">
      <c r="B1017" s="201"/>
      <c r="C1017" s="202"/>
      <c r="D1017" s="201"/>
      <c r="E1017" s="201"/>
      <c r="F1017" s="22"/>
      <c r="G1017" s="22"/>
      <c r="H1017" s="201"/>
      <c r="I1017" s="201"/>
      <c r="J1017" s="202"/>
      <c r="L1017" s="34"/>
    </row>
    <row r="1018" spans="2:12" hidden="1">
      <c r="B1018" s="201"/>
      <c r="C1018" s="202"/>
      <c r="D1018" s="201"/>
      <c r="E1018" s="201"/>
      <c r="F1018" s="22"/>
      <c r="G1018" s="22"/>
      <c r="H1018" s="201"/>
      <c r="I1018" s="201"/>
      <c r="J1018" s="202"/>
      <c r="L1018" s="34"/>
    </row>
    <row r="1019" spans="2:12" hidden="1">
      <c r="B1019" s="201"/>
      <c r="C1019" s="202"/>
      <c r="D1019" s="201"/>
      <c r="E1019" s="201"/>
      <c r="F1019" s="22"/>
      <c r="G1019" s="22"/>
      <c r="H1019" s="201"/>
      <c r="I1019" s="201"/>
      <c r="J1019" s="202"/>
      <c r="L1019" s="34"/>
    </row>
    <row r="1020" spans="2:12" hidden="1">
      <c r="B1020" s="201"/>
      <c r="C1020" s="202"/>
      <c r="D1020" s="201"/>
      <c r="E1020" s="201"/>
      <c r="F1020" s="22"/>
      <c r="G1020" s="22"/>
      <c r="H1020" s="201"/>
      <c r="I1020" s="201"/>
      <c r="J1020" s="202"/>
      <c r="L1020" s="34"/>
    </row>
    <row r="1021" spans="2:12" hidden="1">
      <c r="B1021" s="201"/>
      <c r="C1021" s="202"/>
      <c r="D1021" s="201"/>
      <c r="E1021" s="201"/>
      <c r="F1021" s="22"/>
      <c r="G1021" s="22"/>
      <c r="H1021" s="201"/>
      <c r="I1021" s="201"/>
      <c r="J1021" s="202"/>
      <c r="L1021" s="34"/>
    </row>
    <row r="1022" spans="2:12" hidden="1">
      <c r="B1022" s="201"/>
      <c r="C1022" s="202"/>
      <c r="D1022" s="201"/>
      <c r="E1022" s="201"/>
      <c r="F1022" s="22"/>
      <c r="G1022" s="22"/>
      <c r="H1022" s="201"/>
      <c r="I1022" s="201"/>
      <c r="J1022" s="202"/>
      <c r="L1022" s="34"/>
    </row>
    <row r="1023" spans="2:12" hidden="1">
      <c r="B1023" s="201"/>
      <c r="C1023" s="202"/>
      <c r="D1023" s="201"/>
      <c r="E1023" s="201"/>
      <c r="F1023" s="22"/>
      <c r="G1023" s="22"/>
      <c r="H1023" s="201"/>
      <c r="I1023" s="201"/>
      <c r="J1023" s="202"/>
      <c r="L1023" s="34"/>
    </row>
    <row r="1024" spans="2:12" hidden="1">
      <c r="B1024" s="201"/>
      <c r="C1024" s="202"/>
      <c r="D1024" s="201"/>
      <c r="E1024" s="201"/>
      <c r="F1024" s="22"/>
      <c r="G1024" s="22"/>
      <c r="H1024" s="201"/>
      <c r="I1024" s="201"/>
      <c r="J1024" s="202"/>
      <c r="L1024" s="34"/>
    </row>
    <row r="1025" spans="2:12" hidden="1">
      <c r="B1025" s="201"/>
      <c r="C1025" s="202"/>
      <c r="D1025" s="201"/>
      <c r="E1025" s="201"/>
      <c r="F1025" s="22"/>
      <c r="G1025" s="22"/>
      <c r="H1025" s="201"/>
      <c r="I1025" s="201"/>
      <c r="J1025" s="202"/>
      <c r="L1025" s="34"/>
    </row>
    <row r="1026" spans="2:12" hidden="1">
      <c r="B1026" s="201"/>
      <c r="C1026" s="202"/>
      <c r="D1026" s="201"/>
      <c r="E1026" s="201"/>
      <c r="F1026" s="22"/>
      <c r="G1026" s="22"/>
      <c r="H1026" s="201"/>
      <c r="I1026" s="201"/>
      <c r="J1026" s="202"/>
      <c r="L1026" s="34"/>
    </row>
    <row r="1027" spans="2:12" hidden="1">
      <c r="B1027" s="201"/>
      <c r="C1027" s="202"/>
      <c r="D1027" s="201"/>
      <c r="E1027" s="201"/>
      <c r="F1027" s="22"/>
      <c r="G1027" s="22"/>
      <c r="H1027" s="201"/>
      <c r="I1027" s="201"/>
      <c r="J1027" s="202"/>
      <c r="L1027" s="34"/>
    </row>
    <row r="1028" spans="2:12" hidden="1">
      <c r="B1028" s="201"/>
      <c r="C1028" s="202"/>
      <c r="D1028" s="201"/>
      <c r="E1028" s="201"/>
      <c r="F1028" s="22"/>
      <c r="G1028" s="22"/>
      <c r="H1028" s="201"/>
      <c r="I1028" s="201"/>
      <c r="J1028" s="202"/>
      <c r="L1028" s="34"/>
    </row>
    <row r="1029" spans="2:12" hidden="1">
      <c r="B1029" s="201"/>
      <c r="C1029" s="202"/>
      <c r="D1029" s="201"/>
      <c r="E1029" s="201"/>
      <c r="F1029" s="22"/>
      <c r="G1029" s="22"/>
      <c r="H1029" s="201"/>
      <c r="I1029" s="201"/>
      <c r="J1029" s="202"/>
      <c r="L1029" s="34"/>
    </row>
    <row r="1030" spans="2:12" hidden="1">
      <c r="B1030" s="201"/>
      <c r="C1030" s="202"/>
      <c r="D1030" s="201"/>
      <c r="E1030" s="201"/>
      <c r="F1030" s="22"/>
      <c r="G1030" s="22"/>
      <c r="H1030" s="201"/>
      <c r="I1030" s="201"/>
      <c r="J1030" s="202"/>
      <c r="L1030" s="34"/>
    </row>
    <row r="1031" spans="2:12" hidden="1">
      <c r="B1031" s="201"/>
      <c r="C1031" s="202"/>
      <c r="D1031" s="201"/>
      <c r="E1031" s="201"/>
      <c r="F1031" s="22"/>
      <c r="G1031" s="22"/>
      <c r="H1031" s="201"/>
      <c r="I1031" s="201"/>
      <c r="J1031" s="202"/>
      <c r="L1031" s="34"/>
    </row>
    <row r="1032" spans="2:12" hidden="1">
      <c r="B1032" s="201"/>
      <c r="C1032" s="202"/>
      <c r="D1032" s="201"/>
      <c r="E1032" s="201"/>
      <c r="F1032" s="22"/>
      <c r="G1032" s="22"/>
      <c r="H1032" s="201"/>
      <c r="I1032" s="201"/>
      <c r="J1032" s="202"/>
      <c r="L1032" s="34"/>
    </row>
    <row r="1033" spans="2:12" hidden="1">
      <c r="B1033" s="201"/>
      <c r="C1033" s="202"/>
      <c r="D1033" s="201"/>
      <c r="E1033" s="201"/>
      <c r="F1033" s="22"/>
      <c r="G1033" s="22"/>
      <c r="H1033" s="201"/>
      <c r="I1033" s="201"/>
      <c r="J1033" s="202"/>
      <c r="L1033" s="34"/>
    </row>
    <row r="1034" spans="2:12" hidden="1">
      <c r="B1034" s="201"/>
      <c r="C1034" s="202"/>
      <c r="D1034" s="201"/>
      <c r="E1034" s="201"/>
      <c r="F1034" s="22"/>
      <c r="G1034" s="22"/>
      <c r="H1034" s="201"/>
      <c r="I1034" s="201"/>
      <c r="J1034" s="202"/>
      <c r="L1034" s="34"/>
    </row>
    <row r="1035" spans="2:12" hidden="1">
      <c r="B1035" s="201"/>
      <c r="C1035" s="202"/>
      <c r="D1035" s="201"/>
      <c r="E1035" s="201"/>
      <c r="F1035" s="22"/>
      <c r="G1035" s="22"/>
      <c r="H1035" s="201"/>
      <c r="I1035" s="201"/>
      <c r="J1035" s="202"/>
      <c r="L1035" s="34"/>
    </row>
    <row r="1036" spans="2:12" hidden="1">
      <c r="B1036" s="201"/>
      <c r="C1036" s="202"/>
      <c r="D1036" s="201"/>
      <c r="E1036" s="201"/>
      <c r="F1036" s="22"/>
      <c r="G1036" s="22"/>
      <c r="H1036" s="201"/>
      <c r="I1036" s="201"/>
      <c r="J1036" s="202"/>
      <c r="L1036" s="34"/>
    </row>
    <row r="1037" spans="2:12" hidden="1">
      <c r="B1037" s="201"/>
      <c r="C1037" s="202"/>
      <c r="D1037" s="201"/>
      <c r="E1037" s="201"/>
      <c r="F1037" s="22"/>
      <c r="G1037" s="22"/>
      <c r="H1037" s="201"/>
      <c r="I1037" s="201"/>
      <c r="J1037" s="202"/>
      <c r="L1037" s="34"/>
    </row>
    <row r="1038" spans="2:12" hidden="1">
      <c r="B1038" s="201"/>
      <c r="C1038" s="202"/>
      <c r="D1038" s="201"/>
      <c r="E1038" s="201"/>
      <c r="F1038" s="22"/>
      <c r="G1038" s="22"/>
      <c r="H1038" s="201"/>
      <c r="I1038" s="201"/>
      <c r="J1038" s="202"/>
      <c r="L1038" s="34"/>
    </row>
    <row r="1039" spans="2:12" hidden="1">
      <c r="B1039" s="201"/>
      <c r="C1039" s="202"/>
      <c r="D1039" s="201"/>
      <c r="E1039" s="201"/>
      <c r="F1039" s="22"/>
      <c r="G1039" s="22"/>
      <c r="H1039" s="201"/>
      <c r="I1039" s="201"/>
      <c r="J1039" s="202"/>
      <c r="L1039" s="34"/>
    </row>
    <row r="1040" spans="2:12" hidden="1">
      <c r="B1040" s="201"/>
      <c r="C1040" s="202"/>
      <c r="D1040" s="201"/>
      <c r="E1040" s="201"/>
      <c r="F1040" s="22"/>
      <c r="G1040" s="22"/>
      <c r="H1040" s="201"/>
      <c r="I1040" s="201"/>
      <c r="J1040" s="202"/>
      <c r="L1040" s="34"/>
    </row>
    <row r="1041" spans="2:12" hidden="1">
      <c r="B1041" s="201"/>
      <c r="C1041" s="202"/>
      <c r="D1041" s="201"/>
      <c r="E1041" s="201"/>
      <c r="F1041" s="22"/>
      <c r="G1041" s="22"/>
      <c r="H1041" s="201"/>
      <c r="I1041" s="201"/>
      <c r="J1041" s="202"/>
      <c r="L1041" s="34"/>
    </row>
    <row r="1042" spans="2:12" hidden="1">
      <c r="B1042" s="201"/>
      <c r="C1042" s="202"/>
      <c r="D1042" s="201"/>
      <c r="E1042" s="201"/>
      <c r="F1042" s="22"/>
      <c r="G1042" s="22"/>
      <c r="H1042" s="201"/>
      <c r="I1042" s="201"/>
      <c r="J1042" s="202"/>
      <c r="L1042" s="34"/>
    </row>
    <row r="1043" spans="2:12" hidden="1">
      <c r="B1043" s="201"/>
      <c r="C1043" s="202"/>
      <c r="D1043" s="201"/>
      <c r="E1043" s="201"/>
      <c r="F1043" s="22"/>
      <c r="G1043" s="22"/>
      <c r="H1043" s="201"/>
      <c r="I1043" s="201"/>
      <c r="J1043" s="202"/>
      <c r="L1043" s="34"/>
    </row>
    <row r="1044" spans="2:12" hidden="1">
      <c r="B1044" s="201"/>
      <c r="C1044" s="202"/>
      <c r="D1044" s="201"/>
      <c r="E1044" s="201"/>
      <c r="F1044" s="22"/>
      <c r="G1044" s="22"/>
      <c r="H1044" s="201"/>
      <c r="I1044" s="201"/>
      <c r="J1044" s="202"/>
      <c r="L1044" s="34"/>
    </row>
    <row r="1045" spans="2:12" hidden="1">
      <c r="B1045" s="201"/>
      <c r="C1045" s="202"/>
      <c r="D1045" s="201"/>
      <c r="E1045" s="201"/>
      <c r="F1045" s="22"/>
      <c r="G1045" s="22"/>
      <c r="H1045" s="201"/>
      <c r="I1045" s="201"/>
      <c r="J1045" s="202"/>
      <c r="L1045" s="34"/>
    </row>
    <row r="1046" spans="2:12" hidden="1">
      <c r="B1046" s="201"/>
      <c r="C1046" s="202"/>
      <c r="D1046" s="201"/>
      <c r="E1046" s="201"/>
      <c r="F1046" s="22"/>
      <c r="G1046" s="22"/>
      <c r="H1046" s="201"/>
      <c r="I1046" s="201"/>
      <c r="J1046" s="202"/>
      <c r="L1046" s="34"/>
    </row>
    <row r="1047" spans="2:12" hidden="1">
      <c r="B1047" s="201"/>
      <c r="C1047" s="202"/>
      <c r="D1047" s="201"/>
      <c r="E1047" s="201"/>
      <c r="F1047" s="22"/>
      <c r="G1047" s="22"/>
      <c r="H1047" s="201"/>
      <c r="I1047" s="201"/>
      <c r="J1047" s="202"/>
      <c r="L1047" s="34"/>
    </row>
    <row r="1048" spans="2:12" hidden="1">
      <c r="B1048" s="201"/>
      <c r="C1048" s="202"/>
      <c r="D1048" s="201"/>
      <c r="E1048" s="201"/>
      <c r="F1048" s="22"/>
      <c r="G1048" s="22"/>
      <c r="H1048" s="201"/>
      <c r="I1048" s="201"/>
      <c r="J1048" s="202"/>
      <c r="L1048" s="34"/>
    </row>
    <row r="1049" spans="2:12" hidden="1">
      <c r="B1049" s="201"/>
      <c r="C1049" s="202"/>
      <c r="D1049" s="201"/>
      <c r="E1049" s="201"/>
      <c r="F1049" s="22"/>
      <c r="G1049" s="22"/>
      <c r="H1049" s="201"/>
      <c r="I1049" s="201"/>
      <c r="J1049" s="202"/>
      <c r="L1049" s="34"/>
    </row>
    <row r="1050" spans="2:12" hidden="1">
      <c r="B1050" s="201"/>
      <c r="C1050" s="202"/>
      <c r="D1050" s="201"/>
      <c r="E1050" s="201"/>
      <c r="F1050" s="22"/>
      <c r="G1050" s="22"/>
      <c r="H1050" s="201"/>
      <c r="I1050" s="201"/>
      <c r="J1050" s="202"/>
      <c r="L1050" s="34"/>
    </row>
    <row r="1051" spans="2:12" hidden="1">
      <c r="B1051" s="201"/>
      <c r="C1051" s="202"/>
      <c r="D1051" s="201"/>
      <c r="E1051" s="201"/>
      <c r="F1051" s="22"/>
      <c r="G1051" s="22"/>
      <c r="H1051" s="201"/>
      <c r="I1051" s="201"/>
      <c r="J1051" s="202"/>
      <c r="L1051" s="34"/>
    </row>
    <row r="1052" spans="2:12" hidden="1">
      <c r="B1052" s="201"/>
      <c r="C1052" s="202"/>
      <c r="D1052" s="201"/>
      <c r="E1052" s="201"/>
      <c r="F1052" s="22"/>
      <c r="G1052" s="22"/>
      <c r="H1052" s="201"/>
      <c r="I1052" s="201"/>
      <c r="J1052" s="202"/>
      <c r="L1052" s="34"/>
    </row>
    <row r="1053" spans="2:12" hidden="1">
      <c r="B1053" s="201"/>
      <c r="C1053" s="202"/>
      <c r="D1053" s="201"/>
      <c r="E1053" s="201"/>
      <c r="F1053" s="22"/>
      <c r="G1053" s="22"/>
      <c r="H1053" s="201"/>
      <c r="I1053" s="201"/>
      <c r="J1053" s="202"/>
      <c r="L1053" s="34"/>
    </row>
    <row r="1054" spans="2:12" hidden="1">
      <c r="B1054" s="201"/>
      <c r="C1054" s="202"/>
      <c r="D1054" s="201"/>
      <c r="E1054" s="201"/>
      <c r="F1054" s="22"/>
      <c r="G1054" s="22"/>
      <c r="H1054" s="201"/>
      <c r="I1054" s="201"/>
      <c r="J1054" s="202"/>
      <c r="L1054" s="34"/>
    </row>
    <row r="1055" spans="2:12" hidden="1">
      <c r="B1055" s="201"/>
      <c r="C1055" s="202"/>
      <c r="D1055" s="201"/>
      <c r="E1055" s="201"/>
      <c r="F1055" s="22"/>
      <c r="G1055" s="22"/>
      <c r="H1055" s="201"/>
      <c r="I1055" s="201"/>
      <c r="J1055" s="202"/>
      <c r="L1055" s="34"/>
    </row>
    <row r="1056" spans="2:12" hidden="1">
      <c r="B1056" s="201"/>
      <c r="C1056" s="202"/>
      <c r="D1056" s="201"/>
      <c r="E1056" s="201"/>
      <c r="F1056" s="22"/>
      <c r="G1056" s="22"/>
      <c r="H1056" s="201"/>
      <c r="I1056" s="201"/>
      <c r="J1056" s="202"/>
      <c r="L1056" s="34"/>
    </row>
    <row r="1057" spans="2:12" hidden="1">
      <c r="B1057" s="201"/>
      <c r="C1057" s="202"/>
      <c r="D1057" s="201"/>
      <c r="E1057" s="201"/>
      <c r="F1057" s="22"/>
      <c r="G1057" s="22"/>
      <c r="H1057" s="201"/>
      <c r="I1057" s="201"/>
      <c r="J1057" s="202"/>
      <c r="L1057" s="34"/>
    </row>
    <row r="1058" spans="2:12" hidden="1">
      <c r="B1058" s="201"/>
      <c r="C1058" s="202"/>
      <c r="D1058" s="201"/>
      <c r="E1058" s="201"/>
      <c r="F1058" s="22"/>
      <c r="G1058" s="22"/>
      <c r="H1058" s="201"/>
      <c r="I1058" s="201"/>
      <c r="J1058" s="202"/>
      <c r="L1058" s="34"/>
    </row>
    <row r="1059" spans="2:12" hidden="1">
      <c r="B1059" s="201"/>
      <c r="C1059" s="202"/>
      <c r="D1059" s="201"/>
      <c r="E1059" s="201"/>
      <c r="F1059" s="22"/>
      <c r="G1059" s="22"/>
      <c r="H1059" s="201"/>
      <c r="I1059" s="201"/>
      <c r="J1059" s="202"/>
      <c r="L1059" s="34"/>
    </row>
    <row r="1060" spans="2:12" hidden="1">
      <c r="B1060" s="201"/>
      <c r="C1060" s="202"/>
      <c r="D1060" s="201"/>
      <c r="E1060" s="201"/>
      <c r="F1060" s="22"/>
      <c r="G1060" s="22"/>
      <c r="H1060" s="201"/>
      <c r="I1060" s="201"/>
      <c r="J1060" s="202"/>
      <c r="L1060" s="34"/>
    </row>
    <row r="1061" spans="2:12" hidden="1">
      <c r="B1061" s="201"/>
      <c r="C1061" s="202"/>
      <c r="D1061" s="201"/>
      <c r="E1061" s="201"/>
      <c r="F1061" s="22"/>
      <c r="G1061" s="22"/>
      <c r="H1061" s="201"/>
      <c r="I1061" s="201"/>
      <c r="J1061" s="202"/>
      <c r="L1061" s="34"/>
    </row>
    <row r="1062" spans="2:12" hidden="1">
      <c r="B1062" s="201"/>
      <c r="C1062" s="202"/>
      <c r="D1062" s="201"/>
      <c r="E1062" s="201"/>
      <c r="F1062" s="22"/>
      <c r="G1062" s="22"/>
      <c r="H1062" s="201"/>
      <c r="I1062" s="201"/>
      <c r="J1062" s="202"/>
      <c r="L1062" s="34"/>
    </row>
    <row r="1063" spans="2:12" hidden="1">
      <c r="B1063" s="201"/>
      <c r="C1063" s="202"/>
      <c r="D1063" s="201"/>
      <c r="E1063" s="201"/>
      <c r="F1063" s="22"/>
      <c r="G1063" s="22"/>
      <c r="H1063" s="201"/>
      <c r="I1063" s="201"/>
      <c r="J1063" s="202"/>
      <c r="L1063" s="34"/>
    </row>
    <row r="1064" spans="2:12" hidden="1">
      <c r="B1064" s="201"/>
      <c r="C1064" s="202"/>
      <c r="D1064" s="201"/>
      <c r="E1064" s="201"/>
      <c r="F1064" s="22"/>
      <c r="G1064" s="22"/>
      <c r="H1064" s="201"/>
      <c r="I1064" s="201"/>
      <c r="J1064" s="202"/>
      <c r="L1064" s="34"/>
    </row>
    <row r="1065" spans="2:12" hidden="1">
      <c r="B1065" s="201"/>
      <c r="C1065" s="202"/>
      <c r="D1065" s="201"/>
      <c r="E1065" s="201"/>
      <c r="F1065" s="22"/>
      <c r="G1065" s="22"/>
      <c r="H1065" s="201"/>
      <c r="I1065" s="201"/>
      <c r="J1065" s="202"/>
      <c r="L1065" s="34"/>
    </row>
    <row r="1066" spans="2:12" hidden="1">
      <c r="B1066" s="201"/>
      <c r="C1066" s="202"/>
      <c r="D1066" s="201"/>
      <c r="E1066" s="201"/>
      <c r="F1066" s="22"/>
      <c r="G1066" s="22"/>
      <c r="H1066" s="201"/>
      <c r="I1066" s="201"/>
      <c r="J1066" s="202"/>
      <c r="L1066" s="34"/>
    </row>
    <row r="1067" spans="2:12" hidden="1">
      <c r="B1067" s="201"/>
      <c r="C1067" s="202"/>
      <c r="D1067" s="201"/>
      <c r="E1067" s="201"/>
      <c r="F1067" s="22"/>
      <c r="G1067" s="22"/>
      <c r="H1067" s="201"/>
      <c r="I1067" s="201"/>
      <c r="J1067" s="202"/>
      <c r="L1067" s="34"/>
    </row>
    <row r="1068" spans="2:12" hidden="1">
      <c r="B1068" s="201"/>
      <c r="C1068" s="202"/>
      <c r="D1068" s="201"/>
      <c r="E1068" s="201"/>
      <c r="F1068" s="22"/>
      <c r="G1068" s="22"/>
      <c r="H1068" s="201"/>
      <c r="I1068" s="201"/>
      <c r="J1068" s="202"/>
      <c r="L1068" s="34"/>
    </row>
    <row r="1069" spans="2:12" hidden="1">
      <c r="B1069" s="201"/>
      <c r="C1069" s="202"/>
      <c r="D1069" s="201"/>
      <c r="E1069" s="201"/>
      <c r="F1069" s="22"/>
      <c r="G1069" s="22"/>
      <c r="H1069" s="201"/>
      <c r="I1069" s="201"/>
      <c r="J1069" s="202"/>
      <c r="L1069" s="34"/>
    </row>
    <row r="1070" spans="2:12" hidden="1">
      <c r="B1070" s="201"/>
      <c r="C1070" s="202"/>
      <c r="D1070" s="201"/>
      <c r="E1070" s="201"/>
      <c r="F1070" s="22"/>
      <c r="G1070" s="22"/>
      <c r="H1070" s="201"/>
      <c r="I1070" s="201"/>
      <c r="J1070" s="202"/>
      <c r="L1070" s="34"/>
    </row>
    <row r="1071" spans="2:12" hidden="1">
      <c r="B1071" s="201"/>
      <c r="C1071" s="202"/>
      <c r="D1071" s="201"/>
      <c r="E1071" s="201"/>
      <c r="F1071" s="22"/>
      <c r="G1071" s="22"/>
      <c r="H1071" s="201"/>
      <c r="I1071" s="201"/>
      <c r="J1071" s="202"/>
      <c r="L1071" s="34"/>
    </row>
    <row r="1072" spans="2:12" hidden="1">
      <c r="B1072" s="201"/>
      <c r="C1072" s="202"/>
      <c r="D1072" s="201"/>
      <c r="E1072" s="201"/>
      <c r="F1072" s="22"/>
      <c r="G1072" s="22"/>
      <c r="H1072" s="201"/>
      <c r="I1072" s="201"/>
      <c r="J1072" s="202"/>
      <c r="L1072" s="34"/>
    </row>
    <row r="1073" spans="2:12" hidden="1">
      <c r="B1073" s="201"/>
      <c r="C1073" s="202"/>
      <c r="D1073" s="201"/>
      <c r="E1073" s="201"/>
      <c r="F1073" s="22"/>
      <c r="G1073" s="22"/>
      <c r="H1073" s="201"/>
      <c r="I1073" s="201"/>
      <c r="J1073" s="202"/>
      <c r="L1073" s="34"/>
    </row>
    <row r="1074" spans="2:12" hidden="1">
      <c r="B1074" s="201"/>
      <c r="C1074" s="202"/>
      <c r="D1074" s="201"/>
      <c r="E1074" s="201"/>
      <c r="F1074" s="22"/>
      <c r="G1074" s="22"/>
      <c r="H1074" s="201"/>
      <c r="I1074" s="201"/>
      <c r="J1074" s="202"/>
      <c r="L1074" s="34"/>
    </row>
    <row r="1075" spans="2:12" hidden="1">
      <c r="B1075" s="201"/>
      <c r="C1075" s="202"/>
      <c r="D1075" s="201"/>
      <c r="E1075" s="201"/>
      <c r="F1075" s="22"/>
      <c r="G1075" s="22"/>
      <c r="H1075" s="201"/>
      <c r="I1075" s="201"/>
      <c r="J1075" s="202"/>
      <c r="L1075" s="34"/>
    </row>
    <row r="1076" spans="2:12" hidden="1">
      <c r="B1076" s="201"/>
      <c r="C1076" s="202"/>
      <c r="D1076" s="201"/>
      <c r="E1076" s="201"/>
      <c r="F1076" s="22"/>
      <c r="G1076" s="22"/>
      <c r="H1076" s="201"/>
      <c r="I1076" s="201"/>
      <c r="J1076" s="202"/>
      <c r="L1076" s="34"/>
    </row>
    <row r="1077" spans="2:12" hidden="1">
      <c r="B1077" s="201"/>
      <c r="C1077" s="202"/>
      <c r="D1077" s="201"/>
      <c r="E1077" s="201"/>
      <c r="F1077" s="22"/>
      <c r="G1077" s="22"/>
      <c r="H1077" s="201"/>
      <c r="I1077" s="201"/>
      <c r="J1077" s="202"/>
      <c r="L1077" s="34"/>
    </row>
    <row r="1078" spans="2:12" hidden="1">
      <c r="B1078" s="201"/>
      <c r="C1078" s="202"/>
      <c r="D1078" s="201"/>
      <c r="E1078" s="201"/>
      <c r="F1078" s="22"/>
      <c r="G1078" s="22"/>
      <c r="H1078" s="201"/>
      <c r="I1078" s="201"/>
      <c r="J1078" s="202"/>
      <c r="L1078" s="34"/>
    </row>
    <row r="1079" spans="2:12" hidden="1">
      <c r="B1079" s="201"/>
      <c r="C1079" s="202"/>
      <c r="D1079" s="201"/>
      <c r="E1079" s="201"/>
      <c r="F1079" s="22"/>
      <c r="G1079" s="22"/>
      <c r="H1079" s="201"/>
      <c r="I1079" s="201"/>
      <c r="J1079" s="202"/>
      <c r="L1079" s="34"/>
    </row>
    <row r="1080" spans="2:12" hidden="1">
      <c r="B1080" s="201"/>
      <c r="C1080" s="202"/>
      <c r="D1080" s="201"/>
      <c r="E1080" s="201"/>
      <c r="F1080" s="22"/>
      <c r="G1080" s="22"/>
      <c r="H1080" s="201"/>
      <c r="I1080" s="201"/>
      <c r="J1080" s="202"/>
      <c r="L1080" s="34"/>
    </row>
    <row r="1081" spans="2:12" hidden="1">
      <c r="B1081" s="201"/>
      <c r="C1081" s="202"/>
      <c r="D1081" s="201"/>
      <c r="E1081" s="201"/>
      <c r="F1081" s="22"/>
      <c r="G1081" s="22"/>
      <c r="H1081" s="201"/>
      <c r="I1081" s="201"/>
      <c r="J1081" s="202"/>
      <c r="L1081" s="34"/>
    </row>
    <row r="1082" spans="2:12" hidden="1">
      <c r="B1082" s="201"/>
      <c r="C1082" s="202"/>
      <c r="D1082" s="201"/>
      <c r="E1082" s="201"/>
      <c r="F1082" s="22"/>
      <c r="G1082" s="22"/>
      <c r="H1082" s="201"/>
      <c r="I1082" s="201"/>
      <c r="J1082" s="202"/>
      <c r="L1082" s="34"/>
    </row>
    <row r="1083" spans="2:12" hidden="1">
      <c r="B1083" s="201"/>
      <c r="C1083" s="202"/>
      <c r="D1083" s="201"/>
      <c r="E1083" s="201"/>
      <c r="F1083" s="22"/>
      <c r="G1083" s="22"/>
      <c r="H1083" s="201"/>
      <c r="I1083" s="201"/>
      <c r="J1083" s="202"/>
      <c r="L1083" s="34"/>
    </row>
    <row r="1084" spans="2:12" hidden="1">
      <c r="B1084" s="201"/>
      <c r="C1084" s="202"/>
      <c r="D1084" s="201"/>
      <c r="E1084" s="201"/>
      <c r="F1084" s="22"/>
      <c r="G1084" s="22"/>
      <c r="H1084" s="201"/>
      <c r="I1084" s="201"/>
      <c r="J1084" s="202"/>
      <c r="L1084" s="34"/>
    </row>
    <row r="1085" spans="2:12" hidden="1">
      <c r="B1085" s="201"/>
      <c r="C1085" s="202"/>
      <c r="D1085" s="201"/>
      <c r="E1085" s="201"/>
      <c r="F1085" s="22"/>
      <c r="G1085" s="22"/>
      <c r="H1085" s="201"/>
      <c r="I1085" s="201"/>
      <c r="J1085" s="202"/>
      <c r="L1085" s="34"/>
    </row>
    <row r="1086" spans="2:12" hidden="1">
      <c r="B1086" s="201"/>
      <c r="C1086" s="202"/>
      <c r="D1086" s="201"/>
      <c r="E1086" s="201"/>
      <c r="F1086" s="22"/>
      <c r="G1086" s="22"/>
      <c r="H1086" s="201"/>
      <c r="I1086" s="201"/>
      <c r="J1086" s="202"/>
      <c r="L1086" s="34"/>
    </row>
    <row r="1087" spans="2:12" hidden="1">
      <c r="B1087" s="201"/>
      <c r="C1087" s="202"/>
      <c r="D1087" s="201"/>
      <c r="E1087" s="201"/>
      <c r="F1087" s="22"/>
      <c r="G1087" s="22"/>
      <c r="H1087" s="201"/>
      <c r="I1087" s="201"/>
      <c r="J1087" s="202"/>
      <c r="L1087" s="34"/>
    </row>
    <row r="1088" spans="2:12" hidden="1">
      <c r="B1088" s="201"/>
      <c r="C1088" s="202"/>
      <c r="D1088" s="201"/>
      <c r="E1088" s="201"/>
      <c r="F1088" s="22"/>
      <c r="G1088" s="22"/>
      <c r="H1088" s="201"/>
      <c r="I1088" s="201"/>
      <c r="J1088" s="202"/>
      <c r="L1088" s="34"/>
    </row>
    <row r="1089" spans="2:12" hidden="1">
      <c r="B1089" s="201"/>
      <c r="C1089" s="202"/>
      <c r="D1089" s="201"/>
      <c r="E1089" s="201"/>
      <c r="F1089" s="22"/>
      <c r="G1089" s="22"/>
      <c r="H1089" s="201"/>
      <c r="I1089" s="201"/>
      <c r="J1089" s="202"/>
      <c r="L1089" s="34"/>
    </row>
    <row r="1090" spans="2:12" hidden="1">
      <c r="B1090" s="201"/>
      <c r="C1090" s="202"/>
      <c r="D1090" s="201"/>
      <c r="E1090" s="201"/>
      <c r="F1090" s="22"/>
      <c r="G1090" s="22"/>
      <c r="H1090" s="201"/>
      <c r="I1090" s="201"/>
      <c r="J1090" s="202"/>
      <c r="L1090" s="34"/>
    </row>
    <row r="1091" spans="2:12" hidden="1">
      <c r="B1091" s="201"/>
      <c r="C1091" s="202"/>
      <c r="D1091" s="201"/>
      <c r="E1091" s="201"/>
      <c r="F1091" s="22"/>
      <c r="G1091" s="22"/>
      <c r="H1091" s="201"/>
      <c r="I1091" s="201"/>
      <c r="J1091" s="202"/>
      <c r="L1091" s="34"/>
    </row>
    <row r="1092" spans="2:12" hidden="1">
      <c r="B1092" s="201"/>
      <c r="C1092" s="202"/>
      <c r="D1092" s="201"/>
      <c r="E1092" s="201"/>
      <c r="F1092" s="22"/>
      <c r="G1092" s="22"/>
      <c r="H1092" s="201"/>
      <c r="I1092" s="201"/>
      <c r="J1092" s="202"/>
      <c r="L1092" s="34"/>
    </row>
    <row r="1093" spans="2:12" hidden="1">
      <c r="B1093" s="201"/>
      <c r="C1093" s="202"/>
      <c r="D1093" s="201"/>
      <c r="E1093" s="201"/>
      <c r="F1093" s="22"/>
      <c r="G1093" s="22"/>
      <c r="H1093" s="201"/>
      <c r="I1093" s="201"/>
      <c r="J1093" s="202"/>
      <c r="L1093" s="34"/>
    </row>
    <row r="1094" spans="2:12" hidden="1">
      <c r="B1094" s="201"/>
      <c r="C1094" s="202"/>
      <c r="D1094" s="201"/>
      <c r="E1094" s="201"/>
      <c r="F1094" s="22"/>
      <c r="G1094" s="22"/>
      <c r="H1094" s="201"/>
      <c r="I1094" s="201"/>
      <c r="J1094" s="202"/>
      <c r="L1094" s="34"/>
    </row>
    <row r="1095" spans="2:12" hidden="1">
      <c r="B1095" s="201"/>
      <c r="C1095" s="202"/>
      <c r="D1095" s="201"/>
      <c r="E1095" s="201"/>
      <c r="F1095" s="22"/>
      <c r="G1095" s="22"/>
      <c r="H1095" s="201"/>
      <c r="I1095" s="201"/>
      <c r="J1095" s="202"/>
      <c r="L1095" s="34"/>
    </row>
    <row r="1096" spans="2:12" hidden="1">
      <c r="B1096" s="201"/>
      <c r="C1096" s="202"/>
      <c r="D1096" s="201"/>
      <c r="E1096" s="201"/>
      <c r="F1096" s="22"/>
      <c r="G1096" s="22"/>
      <c r="H1096" s="201"/>
      <c r="I1096" s="201"/>
      <c r="J1096" s="202"/>
      <c r="L1096" s="34"/>
    </row>
    <row r="1097" spans="2:12" hidden="1">
      <c r="B1097" s="201"/>
      <c r="C1097" s="202"/>
      <c r="D1097" s="201"/>
      <c r="E1097" s="201"/>
      <c r="F1097" s="22"/>
      <c r="G1097" s="22"/>
      <c r="H1097" s="201"/>
      <c r="I1097" s="201"/>
      <c r="J1097" s="202"/>
      <c r="L1097" s="34"/>
    </row>
    <row r="1098" spans="2:12" hidden="1">
      <c r="B1098" s="201"/>
      <c r="C1098" s="202"/>
      <c r="D1098" s="201"/>
      <c r="E1098" s="201"/>
      <c r="F1098" s="22"/>
      <c r="G1098" s="22"/>
      <c r="H1098" s="201"/>
      <c r="I1098" s="201"/>
      <c r="J1098" s="202"/>
      <c r="L1098" s="34"/>
    </row>
    <row r="1099" spans="2:12" hidden="1">
      <c r="B1099" s="201"/>
      <c r="C1099" s="202"/>
      <c r="D1099" s="201"/>
      <c r="E1099" s="201"/>
      <c r="F1099" s="22"/>
      <c r="G1099" s="22"/>
      <c r="H1099" s="201"/>
      <c r="I1099" s="201"/>
      <c r="J1099" s="202"/>
      <c r="L1099" s="34"/>
    </row>
    <row r="1100" spans="2:12" hidden="1">
      <c r="B1100" s="201"/>
      <c r="C1100" s="202"/>
      <c r="D1100" s="201"/>
      <c r="E1100" s="201"/>
      <c r="F1100" s="22"/>
      <c r="G1100" s="22"/>
      <c r="H1100" s="201"/>
      <c r="I1100" s="201"/>
      <c r="J1100" s="202"/>
      <c r="L1100" s="34"/>
    </row>
    <row r="1101" spans="2:12" hidden="1">
      <c r="B1101" s="201"/>
      <c r="C1101" s="202"/>
      <c r="D1101" s="201"/>
      <c r="E1101" s="201"/>
      <c r="F1101" s="22"/>
      <c r="G1101" s="22"/>
      <c r="H1101" s="201"/>
      <c r="I1101" s="201"/>
      <c r="J1101" s="202"/>
      <c r="L1101" s="34"/>
    </row>
    <row r="1102" spans="2:12" hidden="1">
      <c r="B1102" s="201"/>
      <c r="C1102" s="202"/>
      <c r="D1102" s="201"/>
      <c r="E1102" s="201"/>
      <c r="F1102" s="22"/>
      <c r="G1102" s="22"/>
      <c r="H1102" s="201"/>
      <c r="I1102" s="201"/>
      <c r="J1102" s="202"/>
      <c r="L1102" s="34"/>
    </row>
    <row r="1103" spans="2:12" hidden="1">
      <c r="B1103" s="201"/>
      <c r="C1103" s="202"/>
      <c r="D1103" s="201"/>
      <c r="E1103" s="201"/>
      <c r="F1103" s="22"/>
      <c r="G1103" s="22"/>
      <c r="H1103" s="201"/>
      <c r="I1103" s="201"/>
      <c r="J1103" s="202"/>
      <c r="L1103" s="34"/>
    </row>
    <row r="1104" spans="2:12" hidden="1">
      <c r="B1104" s="201"/>
      <c r="C1104" s="202"/>
      <c r="D1104" s="201"/>
      <c r="E1104" s="201"/>
      <c r="F1104" s="22"/>
      <c r="G1104" s="22"/>
      <c r="H1104" s="201"/>
      <c r="I1104" s="201"/>
      <c r="J1104" s="202"/>
      <c r="L1104" s="34"/>
    </row>
    <row r="1105" spans="2:12" hidden="1">
      <c r="B1105" s="201"/>
      <c r="C1105" s="202"/>
      <c r="D1105" s="201"/>
      <c r="E1105" s="201"/>
      <c r="F1105" s="22"/>
      <c r="G1105" s="22"/>
      <c r="H1105" s="201"/>
      <c r="I1105" s="201"/>
      <c r="J1105" s="202"/>
      <c r="L1105" s="34"/>
    </row>
    <row r="1106" spans="2:12" hidden="1">
      <c r="B1106" s="201"/>
      <c r="C1106" s="202"/>
      <c r="D1106" s="201"/>
      <c r="E1106" s="201"/>
      <c r="F1106" s="22"/>
      <c r="G1106" s="22"/>
      <c r="H1106" s="201"/>
      <c r="I1106" s="201"/>
      <c r="J1106" s="202"/>
      <c r="L1106" s="34"/>
    </row>
    <row r="1107" spans="2:12" hidden="1">
      <c r="B1107" s="201"/>
      <c r="C1107" s="202"/>
      <c r="D1107" s="201"/>
      <c r="E1107" s="201"/>
      <c r="F1107" s="22"/>
      <c r="G1107" s="22"/>
      <c r="H1107" s="201"/>
      <c r="I1107" s="201"/>
      <c r="J1107" s="202"/>
      <c r="L1107" s="34"/>
    </row>
    <row r="1108" spans="2:12" hidden="1">
      <c r="B1108" s="201"/>
      <c r="C1108" s="202"/>
      <c r="D1108" s="201"/>
      <c r="E1108" s="201"/>
      <c r="F1108" s="22"/>
      <c r="G1108" s="22"/>
      <c r="H1108" s="201"/>
      <c r="I1108" s="201"/>
      <c r="J1108" s="202"/>
      <c r="L1108" s="34"/>
    </row>
    <row r="1109" spans="2:12" hidden="1">
      <c r="B1109" s="201"/>
      <c r="C1109" s="202"/>
      <c r="D1109" s="201"/>
      <c r="E1109" s="201"/>
      <c r="F1109" s="22"/>
      <c r="G1109" s="22"/>
      <c r="H1109" s="201"/>
      <c r="I1109" s="201"/>
      <c r="J1109" s="202"/>
      <c r="L1109" s="34"/>
    </row>
    <row r="1110" spans="2:12" hidden="1">
      <c r="B1110" s="201"/>
      <c r="C1110" s="202"/>
      <c r="D1110" s="201"/>
      <c r="E1110" s="201"/>
      <c r="F1110" s="22"/>
      <c r="G1110" s="22"/>
      <c r="H1110" s="201"/>
      <c r="I1110" s="201"/>
      <c r="J1110" s="202"/>
      <c r="L1110" s="34"/>
    </row>
    <row r="1111" spans="2:12" hidden="1">
      <c r="B1111" s="201"/>
      <c r="C1111" s="202"/>
      <c r="D1111" s="201"/>
      <c r="E1111" s="201"/>
      <c r="F1111" s="22"/>
      <c r="G1111" s="22"/>
      <c r="H1111" s="201"/>
      <c r="I1111" s="201"/>
      <c r="J1111" s="202"/>
      <c r="L1111" s="34"/>
    </row>
    <row r="1112" spans="2:12" hidden="1">
      <c r="B1112" s="201"/>
      <c r="C1112" s="202"/>
      <c r="D1112" s="201"/>
      <c r="E1112" s="201"/>
      <c r="F1112" s="22"/>
      <c r="G1112" s="22"/>
      <c r="H1112" s="201"/>
      <c r="I1112" s="201"/>
      <c r="J1112" s="202"/>
      <c r="L1112" s="34"/>
    </row>
    <row r="1113" spans="2:12" hidden="1">
      <c r="B1113" s="201"/>
      <c r="C1113" s="202"/>
      <c r="D1113" s="201"/>
      <c r="E1113" s="201"/>
      <c r="F1113" s="22"/>
      <c r="G1113" s="22"/>
      <c r="H1113" s="201"/>
      <c r="I1113" s="201"/>
      <c r="J1113" s="202"/>
      <c r="L1113" s="34"/>
    </row>
    <row r="1114" spans="2:12" hidden="1">
      <c r="B1114" s="201"/>
      <c r="C1114" s="202"/>
      <c r="D1114" s="201"/>
      <c r="E1114" s="201"/>
      <c r="F1114" s="22"/>
      <c r="G1114" s="22"/>
      <c r="H1114" s="201"/>
      <c r="I1114" s="201"/>
      <c r="J1114" s="202"/>
      <c r="L1114" s="34"/>
    </row>
    <row r="1115" spans="2:12" hidden="1">
      <c r="B1115" s="201"/>
      <c r="C1115" s="202"/>
      <c r="D1115" s="201"/>
      <c r="E1115" s="201"/>
      <c r="F1115" s="22"/>
      <c r="G1115" s="22"/>
      <c r="H1115" s="201"/>
      <c r="I1115" s="201"/>
      <c r="J1115" s="202"/>
      <c r="L1115" s="34"/>
    </row>
    <row r="1116" spans="2:12" hidden="1">
      <c r="B1116" s="201"/>
      <c r="C1116" s="202"/>
      <c r="D1116" s="201"/>
      <c r="E1116" s="201"/>
      <c r="F1116" s="22"/>
      <c r="G1116" s="22"/>
      <c r="H1116" s="201"/>
      <c r="I1116" s="201"/>
      <c r="J1116" s="202"/>
      <c r="L1116" s="34"/>
    </row>
    <row r="1117" spans="2:12" hidden="1">
      <c r="B1117" s="201"/>
      <c r="C1117" s="202"/>
      <c r="D1117" s="201"/>
      <c r="E1117" s="201"/>
      <c r="F1117" s="22"/>
      <c r="G1117" s="22"/>
      <c r="H1117" s="201"/>
      <c r="I1117" s="201"/>
      <c r="J1117" s="202"/>
      <c r="L1117" s="34"/>
    </row>
    <row r="1118" spans="2:12" hidden="1">
      <c r="B1118" s="201"/>
      <c r="C1118" s="202"/>
      <c r="D1118" s="201"/>
      <c r="E1118" s="201"/>
      <c r="F1118" s="22"/>
      <c r="G1118" s="22"/>
      <c r="H1118" s="201"/>
      <c r="I1118" s="201"/>
      <c r="J1118" s="202"/>
      <c r="L1118" s="34"/>
    </row>
    <row r="1119" spans="2:12" hidden="1">
      <c r="B1119" s="201"/>
      <c r="C1119" s="202"/>
      <c r="D1119" s="201"/>
      <c r="E1119" s="201"/>
      <c r="F1119" s="22"/>
      <c r="G1119" s="22"/>
      <c r="H1119" s="201"/>
      <c r="I1119" s="201"/>
      <c r="J1119" s="202"/>
      <c r="L1119" s="34"/>
    </row>
    <row r="1120" spans="2:12" hidden="1">
      <c r="B1120" s="201"/>
      <c r="C1120" s="202"/>
      <c r="D1120" s="201"/>
      <c r="E1120" s="201"/>
      <c r="F1120" s="22"/>
      <c r="G1120" s="22"/>
      <c r="H1120" s="201"/>
      <c r="I1120" s="201"/>
      <c r="J1120" s="202"/>
      <c r="L1120" s="34"/>
    </row>
    <row r="1121" spans="2:12" hidden="1">
      <c r="B1121" s="201"/>
      <c r="C1121" s="202"/>
      <c r="D1121" s="201"/>
      <c r="E1121" s="201"/>
      <c r="F1121" s="22"/>
      <c r="G1121" s="22"/>
      <c r="H1121" s="201"/>
      <c r="I1121" s="201"/>
      <c r="J1121" s="202"/>
      <c r="L1121" s="34"/>
    </row>
    <row r="1122" spans="2:12" hidden="1">
      <c r="B1122" s="201"/>
      <c r="C1122" s="202"/>
      <c r="D1122" s="201"/>
      <c r="E1122" s="201"/>
      <c r="F1122" s="22"/>
      <c r="G1122" s="22"/>
      <c r="H1122" s="201"/>
      <c r="I1122" s="201"/>
      <c r="J1122" s="202"/>
      <c r="L1122" s="34"/>
    </row>
    <row r="1123" spans="2:12" hidden="1">
      <c r="B1123" s="201"/>
      <c r="C1123" s="202"/>
      <c r="D1123" s="201"/>
      <c r="E1123" s="201"/>
      <c r="F1123" s="22"/>
      <c r="G1123" s="22"/>
      <c r="H1123" s="201"/>
      <c r="I1123" s="201"/>
      <c r="J1123" s="202"/>
      <c r="L1123" s="34"/>
    </row>
    <row r="1124" spans="2:12" hidden="1">
      <c r="B1124" s="201"/>
      <c r="C1124" s="202"/>
      <c r="D1124" s="201"/>
      <c r="E1124" s="201"/>
      <c r="F1124" s="22"/>
      <c r="G1124" s="22"/>
      <c r="H1124" s="201"/>
      <c r="I1124" s="201"/>
      <c r="J1124" s="202"/>
      <c r="L1124" s="34"/>
    </row>
    <row r="1125" spans="2:12" hidden="1">
      <c r="B1125" s="201"/>
      <c r="C1125" s="202"/>
      <c r="D1125" s="201"/>
      <c r="E1125" s="201"/>
      <c r="F1125" s="22"/>
      <c r="G1125" s="22"/>
      <c r="H1125" s="201"/>
      <c r="I1125" s="201"/>
      <c r="J1125" s="202"/>
      <c r="L1125" s="34"/>
    </row>
    <row r="1126" spans="2:12" hidden="1">
      <c r="B1126" s="201"/>
      <c r="C1126" s="202"/>
      <c r="D1126" s="201"/>
      <c r="E1126" s="201"/>
      <c r="F1126" s="22"/>
      <c r="G1126" s="22"/>
      <c r="H1126" s="201"/>
      <c r="I1126" s="201"/>
      <c r="J1126" s="202"/>
      <c r="L1126" s="34"/>
    </row>
    <row r="1127" spans="2:12" hidden="1">
      <c r="B1127" s="201"/>
      <c r="C1127" s="202"/>
      <c r="D1127" s="201"/>
      <c r="E1127" s="201"/>
      <c r="F1127" s="22"/>
      <c r="G1127" s="22"/>
      <c r="H1127" s="201"/>
      <c r="I1127" s="201"/>
      <c r="J1127" s="202"/>
      <c r="L1127" s="34"/>
    </row>
    <row r="1128" spans="2:12" hidden="1">
      <c r="B1128" s="201"/>
      <c r="C1128" s="202"/>
      <c r="D1128" s="201"/>
      <c r="E1128" s="201"/>
      <c r="F1128" s="22"/>
      <c r="G1128" s="22"/>
      <c r="H1128" s="201"/>
      <c r="I1128" s="201"/>
      <c r="J1128" s="202"/>
      <c r="L1128" s="34"/>
    </row>
    <row r="1129" spans="2:12" hidden="1">
      <c r="B1129" s="201"/>
      <c r="C1129" s="202"/>
      <c r="D1129" s="201"/>
      <c r="E1129" s="201"/>
      <c r="F1129" s="22"/>
      <c r="G1129" s="22"/>
      <c r="H1129" s="201"/>
      <c r="I1129" s="201"/>
      <c r="J1129" s="202"/>
      <c r="L1129" s="34"/>
    </row>
    <row r="1130" spans="2:12" hidden="1">
      <c r="B1130" s="201"/>
      <c r="C1130" s="202"/>
      <c r="D1130" s="201"/>
      <c r="E1130" s="201"/>
      <c r="F1130" s="22"/>
      <c r="G1130" s="22"/>
      <c r="H1130" s="201"/>
      <c r="I1130" s="201"/>
      <c r="J1130" s="202"/>
      <c r="L1130" s="34"/>
    </row>
    <row r="1131" spans="2:12" hidden="1">
      <c r="B1131" s="201"/>
      <c r="C1131" s="202"/>
      <c r="D1131" s="201"/>
      <c r="E1131" s="201"/>
      <c r="F1131" s="22"/>
      <c r="G1131" s="22"/>
      <c r="H1131" s="201"/>
      <c r="I1131" s="201"/>
      <c r="J1131" s="202"/>
      <c r="L1131" s="34"/>
    </row>
    <row r="1132" spans="2:12" hidden="1">
      <c r="B1132" s="201"/>
      <c r="C1132" s="202"/>
      <c r="D1132" s="201"/>
      <c r="E1132" s="201"/>
      <c r="F1132" s="22"/>
      <c r="G1132" s="22"/>
      <c r="H1132" s="201"/>
      <c r="I1132" s="201"/>
      <c r="J1132" s="202"/>
      <c r="L1132" s="34"/>
    </row>
    <row r="1133" spans="2:12" hidden="1">
      <c r="B1133" s="201"/>
      <c r="C1133" s="202"/>
      <c r="D1133" s="201"/>
      <c r="E1133" s="201"/>
      <c r="F1133" s="22"/>
      <c r="G1133" s="22"/>
      <c r="H1133" s="201"/>
      <c r="I1133" s="201"/>
      <c r="J1133" s="202"/>
      <c r="L1133" s="34"/>
    </row>
    <row r="1134" spans="2:12" hidden="1">
      <c r="B1134" s="201"/>
      <c r="C1134" s="202"/>
      <c r="D1134" s="201"/>
      <c r="E1134" s="201"/>
      <c r="F1134" s="22"/>
      <c r="G1134" s="22"/>
      <c r="H1134" s="201"/>
      <c r="I1134" s="201"/>
      <c r="J1134" s="202"/>
      <c r="L1134" s="34"/>
    </row>
    <row r="1135" spans="2:12" hidden="1">
      <c r="B1135" s="201"/>
      <c r="C1135" s="202"/>
      <c r="D1135" s="201"/>
      <c r="E1135" s="201"/>
      <c r="F1135" s="22"/>
      <c r="G1135" s="22"/>
      <c r="H1135" s="201"/>
      <c r="I1135" s="201"/>
      <c r="J1135" s="202"/>
      <c r="L1135" s="34"/>
    </row>
    <row r="1136" spans="2:12" hidden="1">
      <c r="B1136" s="201"/>
      <c r="C1136" s="202"/>
      <c r="D1136" s="201"/>
      <c r="E1136" s="201"/>
      <c r="F1136" s="22"/>
      <c r="G1136" s="22"/>
      <c r="H1136" s="201"/>
      <c r="I1136" s="201"/>
      <c r="J1136" s="202"/>
      <c r="L1136" s="34"/>
    </row>
    <row r="1137" spans="2:12" hidden="1">
      <c r="B1137" s="201"/>
      <c r="C1137" s="202"/>
      <c r="D1137" s="201"/>
      <c r="E1137" s="201"/>
      <c r="F1137" s="22"/>
      <c r="G1137" s="22"/>
      <c r="H1137" s="201"/>
      <c r="I1137" s="201"/>
      <c r="J1137" s="202"/>
      <c r="L1137" s="34"/>
    </row>
    <row r="1138" spans="2:12" hidden="1">
      <c r="B1138" s="201"/>
      <c r="C1138" s="202"/>
      <c r="D1138" s="201"/>
      <c r="E1138" s="201"/>
      <c r="F1138" s="22"/>
      <c r="G1138" s="22"/>
      <c r="H1138" s="201"/>
      <c r="I1138" s="201"/>
      <c r="J1138" s="202"/>
      <c r="L1138" s="34"/>
    </row>
    <row r="1139" spans="2:12" hidden="1">
      <c r="B1139" s="201"/>
      <c r="C1139" s="202"/>
      <c r="D1139" s="201"/>
      <c r="E1139" s="201"/>
      <c r="F1139" s="22"/>
      <c r="G1139" s="22"/>
      <c r="H1139" s="201"/>
      <c r="I1139" s="201"/>
      <c r="J1139" s="202"/>
      <c r="L1139" s="34"/>
    </row>
    <row r="1140" spans="2:12" hidden="1">
      <c r="B1140" s="201"/>
      <c r="C1140" s="202"/>
      <c r="D1140" s="201"/>
      <c r="E1140" s="201"/>
      <c r="F1140" s="22"/>
      <c r="G1140" s="22"/>
      <c r="H1140" s="201"/>
      <c r="I1140" s="201"/>
      <c r="J1140" s="202"/>
      <c r="L1140" s="34"/>
    </row>
    <row r="1141" spans="2:12" hidden="1">
      <c r="B1141" s="201"/>
      <c r="C1141" s="202"/>
      <c r="D1141" s="201"/>
      <c r="E1141" s="201"/>
      <c r="F1141" s="22"/>
      <c r="G1141" s="22"/>
      <c r="H1141" s="201"/>
      <c r="I1141" s="201"/>
      <c r="J1141" s="202"/>
      <c r="L1141" s="34"/>
    </row>
    <row r="1142" spans="2:12" hidden="1">
      <c r="B1142" s="201"/>
      <c r="C1142" s="202"/>
      <c r="D1142" s="201"/>
      <c r="E1142" s="201"/>
      <c r="F1142" s="22"/>
      <c r="G1142" s="22"/>
      <c r="H1142" s="201"/>
      <c r="I1142" s="201"/>
      <c r="J1142" s="202"/>
      <c r="L1142" s="34"/>
    </row>
    <row r="1143" spans="2:12" hidden="1">
      <c r="B1143" s="201"/>
      <c r="C1143" s="202"/>
      <c r="D1143" s="201"/>
      <c r="E1143" s="201"/>
      <c r="F1143" s="22"/>
      <c r="G1143" s="22"/>
      <c r="H1143" s="201"/>
      <c r="I1143" s="201"/>
      <c r="J1143" s="202"/>
      <c r="L1143" s="34"/>
    </row>
    <row r="1144" spans="2:12" hidden="1">
      <c r="B1144" s="201"/>
      <c r="C1144" s="202"/>
      <c r="D1144" s="201"/>
      <c r="E1144" s="201"/>
      <c r="F1144" s="22"/>
      <c r="G1144" s="22"/>
      <c r="H1144" s="201"/>
      <c r="I1144" s="201"/>
      <c r="J1144" s="202"/>
      <c r="L1144" s="34"/>
    </row>
    <row r="1145" spans="2:12" hidden="1">
      <c r="B1145" s="201"/>
      <c r="C1145" s="202"/>
      <c r="D1145" s="201"/>
      <c r="E1145" s="201"/>
      <c r="F1145" s="22"/>
      <c r="G1145" s="22"/>
      <c r="H1145" s="201"/>
      <c r="I1145" s="201"/>
      <c r="J1145" s="202"/>
      <c r="L1145" s="34"/>
    </row>
    <row r="1146" spans="2:12" hidden="1">
      <c r="B1146" s="201"/>
      <c r="C1146" s="202"/>
      <c r="D1146" s="201"/>
      <c r="E1146" s="201"/>
      <c r="F1146" s="22"/>
      <c r="G1146" s="22"/>
      <c r="H1146" s="201"/>
      <c r="I1146" s="201"/>
      <c r="J1146" s="202"/>
      <c r="L1146" s="34"/>
    </row>
    <row r="1147" spans="2:12" hidden="1">
      <c r="B1147" s="201"/>
      <c r="C1147" s="202"/>
      <c r="D1147" s="201"/>
      <c r="E1147" s="201"/>
      <c r="F1147" s="22"/>
      <c r="G1147" s="22"/>
      <c r="H1147" s="201"/>
      <c r="I1147" s="201"/>
      <c r="J1147" s="202"/>
      <c r="L1147" s="34"/>
    </row>
    <row r="1148" spans="2:12" hidden="1">
      <c r="B1148" s="201"/>
      <c r="C1148" s="202"/>
      <c r="D1148" s="201"/>
      <c r="E1148" s="201"/>
      <c r="F1148" s="22"/>
      <c r="G1148" s="22"/>
      <c r="H1148" s="201"/>
      <c r="I1148" s="201"/>
      <c r="J1148" s="202"/>
      <c r="L1148" s="34"/>
    </row>
    <row r="1149" spans="2:12" hidden="1">
      <c r="B1149" s="201"/>
      <c r="C1149" s="202"/>
      <c r="D1149" s="201"/>
      <c r="E1149" s="201"/>
      <c r="F1149" s="22"/>
      <c r="G1149" s="22"/>
      <c r="H1149" s="201"/>
      <c r="I1149" s="201"/>
      <c r="J1149" s="202"/>
      <c r="L1149" s="34"/>
    </row>
    <row r="1150" spans="2:12" hidden="1">
      <c r="B1150" s="201"/>
      <c r="C1150" s="202"/>
      <c r="D1150" s="201"/>
      <c r="E1150" s="201"/>
      <c r="F1150" s="22"/>
      <c r="G1150" s="22"/>
      <c r="H1150" s="201"/>
      <c r="I1150" s="201"/>
      <c r="J1150" s="202"/>
      <c r="L1150" s="34"/>
    </row>
    <row r="1151" spans="2:12" hidden="1">
      <c r="B1151" s="201"/>
      <c r="C1151" s="202"/>
      <c r="D1151" s="201"/>
      <c r="E1151" s="201"/>
      <c r="F1151" s="22"/>
      <c r="G1151" s="22"/>
      <c r="H1151" s="201"/>
      <c r="I1151" s="201"/>
      <c r="J1151" s="202"/>
      <c r="L1151" s="34"/>
    </row>
    <row r="1152" spans="2:12" hidden="1">
      <c r="B1152" s="201"/>
      <c r="C1152" s="202"/>
      <c r="D1152" s="201"/>
      <c r="E1152" s="201"/>
      <c r="F1152" s="22"/>
      <c r="G1152" s="22"/>
      <c r="H1152" s="201"/>
      <c r="I1152" s="201"/>
      <c r="J1152" s="202"/>
      <c r="L1152" s="34"/>
    </row>
    <row r="1153" spans="2:12" hidden="1">
      <c r="B1153" s="201"/>
      <c r="C1153" s="202"/>
      <c r="D1153" s="201"/>
      <c r="E1153" s="201"/>
      <c r="F1153" s="22"/>
      <c r="G1153" s="22"/>
      <c r="H1153" s="201"/>
      <c r="I1153" s="201"/>
      <c r="J1153" s="202"/>
      <c r="L1153" s="34"/>
    </row>
    <row r="1154" spans="2:12" hidden="1">
      <c r="B1154" s="201"/>
      <c r="C1154" s="202"/>
      <c r="D1154" s="201"/>
      <c r="E1154" s="201"/>
      <c r="F1154" s="22"/>
      <c r="G1154" s="22"/>
      <c r="H1154" s="201"/>
      <c r="I1154" s="201"/>
      <c r="J1154" s="202"/>
      <c r="L1154" s="34"/>
    </row>
    <row r="1155" spans="2:12" hidden="1">
      <c r="B1155" s="201"/>
      <c r="C1155" s="202"/>
      <c r="D1155" s="201"/>
      <c r="E1155" s="201"/>
      <c r="F1155" s="22"/>
      <c r="G1155" s="22"/>
      <c r="H1155" s="201"/>
      <c r="I1155" s="201"/>
      <c r="J1155" s="202"/>
      <c r="L1155" s="34"/>
    </row>
    <row r="1156" spans="2:12" hidden="1">
      <c r="B1156" s="201"/>
      <c r="C1156" s="202"/>
      <c r="D1156" s="201"/>
      <c r="E1156" s="201"/>
      <c r="F1156" s="22"/>
      <c r="G1156" s="22"/>
      <c r="H1156" s="201"/>
      <c r="I1156" s="201"/>
      <c r="J1156" s="202"/>
      <c r="L1156" s="34"/>
    </row>
    <row r="1157" spans="2:12" hidden="1">
      <c r="B1157" s="201"/>
      <c r="C1157" s="202"/>
      <c r="D1157" s="201"/>
      <c r="E1157" s="201"/>
      <c r="F1157" s="22"/>
      <c r="G1157" s="22"/>
      <c r="H1157" s="201"/>
      <c r="I1157" s="201"/>
      <c r="J1157" s="202"/>
      <c r="L1157" s="34"/>
    </row>
    <row r="1158" spans="2:12" hidden="1">
      <c r="B1158" s="201"/>
      <c r="C1158" s="202"/>
      <c r="D1158" s="201"/>
      <c r="E1158" s="201"/>
      <c r="F1158" s="22"/>
      <c r="G1158" s="22"/>
      <c r="H1158" s="201"/>
      <c r="I1158" s="201"/>
      <c r="J1158" s="202"/>
      <c r="L1158" s="34"/>
    </row>
    <row r="1159" spans="2:12" hidden="1">
      <c r="B1159" s="201"/>
      <c r="C1159" s="202"/>
      <c r="D1159" s="201"/>
      <c r="E1159" s="201"/>
      <c r="F1159" s="22"/>
      <c r="G1159" s="22"/>
      <c r="H1159" s="201"/>
      <c r="I1159" s="201"/>
      <c r="J1159" s="202"/>
      <c r="L1159" s="34"/>
    </row>
    <row r="1160" spans="2:12" hidden="1">
      <c r="B1160" s="201"/>
      <c r="C1160" s="202"/>
      <c r="D1160" s="201"/>
      <c r="E1160" s="201"/>
      <c r="F1160" s="22"/>
      <c r="G1160" s="22"/>
      <c r="H1160" s="201"/>
      <c r="I1160" s="201"/>
      <c r="J1160" s="202"/>
      <c r="L1160" s="34"/>
    </row>
    <row r="1161" spans="2:12" hidden="1">
      <c r="B1161" s="201"/>
      <c r="C1161" s="202"/>
      <c r="D1161" s="201"/>
      <c r="E1161" s="201"/>
      <c r="F1161" s="22"/>
      <c r="G1161" s="22"/>
      <c r="H1161" s="201"/>
      <c r="I1161" s="201"/>
      <c r="J1161" s="202"/>
      <c r="L1161" s="34"/>
    </row>
    <row r="1162" spans="2:12" hidden="1">
      <c r="B1162" s="201"/>
      <c r="C1162" s="202"/>
      <c r="D1162" s="201"/>
      <c r="E1162" s="201"/>
      <c r="F1162" s="22"/>
      <c r="G1162" s="22"/>
      <c r="H1162" s="201"/>
      <c r="I1162" s="201"/>
      <c r="J1162" s="202"/>
      <c r="L1162" s="34"/>
    </row>
    <row r="1163" spans="2:12" hidden="1">
      <c r="B1163" s="201"/>
      <c r="C1163" s="202"/>
      <c r="D1163" s="201"/>
      <c r="E1163" s="201"/>
      <c r="F1163" s="22"/>
      <c r="G1163" s="22"/>
      <c r="H1163" s="201"/>
      <c r="I1163" s="201"/>
      <c r="J1163" s="202"/>
      <c r="L1163" s="34"/>
    </row>
    <row r="1164" spans="2:12" hidden="1">
      <c r="B1164" s="201"/>
      <c r="C1164" s="202"/>
      <c r="D1164" s="201"/>
      <c r="E1164" s="201"/>
      <c r="F1164" s="22"/>
      <c r="G1164" s="22"/>
      <c r="H1164" s="201"/>
      <c r="I1164" s="201"/>
      <c r="J1164" s="202"/>
      <c r="L1164" s="34"/>
    </row>
    <row r="1165" spans="2:12" hidden="1">
      <c r="B1165" s="201"/>
      <c r="C1165" s="202"/>
      <c r="D1165" s="201"/>
      <c r="E1165" s="201"/>
      <c r="F1165" s="22"/>
      <c r="G1165" s="22"/>
      <c r="H1165" s="201"/>
      <c r="I1165" s="201"/>
      <c r="J1165" s="202"/>
      <c r="L1165" s="34"/>
    </row>
    <row r="1166" spans="2:12" hidden="1">
      <c r="B1166" s="201"/>
      <c r="C1166" s="202"/>
      <c r="D1166" s="201"/>
      <c r="E1166" s="201"/>
      <c r="F1166" s="22"/>
      <c r="G1166" s="22"/>
      <c r="H1166" s="201"/>
      <c r="I1166" s="201"/>
      <c r="J1166" s="202"/>
      <c r="L1166" s="34"/>
    </row>
    <row r="1167" spans="2:12" hidden="1">
      <c r="B1167" s="201"/>
      <c r="C1167" s="202"/>
      <c r="D1167" s="201"/>
      <c r="E1167" s="201"/>
      <c r="F1167" s="22"/>
      <c r="G1167" s="22"/>
      <c r="H1167" s="201"/>
      <c r="I1167" s="201"/>
      <c r="J1167" s="202"/>
      <c r="L1167" s="34"/>
    </row>
    <row r="1168" spans="2:12" hidden="1">
      <c r="B1168" s="201"/>
      <c r="C1168" s="202"/>
      <c r="D1168" s="201"/>
      <c r="E1168" s="201"/>
      <c r="F1168" s="22"/>
      <c r="G1168" s="22"/>
      <c r="H1168" s="201"/>
      <c r="I1168" s="201"/>
      <c r="J1168" s="202"/>
      <c r="L1168" s="34"/>
    </row>
    <row r="1169" spans="2:12" hidden="1">
      <c r="B1169" s="201"/>
      <c r="C1169" s="202"/>
      <c r="D1169" s="201"/>
      <c r="E1169" s="201"/>
      <c r="F1169" s="22"/>
      <c r="G1169" s="22"/>
      <c r="H1169" s="201"/>
      <c r="I1169" s="201"/>
      <c r="J1169" s="202"/>
      <c r="L1169" s="34"/>
    </row>
    <row r="1170" spans="2:12" hidden="1">
      <c r="B1170" s="201"/>
      <c r="C1170" s="202"/>
      <c r="D1170" s="201"/>
      <c r="E1170" s="201"/>
      <c r="F1170" s="22"/>
      <c r="G1170" s="22"/>
      <c r="H1170" s="201"/>
      <c r="I1170" s="201"/>
      <c r="J1170" s="202"/>
      <c r="L1170" s="34"/>
    </row>
    <row r="1171" spans="2:12" hidden="1">
      <c r="B1171" s="201"/>
      <c r="C1171" s="202"/>
      <c r="D1171" s="201"/>
      <c r="E1171" s="201"/>
      <c r="F1171" s="22"/>
      <c r="G1171" s="22"/>
      <c r="H1171" s="201"/>
      <c r="I1171" s="201"/>
      <c r="J1171" s="202"/>
      <c r="L1171" s="34"/>
    </row>
    <row r="1172" spans="2:12" hidden="1">
      <c r="B1172" s="201"/>
      <c r="C1172" s="202"/>
      <c r="D1172" s="201"/>
      <c r="E1172" s="201"/>
      <c r="F1172" s="22"/>
      <c r="G1172" s="22"/>
      <c r="H1172" s="201"/>
      <c r="I1172" s="201"/>
      <c r="J1172" s="202"/>
      <c r="L1172" s="34"/>
    </row>
    <row r="1173" spans="2:12" hidden="1">
      <c r="B1173" s="201"/>
      <c r="C1173" s="202"/>
      <c r="D1173" s="201"/>
      <c r="E1173" s="201"/>
      <c r="F1173" s="22"/>
      <c r="G1173" s="22"/>
      <c r="H1173" s="201"/>
      <c r="I1173" s="201"/>
      <c r="J1173" s="202"/>
      <c r="L1173" s="34"/>
    </row>
    <row r="1174" spans="2:12" hidden="1">
      <c r="B1174" s="201"/>
      <c r="C1174" s="202"/>
      <c r="D1174" s="201"/>
      <c r="E1174" s="201"/>
      <c r="F1174" s="22"/>
      <c r="G1174" s="22"/>
      <c r="H1174" s="201"/>
      <c r="I1174" s="201"/>
      <c r="J1174" s="202"/>
      <c r="L1174" s="34"/>
    </row>
    <row r="1175" spans="2:12" hidden="1">
      <c r="B1175" s="201"/>
      <c r="C1175" s="202"/>
      <c r="D1175" s="201"/>
      <c r="E1175" s="201"/>
      <c r="F1175" s="22"/>
      <c r="G1175" s="22"/>
      <c r="H1175" s="201"/>
      <c r="I1175" s="201"/>
      <c r="J1175" s="202"/>
      <c r="L1175" s="34"/>
    </row>
    <row r="1176" spans="2:12" hidden="1">
      <c r="B1176" s="201"/>
      <c r="C1176" s="202"/>
      <c r="D1176" s="201"/>
      <c r="E1176" s="201"/>
      <c r="F1176" s="22"/>
      <c r="G1176" s="22"/>
      <c r="H1176" s="201"/>
      <c r="I1176" s="201"/>
      <c r="J1176" s="202"/>
      <c r="L1176" s="34"/>
    </row>
    <row r="1177" spans="2:12" hidden="1">
      <c r="B1177" s="201"/>
      <c r="C1177" s="202"/>
      <c r="D1177" s="201"/>
      <c r="E1177" s="201"/>
      <c r="F1177" s="22"/>
      <c r="G1177" s="22"/>
      <c r="H1177" s="201"/>
      <c r="I1177" s="201"/>
      <c r="J1177" s="202"/>
      <c r="L1177" s="34"/>
    </row>
    <row r="1178" spans="2:12" hidden="1">
      <c r="B1178" s="201"/>
      <c r="C1178" s="202"/>
      <c r="D1178" s="201"/>
      <c r="E1178" s="201"/>
      <c r="F1178" s="22"/>
      <c r="G1178" s="22"/>
      <c r="H1178" s="201"/>
      <c r="I1178" s="201"/>
      <c r="J1178" s="202"/>
      <c r="L1178" s="34"/>
    </row>
    <row r="1179" spans="2:12" hidden="1">
      <c r="B1179" s="201"/>
      <c r="C1179" s="202"/>
      <c r="D1179" s="201"/>
      <c r="E1179" s="201"/>
      <c r="F1179" s="22"/>
      <c r="G1179" s="22"/>
      <c r="H1179" s="201"/>
      <c r="I1179" s="201"/>
      <c r="J1179" s="202"/>
      <c r="L1179" s="34"/>
    </row>
    <row r="1180" spans="2:12" hidden="1">
      <c r="B1180" s="201"/>
      <c r="C1180" s="202"/>
      <c r="D1180" s="201"/>
      <c r="E1180" s="201"/>
      <c r="F1180" s="22"/>
      <c r="G1180" s="22"/>
      <c r="H1180" s="201"/>
      <c r="I1180" s="201"/>
      <c r="J1180" s="202"/>
      <c r="L1180" s="34"/>
    </row>
    <row r="1181" spans="2:12" hidden="1">
      <c r="B1181" s="201"/>
      <c r="C1181" s="202"/>
      <c r="D1181" s="201"/>
      <c r="E1181" s="201"/>
      <c r="F1181" s="22"/>
      <c r="G1181" s="22"/>
      <c r="H1181" s="201"/>
      <c r="I1181" s="201"/>
      <c r="J1181" s="202"/>
      <c r="L1181" s="34"/>
    </row>
    <row r="1182" spans="2:12" hidden="1">
      <c r="B1182" s="201"/>
      <c r="C1182" s="202"/>
      <c r="D1182" s="201"/>
      <c r="E1182" s="201"/>
      <c r="F1182" s="22"/>
      <c r="G1182" s="22"/>
      <c r="H1182" s="201"/>
      <c r="I1182" s="201"/>
      <c r="J1182" s="202"/>
      <c r="L1182" s="34"/>
    </row>
    <row r="1183" spans="2:12" hidden="1">
      <c r="B1183" s="201"/>
      <c r="C1183" s="202"/>
      <c r="D1183" s="201"/>
      <c r="E1183" s="201"/>
      <c r="F1183" s="22"/>
      <c r="G1183" s="22"/>
      <c r="H1183" s="201"/>
      <c r="I1183" s="201"/>
      <c r="J1183" s="202"/>
      <c r="L1183" s="34"/>
    </row>
    <row r="1184" spans="2:12" hidden="1">
      <c r="B1184" s="201"/>
      <c r="C1184" s="202"/>
      <c r="D1184" s="201"/>
      <c r="E1184" s="201"/>
      <c r="F1184" s="22"/>
      <c r="G1184" s="22"/>
      <c r="H1184" s="201"/>
      <c r="I1184" s="201"/>
      <c r="J1184" s="202"/>
      <c r="L1184" s="34"/>
    </row>
    <row r="1185" spans="2:12" hidden="1">
      <c r="B1185" s="201"/>
      <c r="C1185" s="202"/>
      <c r="D1185" s="201"/>
      <c r="E1185" s="201"/>
      <c r="F1185" s="22"/>
      <c r="G1185" s="22"/>
      <c r="H1185" s="201"/>
      <c r="I1185" s="201"/>
      <c r="J1185" s="202"/>
      <c r="L1185" s="34"/>
    </row>
    <row r="1186" spans="2:12" hidden="1">
      <c r="B1186" s="201"/>
      <c r="C1186" s="202"/>
      <c r="D1186" s="201"/>
      <c r="E1186" s="201"/>
      <c r="F1186" s="22"/>
      <c r="G1186" s="22"/>
      <c r="H1186" s="201"/>
      <c r="I1186" s="201"/>
      <c r="J1186" s="202"/>
      <c r="L1186" s="34"/>
    </row>
    <row r="1187" spans="2:12" hidden="1">
      <c r="B1187" s="201"/>
      <c r="C1187" s="202"/>
      <c r="D1187" s="201"/>
      <c r="E1187" s="201"/>
      <c r="F1187" s="22"/>
      <c r="G1187" s="22"/>
      <c r="H1187" s="201"/>
      <c r="I1187" s="201"/>
      <c r="J1187" s="202"/>
      <c r="L1187" s="34"/>
    </row>
    <row r="1188" spans="2:12" hidden="1">
      <c r="B1188" s="201"/>
      <c r="C1188" s="202"/>
      <c r="D1188" s="201"/>
      <c r="E1188" s="201"/>
      <c r="F1188" s="22"/>
      <c r="G1188" s="22"/>
      <c r="H1188" s="201"/>
      <c r="I1188" s="201"/>
      <c r="J1188" s="202"/>
      <c r="L1188" s="34"/>
    </row>
    <row r="1189" spans="2:12" hidden="1">
      <c r="B1189" s="201"/>
      <c r="C1189" s="202"/>
      <c r="D1189" s="201"/>
      <c r="E1189" s="201"/>
      <c r="F1189" s="22"/>
      <c r="G1189" s="22"/>
      <c r="H1189" s="201"/>
      <c r="I1189" s="201"/>
      <c r="J1189" s="202"/>
      <c r="L1189" s="34"/>
    </row>
    <row r="1190" spans="2:12" hidden="1">
      <c r="B1190" s="201"/>
      <c r="C1190" s="202"/>
      <c r="D1190" s="201"/>
      <c r="E1190" s="201"/>
      <c r="F1190" s="22"/>
      <c r="G1190" s="22"/>
      <c r="H1190" s="201"/>
      <c r="I1190" s="201"/>
      <c r="J1190" s="202"/>
      <c r="L1190" s="34"/>
    </row>
    <row r="1191" spans="2:12" hidden="1">
      <c r="B1191" s="201"/>
      <c r="C1191" s="202"/>
      <c r="D1191" s="201"/>
      <c r="E1191" s="201"/>
      <c r="F1191" s="22"/>
      <c r="G1191" s="22"/>
      <c r="H1191" s="201"/>
      <c r="I1191" s="201"/>
      <c r="J1191" s="202"/>
      <c r="L1191" s="34"/>
    </row>
    <row r="1192" spans="2:12" hidden="1">
      <c r="B1192" s="201"/>
      <c r="C1192" s="202"/>
      <c r="D1192" s="201"/>
      <c r="E1192" s="201"/>
      <c r="F1192" s="22"/>
      <c r="G1192" s="22"/>
      <c r="H1192" s="201"/>
      <c r="I1192" s="201"/>
      <c r="J1192" s="202"/>
      <c r="L1192" s="34"/>
    </row>
    <row r="1193" spans="2:12" hidden="1">
      <c r="B1193" s="201"/>
      <c r="C1193" s="202"/>
      <c r="D1193" s="201"/>
      <c r="E1193" s="201"/>
      <c r="F1193" s="22"/>
      <c r="G1193" s="22"/>
      <c r="H1193" s="201"/>
      <c r="I1193" s="201"/>
      <c r="J1193" s="202"/>
      <c r="L1193" s="34"/>
    </row>
    <row r="1194" spans="2:12" hidden="1">
      <c r="B1194" s="201"/>
      <c r="C1194" s="202"/>
      <c r="D1194" s="201"/>
      <c r="E1194" s="201"/>
      <c r="F1194" s="22"/>
      <c r="G1194" s="22"/>
      <c r="H1194" s="201"/>
      <c r="I1194" s="201"/>
      <c r="J1194" s="202"/>
      <c r="L1194" s="34"/>
    </row>
    <row r="1195" spans="2:12" hidden="1">
      <c r="B1195" s="201"/>
      <c r="C1195" s="202"/>
      <c r="D1195" s="201"/>
      <c r="E1195" s="201"/>
      <c r="F1195" s="22"/>
      <c r="G1195" s="22"/>
      <c r="H1195" s="201"/>
      <c r="I1195" s="201"/>
      <c r="J1195" s="202"/>
      <c r="L1195" s="34"/>
    </row>
    <row r="1196" spans="2:12" hidden="1">
      <c r="B1196" s="201"/>
      <c r="C1196" s="202"/>
      <c r="D1196" s="201"/>
      <c r="E1196" s="201"/>
      <c r="F1196" s="22"/>
      <c r="G1196" s="22"/>
      <c r="H1196" s="201"/>
      <c r="I1196" s="201"/>
      <c r="J1196" s="202"/>
      <c r="L1196" s="34"/>
    </row>
    <row r="1197" spans="2:12" hidden="1">
      <c r="B1197" s="201"/>
      <c r="C1197" s="202"/>
      <c r="D1197" s="201"/>
      <c r="E1197" s="201"/>
      <c r="F1197" s="22"/>
      <c r="G1197" s="22"/>
      <c r="H1197" s="201"/>
      <c r="I1197" s="201"/>
      <c r="J1197" s="202"/>
      <c r="L1197" s="34"/>
    </row>
    <row r="1198" spans="2:12" hidden="1">
      <c r="B1198" s="201"/>
      <c r="C1198" s="202"/>
      <c r="D1198" s="201"/>
      <c r="E1198" s="201"/>
      <c r="F1198" s="22"/>
      <c r="G1198" s="22"/>
      <c r="H1198" s="201"/>
      <c r="I1198" s="201"/>
      <c r="J1198" s="202"/>
      <c r="L1198" s="34"/>
    </row>
    <row r="1199" spans="2:12" hidden="1">
      <c r="B1199" s="201"/>
      <c r="C1199" s="202"/>
      <c r="D1199" s="201"/>
      <c r="E1199" s="201"/>
      <c r="F1199" s="22"/>
      <c r="G1199" s="22"/>
      <c r="H1199" s="201"/>
      <c r="I1199" s="201"/>
      <c r="J1199" s="202"/>
      <c r="L1199" s="34"/>
    </row>
    <row r="1200" spans="2:12" hidden="1">
      <c r="B1200" s="201"/>
      <c r="C1200" s="202"/>
      <c r="D1200" s="201"/>
      <c r="E1200" s="201"/>
      <c r="F1200" s="22"/>
      <c r="G1200" s="22"/>
      <c r="H1200" s="201"/>
      <c r="I1200" s="201"/>
      <c r="J1200" s="202"/>
      <c r="L1200" s="34"/>
    </row>
    <row r="1201" spans="2:12" hidden="1">
      <c r="B1201" s="201"/>
      <c r="C1201" s="202"/>
      <c r="D1201" s="201"/>
      <c r="E1201" s="201"/>
      <c r="F1201" s="22"/>
      <c r="G1201" s="22"/>
      <c r="H1201" s="201"/>
      <c r="I1201" s="201"/>
      <c r="J1201" s="202"/>
      <c r="L1201" s="34"/>
    </row>
    <row r="1202" spans="2:12" hidden="1">
      <c r="B1202" s="201"/>
      <c r="C1202" s="202"/>
      <c r="D1202" s="201"/>
      <c r="E1202" s="201"/>
      <c r="F1202" s="22"/>
      <c r="G1202" s="22"/>
      <c r="H1202" s="201"/>
      <c r="I1202" s="201"/>
      <c r="J1202" s="202"/>
      <c r="L1202" s="34"/>
    </row>
    <row r="1203" spans="2:12" hidden="1">
      <c r="B1203" s="201"/>
      <c r="C1203" s="202"/>
      <c r="D1203" s="201"/>
      <c r="E1203" s="201"/>
      <c r="F1203" s="22"/>
      <c r="G1203" s="22"/>
      <c r="H1203" s="201"/>
      <c r="I1203" s="201"/>
      <c r="J1203" s="202"/>
      <c r="L1203" s="34"/>
    </row>
    <row r="1204" spans="2:12" hidden="1">
      <c r="B1204" s="201"/>
      <c r="C1204" s="202"/>
      <c r="D1204" s="201"/>
      <c r="E1204" s="201"/>
      <c r="F1204" s="22"/>
      <c r="G1204" s="22"/>
      <c r="H1204" s="201"/>
      <c r="I1204" s="201"/>
      <c r="J1204" s="202"/>
      <c r="L1204" s="34"/>
    </row>
    <row r="1205" spans="2:12" hidden="1">
      <c r="B1205" s="201"/>
      <c r="C1205" s="202"/>
      <c r="D1205" s="201"/>
      <c r="E1205" s="201"/>
      <c r="F1205" s="22"/>
      <c r="G1205" s="22"/>
      <c r="H1205" s="201"/>
      <c r="I1205" s="201"/>
      <c r="J1205" s="202"/>
      <c r="L1205" s="34"/>
    </row>
    <row r="1206" spans="2:12" hidden="1">
      <c r="B1206" s="201"/>
      <c r="C1206" s="202"/>
      <c r="D1206" s="201"/>
      <c r="E1206" s="201"/>
      <c r="F1206" s="22"/>
      <c r="G1206" s="22"/>
      <c r="H1206" s="201"/>
      <c r="I1206" s="201"/>
      <c r="J1206" s="202"/>
      <c r="L1206" s="34"/>
    </row>
    <row r="1207" spans="2:12" hidden="1">
      <c r="B1207" s="201"/>
      <c r="C1207" s="202"/>
      <c r="D1207" s="201"/>
      <c r="E1207" s="201"/>
      <c r="F1207" s="22"/>
      <c r="G1207" s="22"/>
      <c r="H1207" s="201"/>
      <c r="I1207" s="201"/>
      <c r="J1207" s="202"/>
      <c r="L1207" s="34"/>
    </row>
    <row r="1208" spans="2:12" hidden="1">
      <c r="B1208" s="201"/>
      <c r="C1208" s="202"/>
      <c r="D1208" s="201"/>
      <c r="E1208" s="201"/>
      <c r="F1208" s="22"/>
      <c r="G1208" s="22"/>
      <c r="H1208" s="201"/>
      <c r="I1208" s="201"/>
      <c r="J1208" s="202"/>
      <c r="L1208" s="34"/>
    </row>
    <row r="1209" spans="2:12" hidden="1">
      <c r="B1209" s="201"/>
      <c r="C1209" s="202"/>
      <c r="D1209" s="201"/>
      <c r="E1209" s="201"/>
      <c r="F1209" s="22"/>
      <c r="G1209" s="22"/>
      <c r="H1209" s="201"/>
      <c r="I1209" s="201"/>
      <c r="J1209" s="202"/>
      <c r="L1209" s="34"/>
    </row>
    <row r="1210" spans="2:12" hidden="1">
      <c r="B1210" s="201"/>
      <c r="C1210" s="202"/>
      <c r="D1210" s="201"/>
      <c r="E1210" s="201"/>
      <c r="F1210" s="22"/>
      <c r="G1210" s="22"/>
      <c r="H1210" s="201"/>
      <c r="I1210" s="201"/>
      <c r="J1210" s="202"/>
      <c r="L1210" s="34"/>
    </row>
    <row r="1211" spans="2:12" hidden="1">
      <c r="B1211" s="201"/>
      <c r="C1211" s="202"/>
      <c r="D1211" s="201"/>
      <c r="E1211" s="201"/>
      <c r="F1211" s="22"/>
      <c r="G1211" s="22"/>
      <c r="H1211" s="201"/>
      <c r="I1211" s="201"/>
      <c r="J1211" s="202"/>
      <c r="L1211" s="34"/>
    </row>
    <row r="1212" spans="2:12" hidden="1">
      <c r="B1212" s="201"/>
      <c r="C1212" s="202"/>
      <c r="D1212" s="201"/>
      <c r="E1212" s="201"/>
      <c r="F1212" s="22"/>
      <c r="G1212" s="22"/>
      <c r="H1212" s="201"/>
      <c r="I1212" s="201"/>
      <c r="J1212" s="202"/>
      <c r="L1212" s="34"/>
    </row>
    <row r="1213" spans="2:12" hidden="1">
      <c r="B1213" s="201"/>
      <c r="C1213" s="202"/>
      <c r="D1213" s="201"/>
      <c r="E1213" s="201"/>
      <c r="F1213" s="22"/>
      <c r="G1213" s="22"/>
      <c r="H1213" s="201"/>
      <c r="I1213" s="201"/>
      <c r="J1213" s="202"/>
      <c r="L1213" s="34"/>
    </row>
    <row r="1214" spans="2:12" hidden="1">
      <c r="B1214" s="201"/>
      <c r="C1214" s="202"/>
      <c r="D1214" s="201"/>
      <c r="E1214" s="201"/>
      <c r="F1214" s="22"/>
      <c r="G1214" s="22"/>
      <c r="H1214" s="201"/>
      <c r="I1214" s="201"/>
      <c r="J1214" s="202"/>
      <c r="L1214" s="34"/>
    </row>
    <row r="1215" spans="2:12" hidden="1">
      <c r="B1215" s="201"/>
      <c r="C1215" s="202"/>
      <c r="D1215" s="201"/>
      <c r="E1215" s="201"/>
      <c r="F1215" s="22"/>
      <c r="G1215" s="22"/>
      <c r="H1215" s="201"/>
      <c r="I1215" s="201"/>
      <c r="J1215" s="202"/>
      <c r="L1215" s="34"/>
    </row>
    <row r="1216" spans="2:12" hidden="1">
      <c r="B1216" s="201"/>
      <c r="C1216" s="202"/>
      <c r="D1216" s="201"/>
      <c r="E1216" s="201"/>
      <c r="F1216" s="22"/>
      <c r="G1216" s="22"/>
      <c r="H1216" s="201"/>
      <c r="I1216" s="201"/>
      <c r="J1216" s="202"/>
      <c r="L1216" s="34"/>
    </row>
    <row r="1217" spans="2:12" hidden="1">
      <c r="B1217" s="201"/>
      <c r="C1217" s="202"/>
      <c r="D1217" s="201"/>
      <c r="E1217" s="201"/>
      <c r="F1217" s="22"/>
      <c r="G1217" s="22"/>
      <c r="H1217" s="201"/>
      <c r="I1217" s="201"/>
      <c r="J1217" s="202"/>
      <c r="L1217" s="34"/>
    </row>
    <row r="1218" spans="2:12" hidden="1">
      <c r="B1218" s="201"/>
      <c r="C1218" s="202"/>
      <c r="D1218" s="201"/>
      <c r="E1218" s="201"/>
      <c r="F1218" s="22"/>
      <c r="G1218" s="22"/>
      <c r="H1218" s="201"/>
      <c r="I1218" s="201"/>
      <c r="J1218" s="202"/>
      <c r="L1218" s="34"/>
    </row>
    <row r="1219" spans="2:12" hidden="1">
      <c r="B1219" s="201"/>
      <c r="C1219" s="202"/>
      <c r="D1219" s="201"/>
      <c r="E1219" s="201"/>
      <c r="F1219" s="22"/>
      <c r="G1219" s="22"/>
      <c r="H1219" s="201"/>
      <c r="I1219" s="201"/>
      <c r="J1219" s="202"/>
      <c r="L1219" s="34"/>
    </row>
    <row r="1220" spans="2:12" hidden="1">
      <c r="B1220" s="201"/>
      <c r="C1220" s="202"/>
      <c r="D1220" s="201"/>
      <c r="E1220" s="201"/>
      <c r="F1220" s="22"/>
      <c r="G1220" s="22"/>
      <c r="H1220" s="201"/>
      <c r="I1220" s="201"/>
      <c r="J1220" s="202"/>
      <c r="L1220" s="34"/>
    </row>
    <row r="1221" spans="2:12" hidden="1">
      <c r="B1221" s="201"/>
      <c r="C1221" s="202"/>
      <c r="D1221" s="201"/>
      <c r="E1221" s="201"/>
      <c r="F1221" s="22"/>
      <c r="G1221" s="22"/>
      <c r="H1221" s="201"/>
      <c r="I1221" s="201"/>
      <c r="J1221" s="202"/>
      <c r="L1221" s="34"/>
    </row>
    <row r="1222" spans="2:12" hidden="1">
      <c r="B1222" s="201"/>
      <c r="C1222" s="202"/>
      <c r="D1222" s="201"/>
      <c r="E1222" s="201"/>
      <c r="F1222" s="22"/>
      <c r="G1222" s="22"/>
      <c r="H1222" s="201"/>
      <c r="I1222" s="201"/>
      <c r="J1222" s="202"/>
      <c r="L1222" s="34"/>
    </row>
    <row r="1223" spans="2:12" hidden="1">
      <c r="B1223" s="201"/>
      <c r="C1223" s="202"/>
      <c r="D1223" s="201"/>
      <c r="E1223" s="201"/>
      <c r="F1223" s="22"/>
      <c r="G1223" s="22"/>
      <c r="H1223" s="201"/>
      <c r="I1223" s="201"/>
      <c r="J1223" s="202"/>
      <c r="L1223" s="34"/>
    </row>
    <row r="1224" spans="2:12" hidden="1">
      <c r="B1224" s="201"/>
      <c r="C1224" s="202"/>
      <c r="D1224" s="201"/>
      <c r="E1224" s="201"/>
      <c r="F1224" s="22"/>
      <c r="G1224" s="22"/>
      <c r="H1224" s="201"/>
      <c r="I1224" s="201"/>
      <c r="J1224" s="202"/>
      <c r="L1224" s="34"/>
    </row>
    <row r="1225" spans="2:12" hidden="1">
      <c r="B1225" s="201"/>
      <c r="C1225" s="202"/>
      <c r="D1225" s="201"/>
      <c r="E1225" s="201"/>
      <c r="F1225" s="22"/>
      <c r="G1225" s="22"/>
      <c r="H1225" s="201"/>
      <c r="I1225" s="201"/>
      <c r="J1225" s="202"/>
      <c r="L1225" s="34"/>
    </row>
    <row r="1226" spans="2:12" hidden="1">
      <c r="B1226" s="201"/>
      <c r="C1226" s="202"/>
      <c r="D1226" s="201"/>
      <c r="E1226" s="201"/>
      <c r="F1226" s="22"/>
      <c r="G1226" s="22"/>
      <c r="H1226" s="201"/>
      <c r="I1226" s="201"/>
      <c r="J1226" s="202"/>
      <c r="L1226" s="34"/>
    </row>
    <row r="1227" spans="2:12" hidden="1">
      <c r="B1227" s="201"/>
      <c r="C1227" s="202"/>
      <c r="D1227" s="201"/>
      <c r="E1227" s="201"/>
      <c r="F1227" s="22"/>
      <c r="G1227" s="22"/>
      <c r="H1227" s="201"/>
      <c r="I1227" s="201"/>
      <c r="J1227" s="202"/>
      <c r="L1227" s="34"/>
    </row>
    <row r="1228" spans="2:12" hidden="1">
      <c r="B1228" s="201"/>
      <c r="C1228" s="202"/>
      <c r="D1228" s="201"/>
      <c r="E1228" s="201"/>
      <c r="F1228" s="22"/>
      <c r="G1228" s="22"/>
      <c r="H1228" s="201"/>
      <c r="I1228" s="201"/>
      <c r="J1228" s="202"/>
      <c r="L1228" s="34"/>
    </row>
    <row r="1229" spans="2:12" hidden="1">
      <c r="B1229" s="201"/>
      <c r="C1229" s="202"/>
      <c r="D1229" s="201"/>
      <c r="E1229" s="201"/>
      <c r="F1229" s="22"/>
      <c r="G1229" s="22"/>
      <c r="H1229" s="201"/>
      <c r="I1229" s="201"/>
      <c r="J1229" s="202"/>
      <c r="L1229" s="34"/>
    </row>
    <row r="1230" spans="2:12" hidden="1">
      <c r="B1230" s="201"/>
      <c r="C1230" s="202"/>
      <c r="D1230" s="201"/>
      <c r="E1230" s="201"/>
      <c r="F1230" s="22"/>
      <c r="G1230" s="22"/>
      <c r="H1230" s="201"/>
      <c r="I1230" s="201"/>
      <c r="J1230" s="202"/>
      <c r="L1230" s="34"/>
    </row>
    <row r="1231" spans="2:12" hidden="1">
      <c r="B1231" s="201"/>
      <c r="C1231" s="202"/>
      <c r="D1231" s="201"/>
      <c r="E1231" s="201"/>
      <c r="F1231" s="22"/>
      <c r="G1231" s="22"/>
      <c r="H1231" s="201"/>
      <c r="I1231" s="201"/>
      <c r="J1231" s="202"/>
      <c r="L1231" s="34"/>
    </row>
    <row r="1232" spans="2:12" hidden="1">
      <c r="B1232" s="201"/>
      <c r="C1232" s="202"/>
      <c r="D1232" s="201"/>
      <c r="E1232" s="201"/>
      <c r="F1232" s="22"/>
      <c r="G1232" s="22"/>
      <c r="H1232" s="201"/>
      <c r="I1232" s="201"/>
      <c r="J1232" s="202"/>
      <c r="L1232" s="34"/>
    </row>
    <row r="1233" spans="2:12" hidden="1">
      <c r="B1233" s="201"/>
      <c r="C1233" s="202"/>
      <c r="D1233" s="201"/>
      <c r="E1233" s="201"/>
      <c r="F1233" s="22"/>
      <c r="G1233" s="22"/>
      <c r="H1233" s="201"/>
      <c r="I1233" s="201"/>
      <c r="J1233" s="202"/>
      <c r="L1233" s="34"/>
    </row>
    <row r="1234" spans="2:12" hidden="1">
      <c r="B1234" s="201"/>
      <c r="C1234" s="202"/>
      <c r="D1234" s="201"/>
      <c r="E1234" s="201"/>
      <c r="F1234" s="22"/>
      <c r="G1234" s="22"/>
      <c r="H1234" s="201"/>
      <c r="I1234" s="201"/>
      <c r="J1234" s="202"/>
      <c r="L1234" s="34"/>
    </row>
    <row r="1235" spans="2:12" hidden="1">
      <c r="B1235" s="201"/>
      <c r="C1235" s="202"/>
      <c r="D1235" s="201"/>
      <c r="E1235" s="201"/>
      <c r="F1235" s="22"/>
      <c r="G1235" s="22"/>
      <c r="H1235" s="201"/>
      <c r="I1235" s="201"/>
      <c r="J1235" s="202"/>
      <c r="L1235" s="34"/>
    </row>
    <row r="1236" spans="2:12" hidden="1">
      <c r="B1236" s="201"/>
      <c r="C1236" s="202"/>
      <c r="D1236" s="201"/>
      <c r="E1236" s="201"/>
      <c r="F1236" s="22"/>
      <c r="G1236" s="22"/>
      <c r="H1236" s="201"/>
      <c r="I1236" s="201"/>
      <c r="J1236" s="202"/>
      <c r="L1236" s="34"/>
    </row>
    <row r="1237" spans="2:12" hidden="1">
      <c r="B1237" s="201"/>
      <c r="C1237" s="202"/>
      <c r="D1237" s="201"/>
      <c r="E1237" s="201"/>
      <c r="F1237" s="22"/>
      <c r="G1237" s="22"/>
      <c r="H1237" s="201"/>
      <c r="I1237" s="201"/>
      <c r="J1237" s="202"/>
      <c r="L1237" s="34"/>
    </row>
    <row r="1238" spans="2:12" hidden="1">
      <c r="B1238" s="201"/>
      <c r="C1238" s="202"/>
      <c r="D1238" s="201"/>
      <c r="E1238" s="201"/>
      <c r="F1238" s="22"/>
      <c r="G1238" s="22"/>
      <c r="H1238" s="201"/>
      <c r="I1238" s="201"/>
      <c r="J1238" s="202"/>
      <c r="L1238" s="34"/>
    </row>
    <row r="1239" spans="2:12" hidden="1">
      <c r="B1239" s="201"/>
      <c r="C1239" s="202"/>
      <c r="D1239" s="201"/>
      <c r="E1239" s="201"/>
      <c r="F1239" s="22"/>
      <c r="G1239" s="22"/>
      <c r="H1239" s="201"/>
      <c r="I1239" s="201"/>
      <c r="J1239" s="202"/>
      <c r="L1239" s="34"/>
    </row>
    <row r="1240" spans="2:12" hidden="1">
      <c r="B1240" s="201"/>
      <c r="C1240" s="202"/>
      <c r="D1240" s="201"/>
      <c r="E1240" s="201"/>
      <c r="F1240" s="22"/>
      <c r="G1240" s="22"/>
      <c r="H1240" s="201"/>
      <c r="I1240" s="201"/>
      <c r="J1240" s="202"/>
      <c r="L1240" s="34"/>
    </row>
    <row r="1241" spans="2:12" hidden="1">
      <c r="B1241" s="201"/>
      <c r="C1241" s="202"/>
      <c r="D1241" s="201"/>
      <c r="E1241" s="201"/>
      <c r="F1241" s="22"/>
      <c r="G1241" s="22"/>
      <c r="H1241" s="201"/>
      <c r="I1241" s="201"/>
      <c r="J1241" s="202"/>
      <c r="L1241" s="34"/>
    </row>
    <row r="1242" spans="2:12" hidden="1">
      <c r="B1242" s="201"/>
      <c r="C1242" s="202"/>
      <c r="D1242" s="201"/>
      <c r="E1242" s="201"/>
      <c r="F1242" s="22"/>
      <c r="G1242" s="22"/>
      <c r="H1242" s="201"/>
      <c r="I1242" s="201"/>
      <c r="J1242" s="202"/>
      <c r="L1242" s="34"/>
    </row>
    <row r="1243" spans="2:12" hidden="1">
      <c r="B1243" s="201"/>
      <c r="C1243" s="202"/>
      <c r="D1243" s="201"/>
      <c r="E1243" s="201"/>
      <c r="F1243" s="22"/>
      <c r="G1243" s="22"/>
      <c r="H1243" s="201"/>
      <c r="I1243" s="201"/>
      <c r="J1243" s="202"/>
      <c r="L1243" s="34"/>
    </row>
    <row r="1244" spans="2:12" hidden="1">
      <c r="B1244" s="201"/>
      <c r="C1244" s="202"/>
      <c r="D1244" s="201"/>
      <c r="E1244" s="201"/>
      <c r="F1244" s="22"/>
      <c r="G1244" s="22"/>
      <c r="H1244" s="201"/>
      <c r="I1244" s="201"/>
      <c r="J1244" s="202"/>
      <c r="L1244" s="34"/>
    </row>
    <row r="1245" spans="2:12" hidden="1">
      <c r="B1245" s="201"/>
      <c r="C1245" s="202"/>
      <c r="D1245" s="201"/>
      <c r="E1245" s="201"/>
      <c r="F1245" s="22"/>
      <c r="G1245" s="22"/>
      <c r="H1245" s="201"/>
      <c r="I1245" s="201"/>
      <c r="J1245" s="202"/>
      <c r="L1245" s="34"/>
    </row>
    <row r="1246" spans="2:12" hidden="1">
      <c r="B1246" s="201"/>
      <c r="C1246" s="202"/>
      <c r="D1246" s="201"/>
      <c r="E1246" s="201"/>
      <c r="F1246" s="22"/>
      <c r="G1246" s="22"/>
      <c r="H1246" s="201"/>
      <c r="I1246" s="201"/>
      <c r="J1246" s="202"/>
      <c r="L1246" s="34"/>
    </row>
    <row r="1247" spans="2:12" hidden="1">
      <c r="B1247" s="201"/>
      <c r="C1247" s="202"/>
      <c r="D1247" s="201"/>
      <c r="E1247" s="201"/>
      <c r="F1247" s="22"/>
      <c r="G1247" s="22"/>
      <c r="H1247" s="201"/>
      <c r="I1247" s="201"/>
      <c r="J1247" s="202"/>
      <c r="L1247" s="34"/>
    </row>
    <row r="1248" spans="2:12" hidden="1">
      <c r="B1248" s="201"/>
      <c r="C1248" s="202"/>
      <c r="D1248" s="201"/>
      <c r="E1248" s="201"/>
      <c r="F1248" s="22"/>
      <c r="G1248" s="22"/>
      <c r="H1248" s="201"/>
      <c r="I1248" s="201"/>
      <c r="J1248" s="202"/>
      <c r="L1248" s="34"/>
    </row>
    <row r="1249" spans="2:12" hidden="1">
      <c r="B1249" s="201"/>
      <c r="C1249" s="202"/>
      <c r="D1249" s="201"/>
      <c r="E1249" s="201"/>
      <c r="F1249" s="22"/>
      <c r="G1249" s="22"/>
      <c r="H1249" s="201"/>
      <c r="I1249" s="201"/>
      <c r="J1249" s="202"/>
      <c r="L1249" s="34"/>
    </row>
    <row r="1250" spans="2:12" hidden="1">
      <c r="B1250" s="201"/>
      <c r="C1250" s="202"/>
      <c r="D1250" s="201"/>
      <c r="E1250" s="201"/>
      <c r="F1250" s="22"/>
      <c r="G1250" s="22"/>
      <c r="H1250" s="201"/>
      <c r="I1250" s="201"/>
      <c r="J1250" s="202"/>
      <c r="L1250" s="34"/>
    </row>
    <row r="1251" spans="2:12" hidden="1">
      <c r="B1251" s="201"/>
      <c r="C1251" s="202"/>
      <c r="D1251" s="201"/>
      <c r="E1251" s="201"/>
      <c r="F1251" s="22"/>
      <c r="G1251" s="22"/>
      <c r="H1251" s="201"/>
      <c r="I1251" s="201"/>
      <c r="J1251" s="202"/>
      <c r="L1251" s="34"/>
    </row>
    <row r="1252" spans="2:12" hidden="1">
      <c r="B1252" s="201"/>
      <c r="C1252" s="202"/>
      <c r="D1252" s="201"/>
      <c r="E1252" s="201"/>
      <c r="F1252" s="22"/>
      <c r="G1252" s="22"/>
      <c r="H1252" s="201"/>
      <c r="I1252" s="201"/>
      <c r="J1252" s="202"/>
      <c r="L1252" s="34"/>
    </row>
    <row r="1253" spans="2:12" hidden="1">
      <c r="B1253" s="201"/>
      <c r="C1253" s="202"/>
      <c r="D1253" s="201"/>
      <c r="E1253" s="201"/>
      <c r="F1253" s="22"/>
      <c r="G1253" s="22"/>
      <c r="H1253" s="201"/>
      <c r="I1253" s="201"/>
      <c r="J1253" s="202"/>
      <c r="L1253" s="34"/>
    </row>
    <row r="1254" spans="2:12" hidden="1">
      <c r="B1254" s="201"/>
      <c r="C1254" s="202"/>
      <c r="D1254" s="201"/>
      <c r="E1254" s="201"/>
      <c r="F1254" s="22"/>
      <c r="G1254" s="22"/>
      <c r="H1254" s="201"/>
      <c r="I1254" s="201"/>
      <c r="J1254" s="202"/>
      <c r="L1254" s="34"/>
    </row>
    <row r="1255" spans="2:12" hidden="1">
      <c r="B1255" s="201"/>
      <c r="C1255" s="202"/>
      <c r="D1255" s="201"/>
      <c r="E1255" s="201"/>
      <c r="F1255" s="22"/>
      <c r="G1255" s="22"/>
      <c r="H1255" s="201"/>
      <c r="I1255" s="201"/>
      <c r="J1255" s="202"/>
      <c r="L1255" s="34"/>
    </row>
    <row r="1256" spans="2:12" hidden="1">
      <c r="B1256" s="201"/>
      <c r="C1256" s="202"/>
      <c r="D1256" s="201"/>
      <c r="E1256" s="201"/>
      <c r="F1256" s="22"/>
      <c r="G1256" s="22"/>
      <c r="H1256" s="201"/>
      <c r="I1256" s="201"/>
      <c r="J1256" s="202"/>
      <c r="L1256" s="34"/>
    </row>
    <row r="1257" spans="2:12" hidden="1">
      <c r="B1257" s="201"/>
      <c r="C1257" s="202"/>
      <c r="D1257" s="201"/>
      <c r="E1257" s="201"/>
      <c r="F1257" s="22"/>
      <c r="G1257" s="22"/>
      <c r="H1257" s="201"/>
      <c r="I1257" s="201"/>
      <c r="J1257" s="202"/>
      <c r="L1257" s="34"/>
    </row>
    <row r="1258" spans="2:12" hidden="1">
      <c r="B1258" s="201"/>
      <c r="C1258" s="202"/>
      <c r="D1258" s="201"/>
      <c r="E1258" s="201"/>
      <c r="F1258" s="22"/>
      <c r="G1258" s="22"/>
      <c r="H1258" s="201"/>
      <c r="I1258" s="201"/>
      <c r="J1258" s="202"/>
      <c r="L1258" s="34"/>
    </row>
    <row r="1259" spans="2:12" hidden="1">
      <c r="B1259" s="201"/>
      <c r="C1259" s="202"/>
      <c r="D1259" s="201"/>
      <c r="E1259" s="201"/>
      <c r="F1259" s="22"/>
      <c r="G1259" s="22"/>
      <c r="H1259" s="201"/>
      <c r="I1259" s="201"/>
      <c r="J1259" s="202"/>
      <c r="L1259" s="34"/>
    </row>
    <row r="1260" spans="2:12" hidden="1">
      <c r="B1260" s="201"/>
      <c r="C1260" s="202"/>
      <c r="D1260" s="201"/>
      <c r="E1260" s="201"/>
      <c r="F1260" s="22"/>
      <c r="G1260" s="22"/>
      <c r="H1260" s="201"/>
      <c r="I1260" s="201"/>
      <c r="J1260" s="202"/>
      <c r="L1260" s="34"/>
    </row>
    <row r="1261" spans="2:12" hidden="1">
      <c r="B1261" s="201"/>
      <c r="C1261" s="202"/>
      <c r="D1261" s="201"/>
      <c r="E1261" s="201"/>
      <c r="F1261" s="22"/>
      <c r="G1261" s="22"/>
      <c r="H1261" s="201"/>
      <c r="I1261" s="201"/>
      <c r="J1261" s="202"/>
      <c r="L1261" s="34"/>
    </row>
    <row r="1262" spans="2:12" hidden="1">
      <c r="B1262" s="201"/>
      <c r="C1262" s="202"/>
      <c r="D1262" s="201"/>
      <c r="E1262" s="201"/>
      <c r="F1262" s="22"/>
      <c r="G1262" s="22"/>
      <c r="H1262" s="201"/>
      <c r="I1262" s="201"/>
      <c r="J1262" s="202"/>
      <c r="L1262" s="34"/>
    </row>
    <row r="1263" spans="2:12" hidden="1">
      <c r="B1263" s="201"/>
      <c r="C1263" s="202"/>
      <c r="D1263" s="201"/>
      <c r="E1263" s="201"/>
      <c r="F1263" s="22"/>
      <c r="G1263" s="22"/>
      <c r="H1263" s="201"/>
      <c r="I1263" s="201"/>
      <c r="J1263" s="202"/>
      <c r="L1263" s="34"/>
    </row>
    <row r="1264" spans="2:12" hidden="1">
      <c r="B1264" s="201"/>
      <c r="C1264" s="202"/>
      <c r="D1264" s="201"/>
      <c r="E1264" s="201"/>
      <c r="F1264" s="22"/>
      <c r="G1264" s="22"/>
      <c r="H1264" s="201"/>
      <c r="I1264" s="201"/>
      <c r="J1264" s="202"/>
      <c r="L1264" s="34"/>
    </row>
    <row r="1265" spans="2:12" hidden="1">
      <c r="B1265" s="201"/>
      <c r="C1265" s="202"/>
      <c r="D1265" s="201"/>
      <c r="E1265" s="201"/>
      <c r="F1265" s="22"/>
      <c r="G1265" s="22"/>
      <c r="H1265" s="201"/>
      <c r="I1265" s="201"/>
      <c r="J1265" s="202"/>
      <c r="L1265" s="34"/>
    </row>
    <row r="1266" spans="2:12" hidden="1">
      <c r="B1266" s="201"/>
      <c r="C1266" s="202"/>
      <c r="D1266" s="201"/>
      <c r="E1266" s="201"/>
      <c r="F1266" s="22"/>
      <c r="G1266" s="22"/>
      <c r="H1266" s="201"/>
      <c r="I1266" s="201"/>
      <c r="J1266" s="202"/>
      <c r="L1266" s="34"/>
    </row>
    <row r="1267" spans="2:12" hidden="1">
      <c r="B1267" s="201"/>
      <c r="C1267" s="202"/>
      <c r="D1267" s="201"/>
      <c r="E1267" s="201"/>
      <c r="F1267" s="22"/>
      <c r="G1267" s="22"/>
      <c r="H1267" s="201"/>
      <c r="I1267" s="201"/>
      <c r="J1267" s="202"/>
      <c r="L1267" s="34"/>
    </row>
    <row r="1268" spans="2:12" hidden="1">
      <c r="B1268" s="201"/>
      <c r="C1268" s="202"/>
      <c r="D1268" s="201"/>
      <c r="E1268" s="201"/>
      <c r="F1268" s="22"/>
      <c r="G1268" s="22"/>
      <c r="H1268" s="201"/>
      <c r="I1268" s="201"/>
      <c r="J1268" s="202"/>
      <c r="L1268" s="34"/>
    </row>
    <row r="1269" spans="2:12" hidden="1">
      <c r="B1269" s="201"/>
      <c r="C1269" s="202"/>
      <c r="D1269" s="201"/>
      <c r="E1269" s="201"/>
      <c r="F1269" s="22"/>
      <c r="G1269" s="22"/>
      <c r="H1269" s="201"/>
      <c r="I1269" s="201"/>
      <c r="J1269" s="202"/>
      <c r="L1269" s="34"/>
    </row>
    <row r="1270" spans="2:12" hidden="1">
      <c r="B1270" s="201"/>
      <c r="C1270" s="202"/>
      <c r="D1270" s="201"/>
      <c r="E1270" s="201"/>
      <c r="F1270" s="22"/>
      <c r="G1270" s="22"/>
      <c r="H1270" s="201"/>
      <c r="I1270" s="201"/>
      <c r="J1270" s="202"/>
      <c r="L1270" s="34"/>
    </row>
    <row r="1271" spans="2:12" hidden="1">
      <c r="B1271" s="201"/>
      <c r="C1271" s="202"/>
      <c r="D1271" s="201"/>
      <c r="E1271" s="201"/>
      <c r="F1271" s="22"/>
      <c r="G1271" s="22"/>
      <c r="H1271" s="201"/>
      <c r="I1271" s="201"/>
      <c r="J1271" s="202"/>
      <c r="L1271" s="34"/>
    </row>
    <row r="1272" spans="2:12" hidden="1">
      <c r="B1272" s="201"/>
      <c r="C1272" s="202"/>
      <c r="D1272" s="201"/>
      <c r="E1272" s="201"/>
      <c r="F1272" s="22"/>
      <c r="G1272" s="22"/>
      <c r="H1272" s="201"/>
      <c r="I1272" s="201"/>
      <c r="J1272" s="202"/>
      <c r="L1272" s="34"/>
    </row>
    <row r="1273" spans="2:12" hidden="1">
      <c r="B1273" s="201"/>
      <c r="C1273" s="202"/>
      <c r="D1273" s="201"/>
      <c r="E1273" s="201"/>
      <c r="F1273" s="22"/>
      <c r="G1273" s="22"/>
      <c r="H1273" s="201"/>
      <c r="I1273" s="201"/>
      <c r="J1273" s="202"/>
      <c r="L1273" s="34"/>
    </row>
    <row r="1274" spans="2:12" hidden="1">
      <c r="B1274" s="201"/>
      <c r="C1274" s="202"/>
      <c r="D1274" s="201"/>
      <c r="E1274" s="201"/>
      <c r="F1274" s="22"/>
      <c r="G1274" s="22"/>
      <c r="H1274" s="201"/>
      <c r="I1274" s="201"/>
      <c r="J1274" s="202"/>
      <c r="L1274" s="34"/>
    </row>
    <row r="1275" spans="2:12" hidden="1">
      <c r="B1275" s="201"/>
      <c r="C1275" s="202"/>
      <c r="D1275" s="201"/>
      <c r="E1275" s="201"/>
      <c r="F1275" s="22"/>
      <c r="G1275" s="22"/>
      <c r="H1275" s="201"/>
      <c r="I1275" s="201"/>
      <c r="J1275" s="202"/>
      <c r="L1275" s="34"/>
    </row>
    <row r="1276" spans="2:12" hidden="1">
      <c r="B1276" s="201"/>
      <c r="C1276" s="202"/>
      <c r="D1276" s="201"/>
      <c r="E1276" s="201"/>
      <c r="F1276" s="22"/>
      <c r="G1276" s="22"/>
      <c r="H1276" s="201"/>
      <c r="I1276" s="201"/>
      <c r="J1276" s="202"/>
      <c r="L1276" s="34"/>
    </row>
    <row r="1277" spans="2:12" hidden="1">
      <c r="B1277" s="201"/>
      <c r="C1277" s="202"/>
      <c r="D1277" s="201"/>
      <c r="E1277" s="201"/>
      <c r="F1277" s="22"/>
      <c r="G1277" s="22"/>
      <c r="H1277" s="201"/>
      <c r="I1277" s="201"/>
      <c r="J1277" s="202"/>
      <c r="L1277" s="34"/>
    </row>
    <row r="1278" spans="2:12" hidden="1">
      <c r="B1278" s="201"/>
      <c r="C1278" s="202"/>
      <c r="D1278" s="201"/>
      <c r="E1278" s="201"/>
      <c r="F1278" s="22"/>
      <c r="G1278" s="22"/>
      <c r="H1278" s="201"/>
      <c r="I1278" s="201"/>
      <c r="J1278" s="202"/>
      <c r="L1278" s="34"/>
    </row>
    <row r="1279" spans="2:12" hidden="1">
      <c r="B1279" s="201"/>
      <c r="C1279" s="202"/>
      <c r="D1279" s="201"/>
      <c r="E1279" s="201"/>
      <c r="F1279" s="22"/>
      <c r="G1279" s="22"/>
      <c r="H1279" s="201"/>
      <c r="I1279" s="201"/>
      <c r="J1279" s="202"/>
      <c r="L1279" s="34"/>
    </row>
    <row r="1280" spans="2:12" hidden="1">
      <c r="B1280" s="201"/>
      <c r="C1280" s="202"/>
      <c r="D1280" s="201"/>
      <c r="E1280" s="201"/>
      <c r="F1280" s="22"/>
      <c r="G1280" s="22"/>
      <c r="H1280" s="201"/>
      <c r="I1280" s="201"/>
      <c r="J1280" s="202"/>
      <c r="L1280" s="34"/>
    </row>
    <row r="1281" spans="2:12" hidden="1">
      <c r="B1281" s="201"/>
      <c r="C1281" s="202"/>
      <c r="D1281" s="201"/>
      <c r="E1281" s="201"/>
      <c r="F1281" s="22"/>
      <c r="G1281" s="22"/>
      <c r="H1281" s="201"/>
      <c r="I1281" s="201"/>
      <c r="J1281" s="202"/>
      <c r="L1281" s="34"/>
    </row>
    <row r="1282" spans="2:12" hidden="1">
      <c r="B1282" s="201"/>
      <c r="C1282" s="202"/>
      <c r="D1282" s="201"/>
      <c r="E1282" s="201"/>
      <c r="F1282" s="22"/>
      <c r="G1282" s="22"/>
      <c r="H1282" s="201"/>
      <c r="I1282" s="201"/>
      <c r="J1282" s="202"/>
      <c r="L1282" s="34"/>
    </row>
    <row r="1283" spans="2:12" hidden="1">
      <c r="B1283" s="201"/>
      <c r="C1283" s="202"/>
      <c r="D1283" s="201"/>
      <c r="E1283" s="201"/>
      <c r="F1283" s="22"/>
      <c r="G1283" s="22"/>
      <c r="H1283" s="201"/>
      <c r="I1283" s="201"/>
      <c r="J1283" s="202"/>
      <c r="L1283" s="34"/>
    </row>
    <row r="1284" spans="2:12" hidden="1">
      <c r="B1284" s="201"/>
      <c r="C1284" s="202"/>
      <c r="D1284" s="201"/>
      <c r="E1284" s="201"/>
      <c r="F1284" s="22"/>
      <c r="G1284" s="22"/>
      <c r="H1284" s="201"/>
      <c r="I1284" s="201"/>
      <c r="J1284" s="202"/>
      <c r="L1284" s="34"/>
    </row>
    <row r="1285" spans="2:12" hidden="1">
      <c r="B1285" s="201"/>
      <c r="C1285" s="202"/>
      <c r="D1285" s="201"/>
      <c r="E1285" s="201"/>
      <c r="F1285" s="22"/>
      <c r="G1285" s="22"/>
      <c r="H1285" s="201"/>
      <c r="I1285" s="201"/>
      <c r="J1285" s="202"/>
      <c r="L1285" s="34"/>
    </row>
    <row r="1286" spans="2:12" hidden="1">
      <c r="B1286" s="201"/>
      <c r="C1286" s="202"/>
      <c r="D1286" s="201"/>
      <c r="E1286" s="201"/>
      <c r="F1286" s="22"/>
      <c r="G1286" s="22"/>
      <c r="H1286" s="201"/>
      <c r="I1286" s="201"/>
      <c r="J1286" s="202"/>
      <c r="L1286" s="34"/>
    </row>
    <row r="1287" spans="2:12" hidden="1">
      <c r="B1287" s="201"/>
      <c r="C1287" s="202"/>
      <c r="D1287" s="201"/>
      <c r="E1287" s="201"/>
      <c r="F1287" s="22"/>
      <c r="G1287" s="22"/>
      <c r="H1287" s="201"/>
      <c r="I1287" s="201"/>
      <c r="J1287" s="202"/>
      <c r="L1287" s="34"/>
    </row>
    <row r="1288" spans="2:12" hidden="1">
      <c r="B1288" s="201"/>
      <c r="C1288" s="202"/>
      <c r="D1288" s="201"/>
      <c r="E1288" s="201"/>
      <c r="F1288" s="22"/>
      <c r="G1288" s="22"/>
      <c r="H1288" s="201"/>
      <c r="I1288" s="201"/>
      <c r="J1288" s="202"/>
      <c r="L1288" s="34"/>
    </row>
    <row r="1289" spans="2:12" hidden="1">
      <c r="B1289" s="201"/>
      <c r="C1289" s="202"/>
      <c r="D1289" s="201"/>
      <c r="E1289" s="201"/>
      <c r="F1289" s="22"/>
      <c r="G1289" s="22"/>
      <c r="H1289" s="201"/>
      <c r="I1289" s="201"/>
      <c r="J1289" s="202"/>
      <c r="L1289" s="34"/>
    </row>
    <row r="1290" spans="2:12" hidden="1">
      <c r="B1290" s="201"/>
      <c r="C1290" s="202"/>
      <c r="D1290" s="201"/>
      <c r="E1290" s="201"/>
      <c r="F1290" s="22"/>
      <c r="G1290" s="22"/>
      <c r="H1290" s="201"/>
      <c r="I1290" s="201"/>
      <c r="J1290" s="202"/>
      <c r="L1290" s="34"/>
    </row>
    <row r="1291" spans="2:12" hidden="1">
      <c r="B1291" s="201"/>
      <c r="C1291" s="202"/>
      <c r="D1291" s="201"/>
      <c r="E1291" s="201"/>
      <c r="F1291" s="22"/>
      <c r="G1291" s="22"/>
      <c r="H1291" s="201"/>
      <c r="I1291" s="201"/>
      <c r="J1291" s="202"/>
      <c r="L1291" s="34"/>
    </row>
    <row r="1292" spans="2:12" hidden="1">
      <c r="B1292" s="201"/>
      <c r="C1292" s="202"/>
      <c r="D1292" s="201"/>
      <c r="E1292" s="201"/>
      <c r="F1292" s="22"/>
      <c r="G1292" s="22"/>
      <c r="H1292" s="201"/>
      <c r="I1292" s="201"/>
      <c r="J1292" s="202"/>
      <c r="L1292" s="34"/>
    </row>
    <row r="1293" spans="2:12" hidden="1">
      <c r="B1293" s="201"/>
      <c r="C1293" s="202"/>
      <c r="D1293" s="201"/>
      <c r="E1293" s="201"/>
      <c r="F1293" s="22"/>
      <c r="G1293" s="22"/>
      <c r="H1293" s="201"/>
      <c r="I1293" s="201"/>
      <c r="J1293" s="202"/>
      <c r="L1293" s="34"/>
    </row>
    <row r="1294" spans="2:12" hidden="1">
      <c r="B1294" s="201"/>
      <c r="C1294" s="202"/>
      <c r="D1294" s="201"/>
      <c r="E1294" s="201"/>
      <c r="F1294" s="22"/>
      <c r="G1294" s="22"/>
      <c r="H1294" s="201"/>
      <c r="I1294" s="201"/>
      <c r="J1294" s="202"/>
      <c r="L1294" s="34"/>
    </row>
    <row r="1295" spans="2:12" hidden="1">
      <c r="B1295" s="201"/>
      <c r="C1295" s="202"/>
      <c r="D1295" s="201"/>
      <c r="E1295" s="201"/>
      <c r="F1295" s="22"/>
      <c r="G1295" s="22"/>
      <c r="H1295" s="201"/>
      <c r="I1295" s="201"/>
      <c r="J1295" s="202"/>
      <c r="L1295" s="34"/>
    </row>
    <row r="1296" spans="2:12" hidden="1">
      <c r="B1296" s="201"/>
      <c r="C1296" s="202"/>
      <c r="D1296" s="201"/>
      <c r="E1296" s="201"/>
      <c r="F1296" s="22"/>
      <c r="G1296" s="22"/>
      <c r="H1296" s="201"/>
      <c r="I1296" s="201"/>
      <c r="J1296" s="202"/>
      <c r="L1296" s="34"/>
    </row>
    <row r="1297" spans="2:12" hidden="1">
      <c r="B1297" s="201"/>
      <c r="C1297" s="202"/>
      <c r="D1297" s="201"/>
      <c r="E1297" s="201"/>
      <c r="F1297" s="22"/>
      <c r="G1297" s="22"/>
      <c r="H1297" s="201"/>
      <c r="I1297" s="201"/>
      <c r="J1297" s="202"/>
      <c r="L1297" s="34"/>
    </row>
    <row r="1298" spans="2:12" hidden="1">
      <c r="B1298" s="201"/>
      <c r="C1298" s="202"/>
      <c r="D1298" s="201"/>
      <c r="E1298" s="201"/>
      <c r="F1298" s="22"/>
      <c r="G1298" s="22"/>
      <c r="H1298" s="201"/>
      <c r="I1298" s="201"/>
      <c r="J1298" s="202"/>
      <c r="L1298" s="34"/>
    </row>
    <row r="1299" spans="2:12" hidden="1">
      <c r="B1299" s="201"/>
      <c r="C1299" s="202"/>
      <c r="D1299" s="201"/>
      <c r="E1299" s="201"/>
      <c r="F1299" s="22"/>
      <c r="G1299" s="22"/>
      <c r="H1299" s="201"/>
      <c r="I1299" s="201"/>
      <c r="J1299" s="202"/>
      <c r="L1299" s="34"/>
    </row>
    <row r="1300" spans="2:12" hidden="1">
      <c r="B1300" s="201"/>
      <c r="C1300" s="202"/>
      <c r="D1300" s="201"/>
      <c r="E1300" s="201"/>
      <c r="F1300" s="22"/>
      <c r="G1300" s="22"/>
      <c r="H1300" s="201"/>
      <c r="I1300" s="201"/>
      <c r="J1300" s="202"/>
      <c r="L1300" s="34"/>
    </row>
    <row r="1301" spans="2:12" hidden="1">
      <c r="B1301" s="201"/>
      <c r="C1301" s="202"/>
      <c r="D1301" s="201"/>
      <c r="E1301" s="201"/>
      <c r="F1301" s="22"/>
      <c r="G1301" s="22"/>
      <c r="H1301" s="201"/>
      <c r="I1301" s="201"/>
      <c r="J1301" s="202"/>
      <c r="L1301" s="34"/>
    </row>
    <row r="1302" spans="2:12" hidden="1">
      <c r="B1302" s="201"/>
      <c r="C1302" s="202"/>
      <c r="D1302" s="201"/>
      <c r="E1302" s="201"/>
      <c r="F1302" s="22"/>
      <c r="G1302" s="22"/>
      <c r="H1302" s="201"/>
      <c r="I1302" s="201"/>
      <c r="J1302" s="202"/>
      <c r="L1302" s="34"/>
    </row>
    <row r="1303" spans="2:12" hidden="1">
      <c r="B1303" s="201"/>
      <c r="C1303" s="202"/>
      <c r="D1303" s="201"/>
      <c r="E1303" s="201"/>
      <c r="F1303" s="22"/>
      <c r="G1303" s="22"/>
      <c r="H1303" s="201"/>
      <c r="I1303" s="201"/>
      <c r="J1303" s="202"/>
      <c r="L1303" s="34"/>
    </row>
    <row r="1304" spans="2:12" hidden="1">
      <c r="B1304" s="201"/>
      <c r="C1304" s="202"/>
      <c r="D1304" s="201"/>
      <c r="E1304" s="201"/>
      <c r="F1304" s="22"/>
      <c r="G1304" s="22"/>
      <c r="H1304" s="201"/>
      <c r="I1304" s="201"/>
      <c r="J1304" s="202"/>
      <c r="L1304" s="34"/>
    </row>
    <row r="1305" spans="2:12" hidden="1">
      <c r="B1305" s="201"/>
      <c r="C1305" s="202"/>
      <c r="D1305" s="201"/>
      <c r="E1305" s="201"/>
      <c r="F1305" s="22"/>
      <c r="G1305" s="22"/>
      <c r="H1305" s="201"/>
      <c r="I1305" s="201"/>
      <c r="J1305" s="202"/>
      <c r="L1305" s="34"/>
    </row>
    <row r="1306" spans="2:12" hidden="1">
      <c r="B1306" s="201"/>
      <c r="C1306" s="202"/>
      <c r="D1306" s="201"/>
      <c r="E1306" s="201"/>
      <c r="F1306" s="22"/>
      <c r="G1306" s="22"/>
      <c r="H1306" s="201"/>
      <c r="I1306" s="201"/>
      <c r="J1306" s="202"/>
      <c r="L1306" s="34"/>
    </row>
    <row r="1307" spans="2:12" hidden="1">
      <c r="B1307" s="201"/>
      <c r="C1307" s="202"/>
      <c r="D1307" s="201"/>
      <c r="E1307" s="201"/>
      <c r="F1307" s="22"/>
      <c r="G1307" s="22"/>
      <c r="H1307" s="201"/>
      <c r="I1307" s="201"/>
      <c r="J1307" s="202"/>
      <c r="L1307" s="34"/>
    </row>
    <row r="1308" spans="2:12" hidden="1">
      <c r="B1308" s="201"/>
      <c r="C1308" s="202"/>
      <c r="D1308" s="201"/>
      <c r="E1308" s="201"/>
      <c r="F1308" s="22"/>
      <c r="G1308" s="22"/>
      <c r="H1308" s="201"/>
      <c r="I1308" s="201"/>
      <c r="J1308" s="202"/>
      <c r="L1308" s="34"/>
    </row>
    <row r="1309" spans="2:12" hidden="1">
      <c r="B1309" s="201"/>
      <c r="C1309" s="202"/>
      <c r="D1309" s="201"/>
      <c r="E1309" s="201"/>
      <c r="F1309" s="22"/>
      <c r="G1309" s="22"/>
      <c r="H1309" s="201"/>
      <c r="I1309" s="201"/>
      <c r="J1309" s="202"/>
      <c r="L1309" s="34"/>
    </row>
    <row r="1310" spans="2:12" hidden="1">
      <c r="B1310" s="201"/>
      <c r="C1310" s="202"/>
      <c r="D1310" s="201"/>
      <c r="E1310" s="201"/>
      <c r="F1310" s="22"/>
      <c r="G1310" s="22"/>
      <c r="H1310" s="201"/>
      <c r="I1310" s="201"/>
      <c r="J1310" s="202"/>
      <c r="L1310" s="34"/>
    </row>
    <row r="1311" spans="2:12" hidden="1">
      <c r="B1311" s="201"/>
      <c r="C1311" s="202"/>
      <c r="D1311" s="201"/>
      <c r="E1311" s="201"/>
      <c r="F1311" s="22"/>
      <c r="G1311" s="22"/>
      <c r="H1311" s="201"/>
      <c r="I1311" s="201"/>
      <c r="J1311" s="202"/>
      <c r="L1311" s="34"/>
    </row>
    <row r="1312" spans="2:12" hidden="1">
      <c r="B1312" s="201"/>
      <c r="C1312" s="202"/>
      <c r="D1312" s="201"/>
      <c r="E1312" s="201"/>
      <c r="F1312" s="22"/>
      <c r="G1312" s="22"/>
      <c r="H1312" s="201"/>
      <c r="I1312" s="201"/>
      <c r="J1312" s="202"/>
      <c r="L1312" s="34"/>
    </row>
    <row r="1313" spans="2:12" hidden="1">
      <c r="B1313" s="201"/>
      <c r="C1313" s="202"/>
      <c r="D1313" s="201"/>
      <c r="E1313" s="201"/>
      <c r="F1313" s="22"/>
      <c r="G1313" s="22"/>
      <c r="H1313" s="201"/>
      <c r="I1313" s="201"/>
      <c r="J1313" s="202"/>
      <c r="L1313" s="34"/>
    </row>
    <row r="1314" spans="2:12" hidden="1">
      <c r="B1314" s="201"/>
      <c r="C1314" s="202"/>
      <c r="D1314" s="201"/>
      <c r="E1314" s="201"/>
      <c r="F1314" s="22"/>
      <c r="G1314" s="22"/>
      <c r="H1314" s="201"/>
      <c r="I1314" s="201"/>
      <c r="J1314" s="202"/>
      <c r="L1314" s="34"/>
    </row>
    <row r="1315" spans="2:12" hidden="1">
      <c r="B1315" s="201"/>
      <c r="C1315" s="202"/>
      <c r="D1315" s="201"/>
      <c r="E1315" s="201"/>
      <c r="F1315" s="22"/>
      <c r="G1315" s="22"/>
      <c r="H1315" s="201"/>
      <c r="I1315" s="201"/>
      <c r="J1315" s="202"/>
      <c r="L1315" s="34"/>
    </row>
    <row r="1316" spans="2:12" hidden="1">
      <c r="B1316" s="201"/>
      <c r="C1316" s="202"/>
      <c r="D1316" s="201"/>
      <c r="E1316" s="201"/>
      <c r="F1316" s="22"/>
      <c r="G1316" s="22"/>
      <c r="H1316" s="201"/>
      <c r="I1316" s="201"/>
      <c r="J1316" s="202"/>
      <c r="L1316" s="34"/>
    </row>
    <row r="1317" spans="2:12" hidden="1">
      <c r="B1317" s="201"/>
      <c r="C1317" s="202"/>
      <c r="D1317" s="201"/>
      <c r="E1317" s="201"/>
      <c r="F1317" s="22"/>
      <c r="G1317" s="22"/>
      <c r="H1317" s="201"/>
      <c r="I1317" s="201"/>
      <c r="J1317" s="202"/>
      <c r="L1317" s="34"/>
    </row>
    <row r="1318" spans="2:12" hidden="1">
      <c r="B1318" s="201"/>
      <c r="C1318" s="202"/>
      <c r="D1318" s="201"/>
      <c r="E1318" s="201"/>
      <c r="F1318" s="22"/>
      <c r="G1318" s="22"/>
      <c r="H1318" s="201"/>
      <c r="I1318" s="201"/>
      <c r="J1318" s="202"/>
      <c r="L1318" s="34"/>
    </row>
    <row r="1319" spans="2:12" hidden="1">
      <c r="B1319" s="201"/>
      <c r="C1319" s="202"/>
      <c r="D1319" s="201"/>
      <c r="E1319" s="201"/>
      <c r="F1319" s="22"/>
      <c r="G1319" s="22"/>
      <c r="H1319" s="201"/>
      <c r="I1319" s="201"/>
      <c r="J1319" s="202"/>
      <c r="L1319" s="34"/>
    </row>
    <row r="1320" spans="2:12" hidden="1">
      <c r="B1320" s="201"/>
      <c r="C1320" s="202"/>
      <c r="D1320" s="201"/>
      <c r="E1320" s="201"/>
      <c r="F1320" s="22"/>
      <c r="G1320" s="22"/>
      <c r="H1320" s="201"/>
      <c r="I1320" s="201"/>
      <c r="J1320" s="202"/>
      <c r="L1320" s="34"/>
    </row>
    <row r="1321" spans="2:12" hidden="1">
      <c r="B1321" s="201"/>
      <c r="C1321" s="202"/>
      <c r="D1321" s="201"/>
      <c r="E1321" s="201"/>
      <c r="F1321" s="22"/>
      <c r="G1321" s="22"/>
      <c r="H1321" s="201"/>
      <c r="I1321" s="201"/>
      <c r="J1321" s="202"/>
      <c r="L1321" s="34"/>
    </row>
    <row r="1322" spans="2:12" hidden="1">
      <c r="B1322" s="201"/>
      <c r="C1322" s="202"/>
      <c r="D1322" s="201"/>
      <c r="E1322" s="201"/>
      <c r="F1322" s="22"/>
      <c r="G1322" s="22"/>
      <c r="H1322" s="201"/>
      <c r="I1322" s="201"/>
      <c r="J1322" s="202"/>
      <c r="L1322" s="34"/>
    </row>
    <row r="1323" spans="2:12" hidden="1">
      <c r="B1323" s="201"/>
      <c r="C1323" s="202"/>
      <c r="D1323" s="201"/>
      <c r="E1323" s="201"/>
      <c r="F1323" s="22"/>
      <c r="G1323" s="22"/>
      <c r="H1323" s="201"/>
      <c r="I1323" s="201"/>
      <c r="J1323" s="202"/>
      <c r="L1323" s="34"/>
    </row>
    <row r="1324" spans="2:12" hidden="1">
      <c r="B1324" s="201"/>
      <c r="C1324" s="202"/>
      <c r="D1324" s="201"/>
      <c r="E1324" s="201"/>
      <c r="F1324" s="22"/>
      <c r="G1324" s="22"/>
      <c r="H1324" s="201"/>
      <c r="I1324" s="201"/>
      <c r="J1324" s="202"/>
      <c r="L1324" s="34"/>
    </row>
    <row r="1325" spans="2:12" hidden="1">
      <c r="B1325" s="201"/>
      <c r="C1325" s="202"/>
      <c r="D1325" s="201"/>
      <c r="E1325" s="201"/>
      <c r="F1325" s="22"/>
      <c r="G1325" s="22"/>
      <c r="H1325" s="201"/>
      <c r="I1325" s="201"/>
      <c r="J1325" s="202"/>
      <c r="L1325" s="34"/>
    </row>
    <row r="1326" spans="2:12" hidden="1">
      <c r="B1326" s="201"/>
      <c r="C1326" s="202"/>
      <c r="D1326" s="201"/>
      <c r="E1326" s="201"/>
      <c r="F1326" s="22"/>
      <c r="G1326" s="22"/>
      <c r="H1326" s="201"/>
      <c r="I1326" s="201"/>
      <c r="J1326" s="202"/>
      <c r="L1326" s="34"/>
    </row>
    <row r="1327" spans="2:12" hidden="1">
      <c r="B1327" s="201"/>
      <c r="C1327" s="202"/>
      <c r="D1327" s="201"/>
      <c r="E1327" s="201"/>
      <c r="F1327" s="22"/>
      <c r="G1327" s="22"/>
      <c r="H1327" s="201"/>
      <c r="I1327" s="201"/>
      <c r="J1327" s="202"/>
      <c r="L1327" s="34"/>
    </row>
    <row r="1328" spans="2:12" hidden="1">
      <c r="B1328" s="201"/>
      <c r="C1328" s="202"/>
      <c r="D1328" s="201"/>
      <c r="E1328" s="201"/>
      <c r="F1328" s="22"/>
      <c r="G1328" s="22"/>
      <c r="H1328" s="201"/>
      <c r="I1328" s="201"/>
      <c r="J1328" s="202"/>
      <c r="L1328" s="34"/>
    </row>
    <row r="1329" spans="2:12" hidden="1">
      <c r="B1329" s="201"/>
      <c r="C1329" s="202"/>
      <c r="D1329" s="201"/>
      <c r="E1329" s="201"/>
      <c r="F1329" s="22"/>
      <c r="G1329" s="22"/>
      <c r="H1329" s="201"/>
      <c r="I1329" s="201"/>
      <c r="J1329" s="202"/>
      <c r="L1329" s="34"/>
    </row>
    <row r="1330" spans="2:12" hidden="1">
      <c r="B1330" s="201"/>
      <c r="C1330" s="202"/>
      <c r="D1330" s="201"/>
      <c r="E1330" s="201"/>
      <c r="F1330" s="22"/>
      <c r="G1330" s="22"/>
      <c r="H1330" s="201"/>
      <c r="I1330" s="201"/>
      <c r="J1330" s="202"/>
      <c r="L1330" s="34"/>
    </row>
    <row r="1331" spans="2:12" hidden="1">
      <c r="B1331" s="201"/>
      <c r="C1331" s="202"/>
      <c r="D1331" s="201"/>
      <c r="E1331" s="201"/>
      <c r="F1331" s="22"/>
      <c r="G1331" s="22"/>
      <c r="H1331" s="201"/>
      <c r="I1331" s="201"/>
      <c r="J1331" s="202"/>
      <c r="L1331" s="34"/>
    </row>
    <row r="1332" spans="2:12" hidden="1">
      <c r="B1332" s="201"/>
      <c r="C1332" s="202"/>
      <c r="D1332" s="201"/>
      <c r="E1332" s="201"/>
      <c r="F1332" s="22"/>
      <c r="G1332" s="22"/>
      <c r="H1332" s="201"/>
      <c r="I1332" s="201"/>
      <c r="J1332" s="202"/>
      <c r="L1332" s="34"/>
    </row>
    <row r="1333" spans="2:12" hidden="1">
      <c r="B1333" s="201"/>
      <c r="C1333" s="202"/>
      <c r="D1333" s="201"/>
      <c r="E1333" s="201"/>
      <c r="F1333" s="22"/>
      <c r="G1333" s="22"/>
      <c r="H1333" s="201"/>
      <c r="I1333" s="201"/>
      <c r="J1333" s="202"/>
      <c r="L1333" s="34"/>
    </row>
    <row r="1334" spans="2:12" hidden="1">
      <c r="B1334" s="201"/>
      <c r="C1334" s="202"/>
      <c r="D1334" s="201"/>
      <c r="E1334" s="201"/>
      <c r="F1334" s="22"/>
      <c r="G1334" s="22"/>
      <c r="H1334" s="201"/>
      <c r="I1334" s="201"/>
      <c r="J1334" s="202"/>
      <c r="L1334" s="34"/>
    </row>
    <row r="1335" spans="2:12" hidden="1">
      <c r="B1335" s="201"/>
      <c r="C1335" s="202"/>
      <c r="D1335" s="201"/>
      <c r="E1335" s="201"/>
      <c r="F1335" s="22"/>
      <c r="G1335" s="22"/>
      <c r="H1335" s="201"/>
      <c r="I1335" s="201"/>
      <c r="J1335" s="202"/>
      <c r="L1335" s="34"/>
    </row>
    <row r="1336" spans="2:12" hidden="1">
      <c r="B1336" s="201"/>
      <c r="C1336" s="202"/>
      <c r="D1336" s="201"/>
      <c r="E1336" s="201"/>
      <c r="F1336" s="22"/>
      <c r="G1336" s="22"/>
      <c r="H1336" s="201"/>
      <c r="I1336" s="201"/>
      <c r="J1336" s="202"/>
      <c r="L1336" s="34"/>
    </row>
    <row r="1337" spans="2:12" hidden="1">
      <c r="B1337" s="201"/>
      <c r="C1337" s="202"/>
      <c r="D1337" s="201"/>
      <c r="E1337" s="201"/>
      <c r="F1337" s="22"/>
      <c r="G1337" s="22"/>
      <c r="H1337" s="201"/>
      <c r="I1337" s="201"/>
      <c r="J1337" s="202"/>
      <c r="L1337" s="34"/>
    </row>
    <row r="1338" spans="2:12" hidden="1">
      <c r="B1338" s="201"/>
      <c r="C1338" s="202"/>
      <c r="D1338" s="201"/>
      <c r="E1338" s="201"/>
      <c r="F1338" s="22"/>
      <c r="G1338" s="22"/>
      <c r="H1338" s="201"/>
      <c r="I1338" s="201"/>
      <c r="J1338" s="202"/>
      <c r="L1338" s="34"/>
    </row>
    <row r="1339" spans="2:12" hidden="1">
      <c r="B1339" s="201"/>
      <c r="C1339" s="202"/>
      <c r="D1339" s="201"/>
      <c r="E1339" s="201"/>
      <c r="F1339" s="22"/>
      <c r="G1339" s="22"/>
      <c r="H1339" s="201"/>
      <c r="I1339" s="201"/>
      <c r="J1339" s="202"/>
      <c r="L1339" s="34"/>
    </row>
    <row r="1340" spans="2:12" hidden="1">
      <c r="B1340" s="201"/>
      <c r="C1340" s="202"/>
      <c r="D1340" s="201"/>
      <c r="E1340" s="201"/>
      <c r="F1340" s="22"/>
      <c r="G1340" s="22"/>
      <c r="H1340" s="201"/>
      <c r="I1340" s="201"/>
      <c r="J1340" s="202"/>
      <c r="L1340" s="34"/>
    </row>
    <row r="1341" spans="2:12" hidden="1">
      <c r="B1341" s="201"/>
      <c r="C1341" s="202"/>
      <c r="D1341" s="201"/>
      <c r="E1341" s="201"/>
      <c r="F1341" s="22"/>
      <c r="G1341" s="22"/>
      <c r="H1341" s="201"/>
      <c r="I1341" s="201"/>
      <c r="J1341" s="202"/>
      <c r="L1341" s="34"/>
    </row>
    <row r="1342" spans="2:12" hidden="1">
      <c r="B1342" s="201"/>
      <c r="C1342" s="202"/>
      <c r="D1342" s="201"/>
      <c r="E1342" s="201"/>
      <c r="F1342" s="22"/>
      <c r="G1342" s="22"/>
      <c r="H1342" s="201"/>
      <c r="I1342" s="201"/>
      <c r="J1342" s="202"/>
      <c r="L1342" s="34"/>
    </row>
    <row r="1343" spans="2:12" hidden="1">
      <c r="B1343" s="201"/>
      <c r="C1343" s="202"/>
      <c r="D1343" s="201"/>
      <c r="E1343" s="201"/>
      <c r="F1343" s="22"/>
      <c r="G1343" s="22"/>
      <c r="H1343" s="201"/>
      <c r="I1343" s="201"/>
      <c r="J1343" s="202"/>
      <c r="L1343" s="34"/>
    </row>
    <row r="1344" spans="2:12" hidden="1">
      <c r="B1344" s="201"/>
      <c r="C1344" s="202"/>
      <c r="D1344" s="201"/>
      <c r="E1344" s="201"/>
      <c r="F1344" s="22"/>
      <c r="G1344" s="22"/>
      <c r="H1344" s="201"/>
      <c r="I1344" s="201"/>
      <c r="J1344" s="202"/>
      <c r="L1344" s="34"/>
    </row>
    <row r="1345" spans="2:12" hidden="1">
      <c r="B1345" s="201"/>
      <c r="C1345" s="202"/>
      <c r="D1345" s="201"/>
      <c r="E1345" s="201"/>
      <c r="F1345" s="22"/>
      <c r="G1345" s="22"/>
      <c r="H1345" s="201"/>
      <c r="I1345" s="201"/>
      <c r="J1345" s="202"/>
      <c r="L1345" s="34"/>
    </row>
    <row r="1346" spans="2:12" hidden="1">
      <c r="B1346" s="201"/>
      <c r="C1346" s="202"/>
      <c r="D1346" s="201"/>
      <c r="E1346" s="201"/>
      <c r="F1346" s="22"/>
      <c r="G1346" s="22"/>
      <c r="H1346" s="201"/>
      <c r="I1346" s="201"/>
      <c r="J1346" s="202"/>
      <c r="L1346" s="34"/>
    </row>
    <row r="1347" spans="2:12" hidden="1">
      <c r="B1347" s="201"/>
      <c r="C1347" s="202"/>
      <c r="D1347" s="201"/>
      <c r="E1347" s="201"/>
      <c r="F1347" s="22"/>
      <c r="G1347" s="22"/>
      <c r="H1347" s="201"/>
      <c r="I1347" s="201"/>
      <c r="J1347" s="202"/>
      <c r="L1347" s="34"/>
    </row>
    <row r="1348" spans="2:12" hidden="1">
      <c r="B1348" s="201"/>
      <c r="C1348" s="202"/>
      <c r="D1348" s="201"/>
      <c r="E1348" s="201"/>
      <c r="F1348" s="22"/>
      <c r="G1348" s="22"/>
      <c r="H1348" s="201"/>
      <c r="I1348" s="201"/>
      <c r="J1348" s="202"/>
      <c r="L1348" s="34"/>
    </row>
    <row r="1349" spans="2:12" hidden="1">
      <c r="B1349" s="201"/>
      <c r="C1349" s="202"/>
      <c r="D1349" s="201"/>
      <c r="E1349" s="201"/>
      <c r="F1349" s="22"/>
      <c r="G1349" s="22"/>
      <c r="H1349" s="201"/>
      <c r="I1349" s="201"/>
      <c r="J1349" s="202"/>
      <c r="L1349" s="34"/>
    </row>
    <row r="1350" spans="2:12" hidden="1">
      <c r="B1350" s="201"/>
      <c r="C1350" s="202"/>
      <c r="D1350" s="201"/>
      <c r="E1350" s="201"/>
      <c r="F1350" s="22"/>
      <c r="G1350" s="22"/>
      <c r="H1350" s="201"/>
      <c r="I1350" s="201"/>
      <c r="J1350" s="202"/>
      <c r="L1350" s="34"/>
    </row>
    <row r="1351" spans="2:12" hidden="1">
      <c r="B1351" s="201"/>
      <c r="C1351" s="202"/>
      <c r="D1351" s="201"/>
      <c r="E1351" s="201"/>
      <c r="F1351" s="22"/>
      <c r="G1351" s="22"/>
      <c r="H1351" s="201"/>
      <c r="I1351" s="201"/>
      <c r="J1351" s="202"/>
      <c r="L1351" s="34"/>
    </row>
    <row r="1352" spans="2:12" hidden="1">
      <c r="B1352" s="201"/>
      <c r="C1352" s="202"/>
      <c r="D1352" s="201"/>
      <c r="E1352" s="201"/>
      <c r="F1352" s="22"/>
      <c r="G1352" s="22"/>
      <c r="H1352" s="201"/>
      <c r="I1352" s="201"/>
      <c r="J1352" s="202"/>
      <c r="L1352" s="34"/>
    </row>
    <row r="1353" spans="2:12" hidden="1">
      <c r="B1353" s="201"/>
      <c r="C1353" s="202"/>
      <c r="D1353" s="201"/>
      <c r="E1353" s="201"/>
      <c r="F1353" s="22"/>
      <c r="G1353" s="22"/>
      <c r="H1353" s="201"/>
      <c r="I1353" s="201"/>
      <c r="J1353" s="202"/>
      <c r="L1353" s="34"/>
    </row>
    <row r="1354" spans="2:12" hidden="1">
      <c r="B1354" s="201"/>
      <c r="C1354" s="202"/>
      <c r="D1354" s="201"/>
      <c r="E1354" s="201"/>
      <c r="F1354" s="22"/>
      <c r="G1354" s="22"/>
      <c r="H1354" s="201"/>
      <c r="I1354" s="201"/>
      <c r="J1354" s="202"/>
      <c r="L1354" s="34"/>
    </row>
    <row r="1355" spans="2:12" hidden="1">
      <c r="B1355" s="201"/>
      <c r="C1355" s="202"/>
      <c r="D1355" s="201"/>
      <c r="E1355" s="201"/>
      <c r="F1355" s="22"/>
      <c r="G1355" s="22"/>
      <c r="H1355" s="201"/>
      <c r="I1355" s="201"/>
      <c r="J1355" s="202"/>
      <c r="L1355" s="34"/>
    </row>
    <row r="1356" spans="2:12" hidden="1">
      <c r="B1356" s="201"/>
      <c r="C1356" s="202"/>
      <c r="D1356" s="201"/>
      <c r="E1356" s="201"/>
      <c r="F1356" s="22"/>
      <c r="G1356" s="22"/>
      <c r="H1356" s="201"/>
      <c r="I1356" s="201"/>
      <c r="J1356" s="202"/>
      <c r="L1356" s="34"/>
    </row>
    <row r="1357" spans="2:12" hidden="1">
      <c r="B1357" s="201"/>
      <c r="C1357" s="202"/>
      <c r="D1357" s="201"/>
      <c r="E1357" s="201"/>
      <c r="F1357" s="22"/>
      <c r="G1357" s="22"/>
      <c r="H1357" s="201"/>
      <c r="I1357" s="201"/>
      <c r="J1357" s="202"/>
      <c r="L1357" s="34"/>
    </row>
    <row r="1358" spans="2:12" hidden="1">
      <c r="B1358" s="201"/>
      <c r="C1358" s="202"/>
      <c r="D1358" s="201"/>
      <c r="E1358" s="201"/>
      <c r="F1358" s="22"/>
      <c r="G1358" s="22"/>
      <c r="H1358" s="201"/>
      <c r="I1358" s="201"/>
      <c r="J1358" s="202"/>
      <c r="L1358" s="34"/>
    </row>
    <row r="1359" spans="2:12" hidden="1">
      <c r="B1359" s="201"/>
      <c r="C1359" s="202"/>
      <c r="D1359" s="201"/>
      <c r="E1359" s="201"/>
      <c r="F1359" s="22"/>
      <c r="G1359" s="22"/>
      <c r="H1359" s="201"/>
      <c r="I1359" s="201"/>
      <c r="J1359" s="202"/>
      <c r="L1359" s="34"/>
    </row>
    <row r="1360" spans="2:12" hidden="1">
      <c r="B1360" s="201"/>
      <c r="C1360" s="202"/>
      <c r="D1360" s="201"/>
      <c r="E1360" s="201"/>
      <c r="F1360" s="22"/>
      <c r="G1360" s="22"/>
      <c r="H1360" s="201"/>
      <c r="I1360" s="201"/>
      <c r="J1360" s="202"/>
      <c r="L1360" s="34"/>
    </row>
    <row r="1361" spans="2:12" hidden="1">
      <c r="B1361" s="201"/>
      <c r="C1361" s="202"/>
      <c r="D1361" s="201"/>
      <c r="E1361" s="201"/>
      <c r="F1361" s="22"/>
      <c r="G1361" s="22"/>
      <c r="H1361" s="201"/>
      <c r="I1361" s="201"/>
      <c r="J1361" s="202"/>
      <c r="L1361" s="34"/>
    </row>
    <row r="1362" spans="2:12" hidden="1">
      <c r="B1362" s="201"/>
      <c r="C1362" s="202"/>
      <c r="D1362" s="201"/>
      <c r="E1362" s="201"/>
      <c r="F1362" s="22"/>
      <c r="G1362" s="22"/>
      <c r="H1362" s="201"/>
      <c r="I1362" s="201"/>
      <c r="J1362" s="202"/>
      <c r="L1362" s="34"/>
    </row>
    <row r="1363" spans="2:12" hidden="1">
      <c r="B1363" s="201"/>
      <c r="C1363" s="202"/>
      <c r="D1363" s="201"/>
      <c r="E1363" s="201"/>
      <c r="F1363" s="22"/>
      <c r="G1363" s="22"/>
      <c r="H1363" s="201"/>
      <c r="I1363" s="201"/>
      <c r="J1363" s="202"/>
      <c r="L1363" s="34"/>
    </row>
    <row r="1364" spans="2:12" hidden="1">
      <c r="B1364" s="201"/>
      <c r="C1364" s="202"/>
      <c r="D1364" s="201"/>
      <c r="E1364" s="201"/>
      <c r="F1364" s="22"/>
      <c r="G1364" s="22"/>
      <c r="H1364" s="201"/>
      <c r="I1364" s="201"/>
      <c r="J1364" s="202"/>
      <c r="L1364" s="34"/>
    </row>
    <row r="1365" spans="2:12" hidden="1">
      <c r="B1365" s="201"/>
      <c r="C1365" s="202"/>
      <c r="D1365" s="201"/>
      <c r="E1365" s="201"/>
      <c r="F1365" s="22"/>
      <c r="G1365" s="22"/>
      <c r="H1365" s="201"/>
      <c r="I1365" s="201"/>
      <c r="J1365" s="202"/>
      <c r="L1365" s="34"/>
    </row>
    <row r="1366" spans="2:12" hidden="1">
      <c r="B1366" s="201"/>
      <c r="C1366" s="202"/>
      <c r="D1366" s="201"/>
      <c r="E1366" s="201"/>
      <c r="F1366" s="22"/>
      <c r="G1366" s="22"/>
      <c r="H1366" s="201"/>
      <c r="I1366" s="201"/>
      <c r="J1366" s="202"/>
      <c r="L1366" s="34"/>
    </row>
    <row r="1367" spans="2:12" hidden="1">
      <c r="B1367" s="201"/>
      <c r="C1367" s="202"/>
      <c r="D1367" s="201"/>
      <c r="E1367" s="201"/>
      <c r="F1367" s="22"/>
      <c r="G1367" s="22"/>
      <c r="H1367" s="201"/>
      <c r="I1367" s="201"/>
      <c r="J1367" s="202"/>
      <c r="L1367" s="34"/>
    </row>
    <row r="1368" spans="2:12" hidden="1">
      <c r="B1368" s="201"/>
      <c r="C1368" s="202"/>
      <c r="D1368" s="201"/>
      <c r="E1368" s="201"/>
      <c r="F1368" s="22"/>
      <c r="G1368" s="22"/>
      <c r="H1368" s="201"/>
      <c r="I1368" s="201"/>
      <c r="J1368" s="202"/>
      <c r="L1368" s="34"/>
    </row>
    <row r="1369" spans="2:12" hidden="1">
      <c r="B1369" s="201"/>
      <c r="C1369" s="202"/>
      <c r="D1369" s="201"/>
      <c r="E1369" s="201"/>
      <c r="F1369" s="22"/>
      <c r="G1369" s="22"/>
      <c r="H1369" s="201"/>
      <c r="I1369" s="201"/>
      <c r="J1369" s="202"/>
      <c r="L1369" s="34"/>
    </row>
    <row r="1370" spans="2:12" hidden="1">
      <c r="B1370" s="201"/>
      <c r="C1370" s="202"/>
      <c r="D1370" s="201"/>
      <c r="E1370" s="201"/>
      <c r="F1370" s="22"/>
      <c r="G1370" s="22"/>
      <c r="H1370" s="201"/>
      <c r="I1370" s="201"/>
      <c r="J1370" s="202"/>
      <c r="L1370" s="34"/>
    </row>
    <row r="1371" spans="2:12" hidden="1">
      <c r="B1371" s="201"/>
      <c r="C1371" s="202"/>
      <c r="D1371" s="201"/>
      <c r="E1371" s="201"/>
      <c r="F1371" s="22"/>
      <c r="G1371" s="22"/>
      <c r="H1371" s="201"/>
      <c r="I1371" s="201"/>
      <c r="J1371" s="202"/>
      <c r="L1371" s="34"/>
    </row>
    <row r="1372" spans="2:12" hidden="1">
      <c r="B1372" s="201"/>
      <c r="C1372" s="202"/>
      <c r="D1372" s="201"/>
      <c r="E1372" s="201"/>
      <c r="F1372" s="22"/>
      <c r="G1372" s="22"/>
      <c r="H1372" s="201"/>
      <c r="I1372" s="201"/>
      <c r="J1372" s="202"/>
      <c r="L1372" s="34"/>
    </row>
    <row r="1373" spans="2:12" hidden="1">
      <c r="B1373" s="201"/>
      <c r="C1373" s="202"/>
      <c r="D1373" s="201"/>
      <c r="E1373" s="201"/>
      <c r="F1373" s="22"/>
      <c r="G1373" s="22"/>
      <c r="H1373" s="201"/>
      <c r="I1373" s="201"/>
      <c r="J1373" s="202"/>
      <c r="L1373" s="34"/>
    </row>
    <row r="1374" spans="2:12" hidden="1">
      <c r="B1374" s="201"/>
      <c r="C1374" s="202"/>
      <c r="D1374" s="201"/>
      <c r="E1374" s="201"/>
      <c r="F1374" s="22"/>
      <c r="G1374" s="22"/>
      <c r="H1374" s="201"/>
      <c r="I1374" s="201"/>
      <c r="J1374" s="202"/>
      <c r="L1374" s="34"/>
    </row>
    <row r="1375" spans="2:12" hidden="1">
      <c r="B1375" s="201"/>
      <c r="C1375" s="202"/>
      <c r="D1375" s="201"/>
      <c r="E1375" s="201"/>
      <c r="F1375" s="22"/>
      <c r="G1375" s="22"/>
      <c r="H1375" s="201"/>
      <c r="I1375" s="201"/>
      <c r="J1375" s="202"/>
      <c r="L1375" s="34"/>
    </row>
    <row r="1376" spans="2:12" hidden="1">
      <c r="B1376" s="201"/>
      <c r="C1376" s="202"/>
      <c r="D1376" s="201"/>
      <c r="E1376" s="201"/>
      <c r="F1376" s="22"/>
      <c r="G1376" s="22"/>
      <c r="H1376" s="201"/>
      <c r="I1376" s="201"/>
      <c r="J1376" s="202"/>
      <c r="L1376" s="34"/>
    </row>
    <row r="1377" spans="2:12" hidden="1">
      <c r="B1377" s="201"/>
      <c r="C1377" s="202"/>
      <c r="D1377" s="201"/>
      <c r="E1377" s="201"/>
      <c r="F1377" s="22"/>
      <c r="G1377" s="22"/>
      <c r="H1377" s="201"/>
      <c r="I1377" s="201"/>
      <c r="J1377" s="202"/>
      <c r="L1377" s="34"/>
    </row>
    <row r="1378" spans="2:12" hidden="1">
      <c r="B1378" s="201"/>
      <c r="C1378" s="202"/>
      <c r="D1378" s="201"/>
      <c r="E1378" s="201"/>
      <c r="F1378" s="22"/>
      <c r="G1378" s="22"/>
      <c r="H1378" s="201"/>
      <c r="I1378" s="201"/>
      <c r="J1378" s="202"/>
      <c r="L1378" s="34"/>
    </row>
    <row r="1379" spans="2:12" hidden="1">
      <c r="B1379" s="201"/>
      <c r="C1379" s="202"/>
      <c r="D1379" s="201"/>
      <c r="E1379" s="201"/>
      <c r="F1379" s="22"/>
      <c r="G1379" s="22"/>
      <c r="H1379" s="201"/>
      <c r="I1379" s="201"/>
      <c r="J1379" s="202"/>
      <c r="L1379" s="34"/>
    </row>
    <row r="1380" spans="2:12" hidden="1">
      <c r="B1380" s="201"/>
      <c r="C1380" s="202"/>
      <c r="D1380" s="201"/>
      <c r="E1380" s="201"/>
      <c r="F1380" s="22"/>
      <c r="G1380" s="22"/>
      <c r="H1380" s="201"/>
      <c r="I1380" s="201"/>
      <c r="J1380" s="202"/>
      <c r="L1380" s="34"/>
    </row>
    <row r="1381" spans="2:12" hidden="1">
      <c r="B1381" s="201"/>
      <c r="C1381" s="202"/>
      <c r="D1381" s="201"/>
      <c r="E1381" s="201"/>
      <c r="F1381" s="22"/>
      <c r="G1381" s="22"/>
      <c r="H1381" s="201"/>
      <c r="I1381" s="201"/>
      <c r="J1381" s="202"/>
      <c r="L1381" s="34"/>
    </row>
    <row r="1382" spans="2:12" hidden="1">
      <c r="B1382" s="201"/>
      <c r="C1382" s="202"/>
      <c r="D1382" s="201"/>
      <c r="E1382" s="201"/>
      <c r="F1382" s="22"/>
      <c r="G1382" s="22"/>
      <c r="H1382" s="201"/>
      <c r="I1382" s="201"/>
      <c r="J1382" s="202"/>
      <c r="L1382" s="34"/>
    </row>
    <row r="1383" spans="2:12" hidden="1">
      <c r="B1383" s="201"/>
      <c r="C1383" s="202"/>
      <c r="D1383" s="201"/>
      <c r="E1383" s="201"/>
      <c r="F1383" s="22"/>
      <c r="G1383" s="22"/>
      <c r="H1383" s="201"/>
      <c r="I1383" s="201"/>
      <c r="J1383" s="202"/>
      <c r="L1383" s="34"/>
    </row>
    <row r="1384" spans="2:12" hidden="1">
      <c r="B1384" s="201"/>
      <c r="C1384" s="202"/>
      <c r="D1384" s="201"/>
      <c r="E1384" s="201"/>
      <c r="F1384" s="22"/>
      <c r="G1384" s="22"/>
      <c r="H1384" s="201"/>
      <c r="I1384" s="201"/>
      <c r="J1384" s="202"/>
      <c r="L1384" s="34"/>
    </row>
    <row r="1385" spans="2:12" hidden="1">
      <c r="B1385" s="201"/>
      <c r="C1385" s="202"/>
      <c r="D1385" s="201"/>
      <c r="E1385" s="201"/>
      <c r="F1385" s="22"/>
      <c r="G1385" s="22"/>
      <c r="H1385" s="201"/>
      <c r="I1385" s="201"/>
      <c r="J1385" s="202"/>
      <c r="L1385" s="34"/>
    </row>
    <row r="1386" spans="2:12" hidden="1">
      <c r="B1386" s="201"/>
      <c r="C1386" s="202"/>
      <c r="D1386" s="201"/>
      <c r="E1386" s="201"/>
      <c r="F1386" s="22"/>
      <c r="G1386" s="22"/>
      <c r="H1386" s="201"/>
      <c r="I1386" s="201"/>
      <c r="J1386" s="202"/>
      <c r="L1386" s="34"/>
    </row>
    <row r="1387" spans="2:12" hidden="1">
      <c r="B1387" s="201"/>
      <c r="C1387" s="202"/>
      <c r="D1387" s="201"/>
      <c r="E1387" s="201"/>
      <c r="F1387" s="22"/>
      <c r="G1387" s="22"/>
      <c r="H1387" s="201"/>
      <c r="I1387" s="201"/>
      <c r="J1387" s="202"/>
      <c r="L1387" s="34"/>
    </row>
    <row r="1388" spans="2:12" hidden="1">
      <c r="B1388" s="201"/>
      <c r="C1388" s="202"/>
      <c r="D1388" s="201"/>
      <c r="E1388" s="201"/>
      <c r="F1388" s="22"/>
      <c r="G1388" s="22"/>
      <c r="H1388" s="201"/>
      <c r="I1388" s="201"/>
      <c r="J1388" s="202"/>
      <c r="L1388" s="34"/>
    </row>
    <row r="1389" spans="2:12" hidden="1">
      <c r="B1389" s="201"/>
      <c r="C1389" s="202"/>
      <c r="D1389" s="201"/>
      <c r="E1389" s="201"/>
      <c r="F1389" s="22"/>
      <c r="G1389" s="22"/>
      <c r="H1389" s="201"/>
      <c r="I1389" s="201"/>
      <c r="J1389" s="202"/>
      <c r="L1389" s="34"/>
    </row>
    <row r="1390" spans="2:12" hidden="1">
      <c r="B1390" s="201"/>
      <c r="C1390" s="202"/>
      <c r="D1390" s="201"/>
      <c r="E1390" s="201"/>
      <c r="F1390" s="22"/>
      <c r="G1390" s="22"/>
      <c r="H1390" s="201"/>
      <c r="I1390" s="201"/>
      <c r="J1390" s="202"/>
      <c r="L1390" s="34"/>
    </row>
    <row r="1391" spans="2:12" hidden="1">
      <c r="B1391" s="201"/>
      <c r="C1391" s="202"/>
      <c r="D1391" s="201"/>
      <c r="E1391" s="201"/>
      <c r="F1391" s="22"/>
      <c r="G1391" s="22"/>
      <c r="H1391" s="201"/>
      <c r="I1391" s="201"/>
      <c r="J1391" s="202"/>
      <c r="L1391" s="34"/>
    </row>
    <row r="1392" spans="2:12" hidden="1">
      <c r="B1392" s="201"/>
      <c r="C1392" s="202"/>
      <c r="D1392" s="201"/>
      <c r="E1392" s="201"/>
      <c r="F1392" s="22"/>
      <c r="G1392" s="22"/>
      <c r="H1392" s="201"/>
      <c r="I1392" s="201"/>
      <c r="J1392" s="202"/>
      <c r="L1392" s="34"/>
    </row>
    <row r="1393" spans="2:12" hidden="1">
      <c r="B1393" s="201"/>
      <c r="C1393" s="202"/>
      <c r="D1393" s="201"/>
      <c r="E1393" s="201"/>
      <c r="F1393" s="22"/>
      <c r="G1393" s="22"/>
      <c r="H1393" s="201"/>
      <c r="I1393" s="201"/>
      <c r="J1393" s="202"/>
      <c r="L1393" s="34"/>
    </row>
    <row r="1394" spans="2:12" hidden="1">
      <c r="B1394" s="201"/>
      <c r="C1394" s="202"/>
      <c r="D1394" s="201"/>
      <c r="E1394" s="201"/>
      <c r="F1394" s="22"/>
      <c r="G1394" s="22"/>
      <c r="H1394" s="201"/>
      <c r="I1394" s="201"/>
      <c r="J1394" s="202"/>
      <c r="L1394" s="34"/>
    </row>
    <row r="1395" spans="2:12" hidden="1">
      <c r="B1395" s="201"/>
      <c r="C1395" s="202"/>
      <c r="D1395" s="201"/>
      <c r="E1395" s="201"/>
      <c r="F1395" s="22"/>
      <c r="G1395" s="22"/>
      <c r="H1395" s="201"/>
      <c r="I1395" s="201"/>
      <c r="J1395" s="202"/>
      <c r="L1395" s="34"/>
    </row>
    <row r="1396" spans="2:12" hidden="1">
      <c r="B1396" s="201"/>
      <c r="C1396" s="202"/>
      <c r="D1396" s="201"/>
      <c r="E1396" s="201"/>
      <c r="F1396" s="22"/>
      <c r="G1396" s="22"/>
      <c r="H1396" s="201"/>
      <c r="I1396" s="201"/>
      <c r="J1396" s="202"/>
      <c r="L1396" s="34"/>
    </row>
    <row r="1397" spans="2:12" hidden="1">
      <c r="B1397" s="201"/>
      <c r="C1397" s="202"/>
      <c r="D1397" s="201"/>
      <c r="E1397" s="201"/>
      <c r="F1397" s="22"/>
      <c r="G1397" s="22"/>
      <c r="H1397" s="201"/>
      <c r="I1397" s="201"/>
      <c r="J1397" s="202"/>
      <c r="L1397" s="34"/>
    </row>
    <row r="1398" spans="2:12" hidden="1">
      <c r="B1398" s="201"/>
      <c r="C1398" s="202"/>
      <c r="D1398" s="201"/>
      <c r="E1398" s="201"/>
      <c r="F1398" s="22"/>
      <c r="G1398" s="22"/>
      <c r="H1398" s="201"/>
      <c r="I1398" s="201"/>
      <c r="J1398" s="202"/>
      <c r="L1398" s="34"/>
    </row>
    <row r="1399" spans="2:12" hidden="1">
      <c r="B1399" s="201"/>
      <c r="C1399" s="202"/>
      <c r="D1399" s="201"/>
      <c r="E1399" s="201"/>
      <c r="F1399" s="22"/>
      <c r="G1399" s="22"/>
      <c r="H1399" s="201"/>
      <c r="I1399" s="201"/>
      <c r="J1399" s="202"/>
      <c r="L1399" s="34"/>
    </row>
    <row r="1400" spans="2:12" hidden="1">
      <c r="B1400" s="201"/>
      <c r="C1400" s="202"/>
      <c r="D1400" s="201"/>
      <c r="E1400" s="201"/>
      <c r="F1400" s="22"/>
      <c r="G1400" s="22"/>
      <c r="H1400" s="201"/>
      <c r="I1400" s="201"/>
      <c r="J1400" s="202"/>
      <c r="L1400" s="34"/>
    </row>
    <row r="1401" spans="2:12" hidden="1">
      <c r="B1401" s="201"/>
      <c r="C1401" s="202"/>
      <c r="D1401" s="201"/>
      <c r="E1401" s="201"/>
      <c r="F1401" s="22"/>
      <c r="G1401" s="22"/>
      <c r="H1401" s="201"/>
      <c r="I1401" s="201"/>
      <c r="J1401" s="202"/>
      <c r="L1401" s="34"/>
    </row>
    <row r="1402" spans="2:12" hidden="1">
      <c r="B1402" s="201"/>
      <c r="C1402" s="202"/>
      <c r="D1402" s="201"/>
      <c r="E1402" s="201"/>
      <c r="F1402" s="22"/>
      <c r="G1402" s="22"/>
      <c r="H1402" s="201"/>
      <c r="I1402" s="201"/>
      <c r="J1402" s="202"/>
      <c r="L1402" s="34"/>
    </row>
    <row r="1403" spans="2:12" hidden="1">
      <c r="B1403" s="201"/>
      <c r="C1403" s="202"/>
      <c r="D1403" s="201"/>
      <c r="E1403" s="201"/>
      <c r="F1403" s="22"/>
      <c r="G1403" s="22"/>
      <c r="H1403" s="201"/>
      <c r="I1403" s="201"/>
      <c r="J1403" s="202"/>
      <c r="L1403" s="34"/>
    </row>
    <row r="1404" spans="2:12" hidden="1">
      <c r="B1404" s="201"/>
      <c r="C1404" s="202"/>
      <c r="D1404" s="201"/>
      <c r="E1404" s="201"/>
      <c r="F1404" s="22"/>
      <c r="G1404" s="22"/>
      <c r="H1404" s="201"/>
      <c r="I1404" s="201"/>
      <c r="J1404" s="202"/>
      <c r="L1404" s="34"/>
    </row>
    <row r="1405" spans="2:12" hidden="1">
      <c r="B1405" s="201"/>
      <c r="C1405" s="202"/>
      <c r="D1405" s="201"/>
      <c r="E1405" s="201"/>
      <c r="F1405" s="22"/>
      <c r="G1405" s="22"/>
      <c r="H1405" s="201"/>
      <c r="I1405" s="201"/>
      <c r="J1405" s="202"/>
      <c r="L1405" s="34"/>
    </row>
    <row r="1406" spans="2:12" hidden="1">
      <c r="B1406" s="201"/>
      <c r="C1406" s="202"/>
      <c r="D1406" s="201"/>
      <c r="E1406" s="201"/>
      <c r="F1406" s="22"/>
      <c r="G1406" s="22"/>
      <c r="H1406" s="201"/>
      <c r="I1406" s="201"/>
      <c r="J1406" s="202"/>
      <c r="L1406" s="34"/>
    </row>
    <row r="1407" spans="2:12" hidden="1">
      <c r="B1407" s="201"/>
      <c r="C1407" s="202"/>
      <c r="D1407" s="201"/>
      <c r="E1407" s="201"/>
      <c r="F1407" s="22"/>
      <c r="G1407" s="22"/>
      <c r="H1407" s="201"/>
      <c r="I1407" s="201"/>
      <c r="J1407" s="202"/>
      <c r="L1407" s="34"/>
    </row>
    <row r="1408" spans="2:12" hidden="1">
      <c r="B1408" s="201"/>
      <c r="C1408" s="202"/>
      <c r="D1408" s="201"/>
      <c r="E1408" s="201"/>
      <c r="F1408" s="22"/>
      <c r="G1408" s="22"/>
      <c r="H1408" s="201"/>
      <c r="I1408" s="201"/>
      <c r="J1408" s="202"/>
      <c r="L1408" s="34"/>
    </row>
    <row r="1409" spans="2:12" hidden="1">
      <c r="B1409" s="201"/>
      <c r="C1409" s="202"/>
      <c r="D1409" s="201"/>
      <c r="E1409" s="201"/>
      <c r="F1409" s="22"/>
      <c r="G1409" s="22"/>
      <c r="H1409" s="201"/>
      <c r="I1409" s="201"/>
      <c r="J1409" s="202"/>
      <c r="L1409" s="34"/>
    </row>
    <row r="1410" spans="2:12" hidden="1">
      <c r="B1410" s="201"/>
      <c r="C1410" s="202"/>
      <c r="D1410" s="201"/>
      <c r="E1410" s="201"/>
      <c r="F1410" s="22"/>
      <c r="G1410" s="22"/>
      <c r="H1410" s="201"/>
      <c r="I1410" s="201"/>
      <c r="J1410" s="202"/>
      <c r="L1410" s="34"/>
    </row>
    <row r="1411" spans="2:12" hidden="1">
      <c r="B1411" s="201"/>
      <c r="C1411" s="202"/>
      <c r="D1411" s="201"/>
      <c r="E1411" s="201"/>
      <c r="F1411" s="22"/>
      <c r="G1411" s="22"/>
      <c r="H1411" s="201"/>
      <c r="I1411" s="201"/>
      <c r="J1411" s="202"/>
      <c r="L1411" s="34"/>
    </row>
    <row r="1412" spans="2:12" hidden="1">
      <c r="B1412" s="201"/>
      <c r="C1412" s="202"/>
      <c r="D1412" s="201"/>
      <c r="E1412" s="201"/>
      <c r="F1412" s="22"/>
      <c r="G1412" s="22"/>
      <c r="H1412" s="201"/>
      <c r="I1412" s="201"/>
      <c r="J1412" s="202"/>
      <c r="L1412" s="34"/>
    </row>
    <row r="1413" spans="2:12" hidden="1">
      <c r="B1413" s="201"/>
      <c r="C1413" s="202"/>
      <c r="D1413" s="201"/>
      <c r="E1413" s="201"/>
      <c r="F1413" s="22"/>
      <c r="G1413" s="22"/>
      <c r="H1413" s="201"/>
      <c r="I1413" s="201"/>
      <c r="J1413" s="202"/>
      <c r="L1413" s="34"/>
    </row>
    <row r="1414" spans="2:12" hidden="1">
      <c r="B1414" s="201"/>
      <c r="C1414" s="202"/>
      <c r="D1414" s="201"/>
      <c r="E1414" s="201"/>
      <c r="F1414" s="22"/>
      <c r="G1414" s="22"/>
      <c r="H1414" s="201"/>
      <c r="I1414" s="201"/>
      <c r="J1414" s="202"/>
      <c r="L1414" s="34"/>
    </row>
    <row r="1415" spans="2:12" hidden="1">
      <c r="B1415" s="201"/>
      <c r="C1415" s="202"/>
      <c r="D1415" s="201"/>
      <c r="E1415" s="201"/>
      <c r="F1415" s="22"/>
      <c r="G1415" s="22"/>
      <c r="H1415" s="201"/>
      <c r="I1415" s="201"/>
      <c r="J1415" s="202"/>
      <c r="L1415" s="34"/>
    </row>
    <row r="1416" spans="2:12" hidden="1">
      <c r="B1416" s="201"/>
      <c r="C1416" s="202"/>
      <c r="D1416" s="201"/>
      <c r="E1416" s="201"/>
      <c r="F1416" s="22"/>
      <c r="G1416" s="22"/>
      <c r="H1416" s="201"/>
      <c r="I1416" s="201"/>
      <c r="J1416" s="202"/>
      <c r="L1416" s="34"/>
    </row>
    <row r="1417" spans="2:12" hidden="1">
      <c r="B1417" s="201"/>
      <c r="C1417" s="202"/>
      <c r="D1417" s="201"/>
      <c r="E1417" s="201"/>
      <c r="F1417" s="22"/>
      <c r="G1417" s="22"/>
      <c r="H1417" s="201"/>
      <c r="I1417" s="201"/>
      <c r="J1417" s="202"/>
      <c r="L1417" s="34"/>
    </row>
    <row r="1418" spans="2:12" hidden="1">
      <c r="B1418" s="201"/>
      <c r="C1418" s="202"/>
      <c r="D1418" s="201"/>
      <c r="E1418" s="201"/>
      <c r="F1418" s="22"/>
      <c r="G1418" s="22"/>
      <c r="H1418" s="201"/>
      <c r="I1418" s="201"/>
      <c r="J1418" s="202"/>
      <c r="L1418" s="34"/>
    </row>
    <row r="1419" spans="2:12" hidden="1">
      <c r="B1419" s="201"/>
      <c r="C1419" s="202"/>
      <c r="D1419" s="201"/>
      <c r="E1419" s="201"/>
      <c r="F1419" s="22"/>
      <c r="G1419" s="22"/>
      <c r="H1419" s="201"/>
      <c r="I1419" s="201"/>
      <c r="J1419" s="202"/>
      <c r="L1419" s="34"/>
    </row>
    <row r="1420" spans="2:12" hidden="1">
      <c r="B1420" s="201"/>
      <c r="C1420" s="202"/>
      <c r="D1420" s="201"/>
      <c r="E1420" s="201"/>
      <c r="F1420" s="22"/>
      <c r="G1420" s="22"/>
      <c r="H1420" s="201"/>
      <c r="I1420" s="201"/>
      <c r="J1420" s="202"/>
      <c r="L1420" s="34"/>
    </row>
    <row r="1421" spans="2:12" hidden="1">
      <c r="B1421" s="201"/>
      <c r="C1421" s="202"/>
      <c r="D1421" s="201"/>
      <c r="E1421" s="201"/>
      <c r="F1421" s="22"/>
      <c r="G1421" s="22"/>
      <c r="H1421" s="201"/>
      <c r="I1421" s="201"/>
      <c r="J1421" s="202"/>
      <c r="L1421" s="34"/>
    </row>
    <row r="1422" spans="2:12" hidden="1">
      <c r="B1422" s="201"/>
      <c r="C1422" s="202"/>
      <c r="D1422" s="201"/>
      <c r="E1422" s="201"/>
      <c r="F1422" s="22"/>
      <c r="G1422" s="22"/>
      <c r="H1422" s="201"/>
      <c r="I1422" s="201"/>
      <c r="J1422" s="202"/>
      <c r="L1422" s="34"/>
    </row>
    <row r="1423" spans="2:12" hidden="1">
      <c r="B1423" s="201"/>
      <c r="C1423" s="202"/>
      <c r="D1423" s="201"/>
      <c r="E1423" s="201"/>
      <c r="F1423" s="22"/>
      <c r="G1423" s="22"/>
      <c r="H1423" s="201"/>
      <c r="I1423" s="201"/>
      <c r="J1423" s="202"/>
      <c r="L1423" s="34"/>
    </row>
    <row r="1424" spans="2:12" hidden="1">
      <c r="B1424" s="201"/>
      <c r="C1424" s="202"/>
      <c r="D1424" s="201"/>
      <c r="E1424" s="201"/>
      <c r="F1424" s="22"/>
      <c r="G1424" s="22"/>
      <c r="H1424" s="201"/>
      <c r="I1424" s="201"/>
      <c r="J1424" s="202"/>
      <c r="L1424" s="34"/>
    </row>
    <row r="1425" spans="2:12" hidden="1">
      <c r="B1425" s="201"/>
      <c r="C1425" s="202"/>
      <c r="D1425" s="201"/>
      <c r="E1425" s="201"/>
      <c r="F1425" s="22"/>
      <c r="G1425" s="22"/>
      <c r="H1425" s="201"/>
      <c r="I1425" s="201"/>
      <c r="J1425" s="202"/>
      <c r="L1425" s="34"/>
    </row>
    <row r="1426" spans="2:12" hidden="1">
      <c r="B1426" s="201"/>
      <c r="C1426" s="202"/>
      <c r="D1426" s="201"/>
      <c r="E1426" s="201"/>
      <c r="F1426" s="22"/>
      <c r="G1426" s="22"/>
      <c r="H1426" s="201"/>
      <c r="I1426" s="201"/>
      <c r="J1426" s="202"/>
      <c r="L1426" s="34"/>
    </row>
    <row r="1427" spans="2:12" hidden="1">
      <c r="B1427" s="201"/>
      <c r="C1427" s="202"/>
      <c r="D1427" s="201"/>
      <c r="E1427" s="201"/>
      <c r="F1427" s="22"/>
      <c r="G1427" s="22"/>
      <c r="H1427" s="201"/>
      <c r="I1427" s="201"/>
      <c r="J1427" s="202"/>
      <c r="L1427" s="34"/>
    </row>
    <row r="1428" spans="2:12" hidden="1">
      <c r="B1428" s="201"/>
      <c r="C1428" s="202"/>
      <c r="D1428" s="201"/>
      <c r="E1428" s="201"/>
      <c r="F1428" s="22"/>
      <c r="G1428" s="22"/>
      <c r="H1428" s="201"/>
      <c r="I1428" s="201"/>
      <c r="J1428" s="202"/>
      <c r="L1428" s="34"/>
    </row>
    <row r="1429" spans="2:12" hidden="1">
      <c r="B1429" s="201"/>
      <c r="C1429" s="202"/>
      <c r="D1429" s="201"/>
      <c r="E1429" s="201"/>
      <c r="F1429" s="22"/>
      <c r="G1429" s="22"/>
      <c r="H1429" s="201"/>
      <c r="I1429" s="201"/>
      <c r="J1429" s="202"/>
      <c r="L1429" s="34"/>
    </row>
    <row r="1430" spans="2:12" hidden="1">
      <c r="B1430" s="201"/>
      <c r="C1430" s="202"/>
      <c r="D1430" s="201"/>
      <c r="E1430" s="201"/>
      <c r="F1430" s="22"/>
      <c r="G1430" s="22"/>
      <c r="H1430" s="201"/>
      <c r="I1430" s="201"/>
      <c r="J1430" s="202"/>
      <c r="L1430" s="34"/>
    </row>
    <row r="1431" spans="2:12" hidden="1">
      <c r="B1431" s="201"/>
      <c r="C1431" s="202"/>
      <c r="D1431" s="201"/>
      <c r="E1431" s="201"/>
      <c r="F1431" s="22"/>
      <c r="G1431" s="22"/>
      <c r="H1431" s="201"/>
      <c r="I1431" s="201"/>
      <c r="J1431" s="202"/>
      <c r="L1431" s="34"/>
    </row>
    <row r="1432" spans="2:12" hidden="1">
      <c r="B1432" s="201"/>
      <c r="C1432" s="202"/>
      <c r="D1432" s="201"/>
      <c r="E1432" s="201"/>
      <c r="F1432" s="22"/>
      <c r="G1432" s="22"/>
      <c r="H1432" s="201"/>
      <c r="I1432" s="201"/>
      <c r="J1432" s="202"/>
      <c r="L1432" s="34"/>
    </row>
    <row r="1433" spans="2:12" hidden="1">
      <c r="B1433" s="201"/>
      <c r="C1433" s="202"/>
      <c r="D1433" s="201"/>
      <c r="E1433" s="201"/>
      <c r="F1433" s="22"/>
      <c r="G1433" s="22"/>
      <c r="H1433" s="201"/>
      <c r="I1433" s="201"/>
      <c r="J1433" s="202"/>
      <c r="L1433" s="34"/>
    </row>
    <row r="1434" spans="2:12" hidden="1">
      <c r="B1434" s="201"/>
      <c r="C1434" s="202"/>
      <c r="D1434" s="201"/>
      <c r="E1434" s="201"/>
      <c r="F1434" s="22"/>
      <c r="G1434" s="22"/>
      <c r="H1434" s="201"/>
      <c r="I1434" s="201"/>
      <c r="J1434" s="202"/>
      <c r="L1434" s="34"/>
    </row>
    <row r="1435" spans="2:12" hidden="1">
      <c r="B1435" s="201"/>
      <c r="C1435" s="202"/>
      <c r="D1435" s="201"/>
      <c r="E1435" s="201"/>
      <c r="F1435" s="22"/>
      <c r="G1435" s="22"/>
      <c r="H1435" s="201"/>
      <c r="I1435" s="201"/>
      <c r="J1435" s="202"/>
      <c r="L1435" s="34"/>
    </row>
    <row r="1436" spans="2:12" hidden="1">
      <c r="B1436" s="201"/>
      <c r="C1436" s="202"/>
      <c r="D1436" s="201"/>
      <c r="E1436" s="201"/>
      <c r="F1436" s="22"/>
      <c r="G1436" s="22"/>
      <c r="H1436" s="201"/>
      <c r="I1436" s="201"/>
      <c r="J1436" s="202"/>
      <c r="L1436" s="34"/>
    </row>
    <row r="1437" spans="2:12" hidden="1">
      <c r="B1437" s="201"/>
      <c r="C1437" s="202"/>
      <c r="D1437" s="201"/>
      <c r="E1437" s="201"/>
      <c r="F1437" s="22"/>
      <c r="G1437" s="22"/>
      <c r="H1437" s="201"/>
      <c r="I1437" s="201"/>
      <c r="J1437" s="202"/>
      <c r="L1437" s="34"/>
    </row>
    <row r="1438" spans="2:12" hidden="1">
      <c r="B1438" s="201"/>
      <c r="C1438" s="202"/>
      <c r="D1438" s="201"/>
      <c r="E1438" s="201"/>
      <c r="F1438" s="22"/>
      <c r="G1438" s="22"/>
      <c r="H1438" s="201"/>
      <c r="I1438" s="201"/>
      <c r="J1438" s="202"/>
      <c r="L1438" s="34"/>
    </row>
    <row r="1439" spans="2:12" hidden="1">
      <c r="B1439" s="201"/>
      <c r="C1439" s="202"/>
      <c r="D1439" s="201"/>
      <c r="E1439" s="201"/>
      <c r="F1439" s="22"/>
      <c r="G1439" s="22"/>
      <c r="H1439" s="201"/>
      <c r="I1439" s="201"/>
      <c r="J1439" s="202"/>
      <c r="L1439" s="34"/>
    </row>
    <row r="1440" spans="2:12" hidden="1">
      <c r="B1440" s="201"/>
      <c r="C1440" s="202"/>
      <c r="D1440" s="201"/>
      <c r="E1440" s="201"/>
      <c r="F1440" s="22"/>
      <c r="G1440" s="22"/>
      <c r="H1440" s="201"/>
      <c r="I1440" s="201"/>
      <c r="J1440" s="202"/>
      <c r="L1440" s="34"/>
    </row>
    <row r="1441" spans="2:12" hidden="1">
      <c r="B1441" s="201"/>
      <c r="C1441" s="202"/>
      <c r="D1441" s="201"/>
      <c r="E1441" s="201"/>
      <c r="F1441" s="22"/>
      <c r="G1441" s="22"/>
      <c r="H1441" s="201"/>
      <c r="I1441" s="201"/>
      <c r="J1441" s="202"/>
      <c r="L1441" s="34"/>
    </row>
    <row r="1442" spans="2:12" hidden="1">
      <c r="B1442" s="201"/>
      <c r="C1442" s="202"/>
      <c r="D1442" s="201"/>
      <c r="E1442" s="201"/>
      <c r="F1442" s="22"/>
      <c r="G1442" s="22"/>
      <c r="H1442" s="201"/>
      <c r="I1442" s="201"/>
      <c r="J1442" s="202"/>
      <c r="L1442" s="34"/>
    </row>
    <row r="1443" spans="2:12" hidden="1">
      <c r="B1443" s="201"/>
      <c r="C1443" s="202"/>
      <c r="D1443" s="201"/>
      <c r="E1443" s="201"/>
      <c r="F1443" s="22"/>
      <c r="G1443" s="22"/>
      <c r="H1443" s="201"/>
      <c r="I1443" s="201"/>
      <c r="J1443" s="202"/>
      <c r="L1443" s="34"/>
    </row>
    <row r="1444" spans="2:12" hidden="1">
      <c r="B1444" s="201"/>
      <c r="C1444" s="202"/>
      <c r="D1444" s="201"/>
      <c r="E1444" s="201"/>
      <c r="F1444" s="22"/>
      <c r="G1444" s="22"/>
      <c r="H1444" s="201"/>
      <c r="I1444" s="201"/>
      <c r="J1444" s="202"/>
      <c r="L1444" s="34"/>
    </row>
    <row r="1445" spans="2:12" hidden="1">
      <c r="B1445" s="201"/>
      <c r="C1445" s="202"/>
      <c r="D1445" s="201"/>
      <c r="E1445" s="201"/>
      <c r="F1445" s="22"/>
      <c r="G1445" s="22"/>
      <c r="H1445" s="201"/>
      <c r="I1445" s="201"/>
      <c r="J1445" s="202"/>
      <c r="L1445" s="34"/>
    </row>
    <row r="1446" spans="2:12" hidden="1">
      <c r="B1446" s="201"/>
      <c r="C1446" s="202"/>
      <c r="D1446" s="201"/>
      <c r="E1446" s="201"/>
      <c r="F1446" s="22"/>
      <c r="G1446" s="22"/>
      <c r="H1446" s="201"/>
      <c r="I1446" s="201"/>
      <c r="J1446" s="202"/>
      <c r="L1446" s="34"/>
    </row>
    <row r="1447" spans="2:12" hidden="1">
      <c r="B1447" s="201"/>
      <c r="C1447" s="202"/>
      <c r="D1447" s="201"/>
      <c r="E1447" s="201"/>
      <c r="F1447" s="22"/>
      <c r="G1447" s="22"/>
      <c r="H1447" s="201"/>
      <c r="I1447" s="201"/>
      <c r="J1447" s="202"/>
      <c r="L1447" s="34"/>
    </row>
    <row r="1448" spans="2:12" hidden="1">
      <c r="B1448" s="201"/>
      <c r="C1448" s="202"/>
      <c r="D1448" s="201"/>
      <c r="E1448" s="201"/>
      <c r="F1448" s="22"/>
      <c r="G1448" s="22"/>
      <c r="H1448" s="201"/>
      <c r="I1448" s="201"/>
      <c r="J1448" s="202"/>
      <c r="L1448" s="34"/>
    </row>
    <row r="1449" spans="2:12" hidden="1">
      <c r="B1449" s="201"/>
      <c r="C1449" s="202"/>
      <c r="D1449" s="201"/>
      <c r="E1449" s="201"/>
      <c r="F1449" s="22"/>
      <c r="G1449" s="22"/>
      <c r="H1449" s="201"/>
      <c r="I1449" s="201"/>
      <c r="J1449" s="202"/>
      <c r="L1449" s="34"/>
    </row>
    <row r="1450" spans="2:12" hidden="1">
      <c r="B1450" s="201"/>
      <c r="C1450" s="202"/>
      <c r="D1450" s="201"/>
      <c r="E1450" s="201"/>
      <c r="F1450" s="22"/>
      <c r="G1450" s="22"/>
      <c r="H1450" s="201"/>
      <c r="I1450" s="201"/>
      <c r="J1450" s="202"/>
      <c r="L1450" s="34"/>
    </row>
    <row r="1451" spans="2:12" hidden="1">
      <c r="B1451" s="201"/>
      <c r="C1451" s="202"/>
      <c r="D1451" s="201"/>
      <c r="E1451" s="201"/>
      <c r="F1451" s="22"/>
      <c r="G1451" s="22"/>
      <c r="H1451" s="201"/>
      <c r="I1451" s="201"/>
      <c r="J1451" s="202"/>
      <c r="L1451" s="34"/>
    </row>
    <row r="1452" spans="2:12" hidden="1">
      <c r="B1452" s="201"/>
      <c r="C1452" s="202"/>
      <c r="D1452" s="201"/>
      <c r="E1452" s="201"/>
      <c r="F1452" s="22"/>
      <c r="G1452" s="22"/>
      <c r="H1452" s="201"/>
      <c r="I1452" s="201"/>
      <c r="J1452" s="202"/>
      <c r="L1452" s="34"/>
    </row>
    <row r="1453" spans="2:12" hidden="1">
      <c r="B1453" s="201"/>
      <c r="C1453" s="202"/>
      <c r="D1453" s="201"/>
      <c r="E1453" s="201"/>
      <c r="F1453" s="22"/>
      <c r="G1453" s="22"/>
      <c r="H1453" s="201"/>
      <c r="I1453" s="201"/>
      <c r="J1453" s="202"/>
      <c r="L1453" s="34"/>
    </row>
    <row r="1454" spans="2:12" hidden="1">
      <c r="B1454" s="201"/>
      <c r="C1454" s="202"/>
      <c r="D1454" s="201"/>
      <c r="E1454" s="201"/>
      <c r="F1454" s="22"/>
      <c r="G1454" s="22"/>
      <c r="H1454" s="201"/>
      <c r="I1454" s="201"/>
      <c r="J1454" s="202"/>
      <c r="L1454" s="34"/>
    </row>
    <row r="1455" spans="2:12" hidden="1">
      <c r="B1455" s="201"/>
      <c r="C1455" s="202"/>
      <c r="D1455" s="201"/>
      <c r="E1455" s="201"/>
      <c r="F1455" s="22"/>
      <c r="G1455" s="22"/>
      <c r="H1455" s="201"/>
      <c r="I1455" s="201"/>
      <c r="J1455" s="202"/>
      <c r="L1455" s="34"/>
    </row>
    <row r="1456" spans="2:12" hidden="1">
      <c r="B1456" s="201"/>
      <c r="C1456" s="202"/>
      <c r="D1456" s="201"/>
      <c r="E1456" s="201"/>
      <c r="F1456" s="22"/>
      <c r="G1456" s="22"/>
      <c r="H1456" s="201"/>
      <c r="I1456" s="201"/>
      <c r="J1456" s="202"/>
      <c r="L1456" s="34"/>
    </row>
    <row r="1457" spans="2:12" hidden="1">
      <c r="B1457" s="201"/>
      <c r="C1457" s="202"/>
      <c r="D1457" s="201"/>
      <c r="E1457" s="201"/>
      <c r="F1457" s="22"/>
      <c r="G1457" s="22"/>
      <c r="H1457" s="201"/>
      <c r="I1457" s="201"/>
      <c r="J1457" s="202"/>
      <c r="L1457" s="34"/>
    </row>
    <row r="1458" spans="2:12" hidden="1">
      <c r="B1458" s="201"/>
      <c r="C1458" s="202"/>
      <c r="D1458" s="201"/>
      <c r="E1458" s="201"/>
      <c r="F1458" s="22"/>
      <c r="G1458" s="22"/>
      <c r="H1458" s="201"/>
      <c r="I1458" s="201"/>
      <c r="J1458" s="202"/>
      <c r="L1458" s="34"/>
    </row>
    <row r="1459" spans="2:12" hidden="1">
      <c r="B1459" s="201"/>
      <c r="C1459" s="202"/>
      <c r="D1459" s="201"/>
      <c r="E1459" s="201"/>
      <c r="F1459" s="22"/>
      <c r="G1459" s="22"/>
      <c r="H1459" s="201"/>
      <c r="I1459" s="201"/>
      <c r="J1459" s="202"/>
      <c r="L1459" s="34"/>
    </row>
    <row r="1460" spans="2:12" hidden="1">
      <c r="B1460" s="201"/>
      <c r="C1460" s="202"/>
      <c r="D1460" s="201"/>
      <c r="E1460" s="201"/>
      <c r="F1460" s="22"/>
      <c r="G1460" s="22"/>
      <c r="H1460" s="201"/>
      <c r="I1460" s="201"/>
      <c r="J1460" s="202"/>
      <c r="L1460" s="34"/>
    </row>
    <row r="1461" spans="2:12" hidden="1">
      <c r="B1461" s="201"/>
      <c r="C1461" s="202"/>
      <c r="D1461" s="201"/>
      <c r="E1461" s="201"/>
      <c r="F1461" s="22"/>
      <c r="G1461" s="22"/>
      <c r="H1461" s="201"/>
      <c r="I1461" s="201"/>
      <c r="J1461" s="202"/>
      <c r="L1461" s="34"/>
    </row>
    <row r="1462" spans="2:12" hidden="1">
      <c r="B1462" s="201"/>
      <c r="C1462" s="202"/>
      <c r="D1462" s="201"/>
      <c r="E1462" s="201"/>
      <c r="F1462" s="22"/>
      <c r="G1462" s="22"/>
      <c r="H1462" s="201"/>
      <c r="I1462" s="201"/>
      <c r="J1462" s="202"/>
      <c r="L1462" s="34"/>
    </row>
    <row r="1463" spans="2:12" hidden="1">
      <c r="B1463" s="201"/>
      <c r="C1463" s="202"/>
      <c r="D1463" s="201"/>
      <c r="E1463" s="201"/>
      <c r="F1463" s="22"/>
      <c r="G1463" s="22"/>
      <c r="H1463" s="201"/>
      <c r="I1463" s="201"/>
      <c r="J1463" s="202"/>
      <c r="L1463" s="34"/>
    </row>
    <row r="1464" spans="2:12" hidden="1">
      <c r="B1464" s="201"/>
      <c r="C1464" s="202"/>
      <c r="D1464" s="201"/>
      <c r="E1464" s="201"/>
      <c r="F1464" s="22"/>
      <c r="G1464" s="22"/>
      <c r="H1464" s="201"/>
      <c r="I1464" s="201"/>
      <c r="J1464" s="202"/>
      <c r="L1464" s="34"/>
    </row>
    <row r="1465" spans="2:12" hidden="1">
      <c r="B1465" s="201"/>
      <c r="C1465" s="202"/>
      <c r="D1465" s="201"/>
      <c r="E1465" s="201"/>
      <c r="F1465" s="22"/>
      <c r="G1465" s="22"/>
      <c r="H1465" s="201"/>
      <c r="I1465" s="201"/>
      <c r="J1465" s="202"/>
      <c r="L1465" s="34"/>
    </row>
    <row r="1466" spans="2:12" hidden="1">
      <c r="B1466" s="201"/>
      <c r="C1466" s="202"/>
      <c r="D1466" s="201"/>
      <c r="E1466" s="201"/>
      <c r="F1466" s="22"/>
      <c r="G1466" s="22"/>
      <c r="H1466" s="201"/>
      <c r="I1466" s="201"/>
      <c r="J1466" s="202"/>
      <c r="L1466" s="34"/>
    </row>
    <row r="1467" spans="2:12" hidden="1">
      <c r="B1467" s="201"/>
      <c r="C1467" s="202"/>
      <c r="D1467" s="201"/>
      <c r="E1467" s="201"/>
      <c r="F1467" s="22"/>
      <c r="G1467" s="22"/>
      <c r="H1467" s="201"/>
      <c r="I1467" s="201"/>
      <c r="J1467" s="202"/>
      <c r="L1467" s="34"/>
    </row>
    <row r="1468" spans="2:12" hidden="1">
      <c r="B1468" s="201"/>
      <c r="C1468" s="202"/>
      <c r="D1468" s="201"/>
      <c r="E1468" s="201"/>
      <c r="F1468" s="22"/>
      <c r="G1468" s="22"/>
      <c r="H1468" s="201"/>
      <c r="I1468" s="201"/>
      <c r="J1468" s="202"/>
      <c r="L1468" s="34"/>
    </row>
    <row r="1469" spans="2:12" hidden="1">
      <c r="B1469" s="201"/>
      <c r="C1469" s="202"/>
      <c r="D1469" s="201"/>
      <c r="E1469" s="201"/>
      <c r="F1469" s="22"/>
      <c r="G1469" s="22"/>
      <c r="H1469" s="201"/>
      <c r="I1469" s="201"/>
      <c r="J1469" s="202"/>
      <c r="L1469" s="34"/>
    </row>
    <row r="1470" spans="2:12" hidden="1">
      <c r="B1470" s="201"/>
      <c r="C1470" s="202"/>
      <c r="D1470" s="201"/>
      <c r="E1470" s="201"/>
      <c r="F1470" s="22"/>
      <c r="G1470" s="22"/>
      <c r="H1470" s="201"/>
      <c r="I1470" s="201"/>
      <c r="J1470" s="202"/>
      <c r="L1470" s="34"/>
    </row>
    <row r="1471" spans="2:12" hidden="1">
      <c r="B1471" s="201"/>
      <c r="C1471" s="202"/>
      <c r="D1471" s="201"/>
      <c r="E1471" s="201"/>
      <c r="F1471" s="22"/>
      <c r="G1471" s="22"/>
      <c r="H1471" s="201"/>
      <c r="I1471" s="201"/>
      <c r="J1471" s="202"/>
      <c r="L1471" s="34"/>
    </row>
    <row r="1472" spans="2:12" hidden="1">
      <c r="B1472" s="201"/>
      <c r="C1472" s="202"/>
      <c r="D1472" s="201"/>
      <c r="E1472" s="201"/>
      <c r="F1472" s="22"/>
      <c r="G1472" s="22"/>
      <c r="H1472" s="201"/>
      <c r="I1472" s="201"/>
      <c r="J1472" s="202"/>
      <c r="L1472" s="34"/>
    </row>
    <row r="1473" spans="2:12" hidden="1">
      <c r="B1473" s="201"/>
      <c r="C1473" s="202"/>
      <c r="D1473" s="201"/>
      <c r="E1473" s="201"/>
      <c r="F1473" s="22"/>
      <c r="G1473" s="22"/>
      <c r="H1473" s="201"/>
      <c r="I1473" s="201"/>
      <c r="J1473" s="202"/>
      <c r="L1473" s="34"/>
    </row>
    <row r="1474" spans="2:12" hidden="1">
      <c r="B1474" s="201"/>
      <c r="C1474" s="202"/>
      <c r="D1474" s="201"/>
      <c r="E1474" s="201"/>
      <c r="F1474" s="22"/>
      <c r="G1474" s="22"/>
      <c r="H1474" s="201"/>
      <c r="I1474" s="201"/>
      <c r="J1474" s="202"/>
      <c r="L1474" s="34"/>
    </row>
    <row r="1475" spans="2:12" hidden="1">
      <c r="B1475" s="201"/>
      <c r="C1475" s="202"/>
      <c r="D1475" s="201"/>
      <c r="E1475" s="201"/>
      <c r="F1475" s="22"/>
      <c r="G1475" s="22"/>
      <c r="H1475" s="201"/>
      <c r="I1475" s="201"/>
      <c r="J1475" s="202"/>
      <c r="L1475" s="34"/>
    </row>
    <row r="1476" spans="2:12" hidden="1">
      <c r="B1476" s="201"/>
      <c r="C1476" s="202"/>
      <c r="D1476" s="201"/>
      <c r="E1476" s="201"/>
      <c r="F1476" s="22"/>
      <c r="G1476" s="22"/>
      <c r="H1476" s="201"/>
      <c r="I1476" s="201"/>
      <c r="J1476" s="202"/>
      <c r="L1476" s="34"/>
    </row>
    <row r="1477" spans="2:12" hidden="1">
      <c r="B1477" s="201"/>
      <c r="C1477" s="202"/>
      <c r="D1477" s="201"/>
      <c r="E1477" s="201"/>
      <c r="F1477" s="22"/>
      <c r="G1477" s="22"/>
      <c r="H1477" s="201"/>
      <c r="I1477" s="201"/>
      <c r="J1477" s="202"/>
      <c r="L1477" s="34"/>
    </row>
    <row r="1478" spans="2:12" hidden="1">
      <c r="B1478" s="201"/>
      <c r="C1478" s="202"/>
      <c r="D1478" s="201"/>
      <c r="E1478" s="201"/>
      <c r="F1478" s="22"/>
      <c r="G1478" s="22"/>
      <c r="H1478" s="201"/>
      <c r="I1478" s="201"/>
      <c r="J1478" s="202"/>
      <c r="L1478" s="34"/>
    </row>
    <row r="1479" spans="2:12" hidden="1">
      <c r="B1479" s="201"/>
      <c r="C1479" s="202"/>
      <c r="D1479" s="201"/>
      <c r="E1479" s="201"/>
      <c r="F1479" s="22"/>
      <c r="G1479" s="22"/>
      <c r="H1479" s="201"/>
      <c r="I1479" s="201"/>
      <c r="J1479" s="202"/>
      <c r="L1479" s="34"/>
    </row>
    <row r="1480" spans="2:12" hidden="1">
      <c r="B1480" s="201"/>
      <c r="C1480" s="202"/>
      <c r="D1480" s="201"/>
      <c r="E1480" s="201"/>
      <c r="F1480" s="22"/>
      <c r="G1480" s="22"/>
      <c r="H1480" s="201"/>
      <c r="I1480" s="201"/>
      <c r="J1480" s="202"/>
      <c r="L1480" s="34"/>
    </row>
    <row r="1481" spans="2:12" hidden="1">
      <c r="B1481" s="201"/>
      <c r="C1481" s="202"/>
      <c r="D1481" s="201"/>
      <c r="E1481" s="201"/>
      <c r="F1481" s="22"/>
      <c r="G1481" s="22"/>
      <c r="H1481" s="201"/>
      <c r="I1481" s="201"/>
      <c r="J1481" s="202"/>
      <c r="L1481" s="34"/>
    </row>
    <row r="1482" spans="2:12" hidden="1">
      <c r="B1482" s="201"/>
      <c r="C1482" s="202"/>
      <c r="D1482" s="201"/>
      <c r="E1482" s="201"/>
      <c r="F1482" s="22"/>
      <c r="G1482" s="22"/>
      <c r="H1482" s="201"/>
      <c r="I1482" s="201"/>
      <c r="J1482" s="202"/>
      <c r="L1482" s="34"/>
    </row>
    <row r="1483" spans="2:12" hidden="1">
      <c r="B1483" s="201"/>
      <c r="C1483" s="202"/>
      <c r="D1483" s="201"/>
      <c r="E1483" s="201"/>
      <c r="F1483" s="22"/>
      <c r="G1483" s="22"/>
      <c r="H1483" s="201"/>
      <c r="I1483" s="201"/>
      <c r="J1483" s="202"/>
      <c r="L1483" s="34"/>
    </row>
    <row r="1484" spans="2:12" hidden="1">
      <c r="B1484" s="201"/>
      <c r="C1484" s="202"/>
      <c r="D1484" s="201"/>
      <c r="E1484" s="201"/>
      <c r="F1484" s="22"/>
      <c r="G1484" s="22"/>
      <c r="H1484" s="201"/>
      <c r="I1484" s="201"/>
      <c r="J1484" s="202"/>
      <c r="L1484" s="34"/>
    </row>
    <row r="1485" spans="2:12" hidden="1">
      <c r="B1485" s="201"/>
      <c r="C1485" s="202"/>
      <c r="D1485" s="201"/>
      <c r="E1485" s="201"/>
      <c r="F1485" s="22"/>
      <c r="G1485" s="22"/>
      <c r="H1485" s="201"/>
      <c r="I1485" s="201"/>
      <c r="J1485" s="202"/>
      <c r="L1485" s="34"/>
    </row>
    <row r="1486" spans="2:12" hidden="1">
      <c r="B1486" s="201"/>
      <c r="C1486" s="202"/>
      <c r="D1486" s="201"/>
      <c r="E1486" s="201"/>
      <c r="F1486" s="22"/>
      <c r="G1486" s="22"/>
      <c r="H1486" s="201"/>
      <c r="I1486" s="201"/>
      <c r="J1486" s="202"/>
      <c r="L1486" s="34"/>
    </row>
    <row r="1487" spans="2:12" hidden="1">
      <c r="B1487" s="201"/>
      <c r="C1487" s="202"/>
      <c r="D1487" s="201"/>
      <c r="E1487" s="201"/>
      <c r="F1487" s="22"/>
      <c r="G1487" s="22"/>
      <c r="H1487" s="201"/>
      <c r="I1487" s="201"/>
      <c r="J1487" s="202"/>
      <c r="L1487" s="34"/>
    </row>
    <row r="1488" spans="2:12" hidden="1">
      <c r="B1488" s="201"/>
      <c r="C1488" s="202"/>
      <c r="D1488" s="201"/>
      <c r="E1488" s="201"/>
      <c r="F1488" s="22"/>
      <c r="G1488" s="22"/>
      <c r="H1488" s="201"/>
      <c r="I1488" s="201"/>
      <c r="J1488" s="202"/>
      <c r="L1488" s="34"/>
    </row>
    <row r="1489" spans="2:12" hidden="1">
      <c r="B1489" s="201"/>
      <c r="C1489" s="202"/>
      <c r="D1489" s="201"/>
      <c r="E1489" s="201"/>
      <c r="F1489" s="22"/>
      <c r="G1489" s="22"/>
      <c r="H1489" s="201"/>
      <c r="I1489" s="201"/>
      <c r="J1489" s="202"/>
      <c r="L1489" s="34"/>
    </row>
    <row r="1490" spans="2:12" hidden="1">
      <c r="B1490" s="201"/>
      <c r="C1490" s="202"/>
      <c r="D1490" s="201"/>
      <c r="E1490" s="201"/>
      <c r="F1490" s="22"/>
      <c r="G1490" s="22"/>
      <c r="H1490" s="201"/>
      <c r="I1490" s="201"/>
      <c r="J1490" s="202"/>
      <c r="L1490" s="34"/>
    </row>
    <row r="1491" spans="2:12" hidden="1">
      <c r="B1491" s="201"/>
      <c r="C1491" s="202"/>
      <c r="D1491" s="201"/>
      <c r="E1491" s="201"/>
      <c r="F1491" s="22"/>
      <c r="G1491" s="22"/>
      <c r="H1491" s="201"/>
      <c r="I1491" s="201"/>
      <c r="J1491" s="202"/>
      <c r="L1491" s="34"/>
    </row>
    <row r="1492" spans="2:12" hidden="1">
      <c r="B1492" s="201"/>
      <c r="C1492" s="202"/>
      <c r="D1492" s="201"/>
      <c r="E1492" s="201"/>
      <c r="F1492" s="22"/>
      <c r="G1492" s="22"/>
      <c r="H1492" s="201"/>
      <c r="I1492" s="201"/>
      <c r="J1492" s="202"/>
      <c r="L1492" s="34"/>
    </row>
    <row r="1493" spans="2:12" hidden="1">
      <c r="B1493" s="201"/>
      <c r="C1493" s="202"/>
      <c r="D1493" s="201"/>
      <c r="E1493" s="201"/>
      <c r="F1493" s="22"/>
      <c r="G1493" s="22"/>
      <c r="H1493" s="201"/>
      <c r="I1493" s="201"/>
      <c r="J1493" s="202"/>
      <c r="L1493" s="34"/>
    </row>
    <row r="1494" spans="2:12" hidden="1">
      <c r="B1494" s="201"/>
      <c r="C1494" s="202"/>
      <c r="D1494" s="201"/>
      <c r="E1494" s="201"/>
      <c r="F1494" s="22"/>
      <c r="G1494" s="22"/>
      <c r="H1494" s="201"/>
      <c r="I1494" s="201"/>
      <c r="J1494" s="202"/>
      <c r="L1494" s="34"/>
    </row>
    <row r="1495" spans="2:12" hidden="1">
      <c r="B1495" s="201"/>
      <c r="C1495" s="202"/>
      <c r="D1495" s="201"/>
      <c r="E1495" s="201"/>
      <c r="F1495" s="22"/>
      <c r="G1495" s="22"/>
      <c r="H1495" s="201"/>
      <c r="I1495" s="201"/>
      <c r="J1495" s="202"/>
      <c r="L1495" s="34"/>
    </row>
    <row r="1496" spans="2:12" hidden="1">
      <c r="B1496" s="201"/>
      <c r="C1496" s="202"/>
      <c r="D1496" s="201"/>
      <c r="E1496" s="201"/>
      <c r="F1496" s="22"/>
      <c r="G1496" s="22"/>
      <c r="H1496" s="201"/>
      <c r="I1496" s="201"/>
      <c r="J1496" s="202"/>
      <c r="L1496" s="34"/>
    </row>
    <row r="1497" spans="2:12" hidden="1">
      <c r="B1497" s="201"/>
      <c r="C1497" s="202"/>
      <c r="D1497" s="201"/>
      <c r="E1497" s="201"/>
      <c r="F1497" s="22"/>
      <c r="G1497" s="22"/>
      <c r="H1497" s="201"/>
      <c r="I1497" s="201"/>
      <c r="J1497" s="202"/>
      <c r="L1497" s="34"/>
    </row>
    <row r="1498" spans="2:12" hidden="1">
      <c r="B1498" s="201"/>
      <c r="C1498" s="202"/>
      <c r="D1498" s="201"/>
      <c r="E1498" s="201"/>
      <c r="F1498" s="22"/>
      <c r="G1498" s="22"/>
      <c r="H1498" s="201"/>
      <c r="I1498" s="201"/>
      <c r="J1498" s="202"/>
      <c r="L1498" s="34"/>
    </row>
    <row r="1499" spans="2:12" hidden="1">
      <c r="B1499" s="201"/>
      <c r="C1499" s="202"/>
      <c r="D1499" s="201"/>
      <c r="E1499" s="201"/>
      <c r="F1499" s="22"/>
      <c r="G1499" s="22"/>
      <c r="H1499" s="201"/>
      <c r="I1499" s="201"/>
      <c r="J1499" s="202"/>
      <c r="L1499" s="34"/>
    </row>
    <row r="1500" spans="2:12" hidden="1">
      <c r="B1500" s="201"/>
      <c r="C1500" s="202"/>
      <c r="D1500" s="201"/>
      <c r="E1500" s="201"/>
      <c r="F1500" s="22"/>
      <c r="G1500" s="22"/>
      <c r="H1500" s="201"/>
      <c r="I1500" s="201"/>
      <c r="J1500" s="202"/>
      <c r="L1500" s="34"/>
    </row>
    <row r="1501" spans="2:12" hidden="1">
      <c r="B1501" s="201"/>
      <c r="C1501" s="202"/>
      <c r="D1501" s="201"/>
      <c r="E1501" s="201"/>
      <c r="F1501" s="22"/>
      <c r="G1501" s="22"/>
      <c r="H1501" s="201"/>
      <c r="I1501" s="201"/>
      <c r="J1501" s="202"/>
      <c r="L1501" s="34"/>
    </row>
    <row r="1502" spans="2:12" hidden="1">
      <c r="B1502" s="201"/>
      <c r="C1502" s="202"/>
      <c r="D1502" s="201"/>
      <c r="E1502" s="201"/>
      <c r="F1502" s="22"/>
      <c r="G1502" s="22"/>
      <c r="H1502" s="201"/>
      <c r="I1502" s="201"/>
      <c r="J1502" s="202"/>
      <c r="L1502" s="34"/>
    </row>
    <row r="1503" spans="2:12" hidden="1">
      <c r="B1503" s="201"/>
      <c r="C1503" s="202"/>
      <c r="D1503" s="201"/>
      <c r="E1503" s="201"/>
      <c r="F1503" s="22"/>
      <c r="G1503" s="22"/>
      <c r="H1503" s="201"/>
      <c r="I1503" s="201"/>
      <c r="J1503" s="202"/>
      <c r="L1503" s="34"/>
    </row>
    <row r="1504" spans="2:12" hidden="1">
      <c r="B1504" s="201"/>
      <c r="C1504" s="202"/>
      <c r="D1504" s="201"/>
      <c r="E1504" s="201"/>
      <c r="F1504" s="22"/>
      <c r="G1504" s="22"/>
      <c r="H1504" s="201"/>
      <c r="I1504" s="201"/>
      <c r="J1504" s="202"/>
      <c r="L1504" s="34"/>
    </row>
    <row r="1505" spans="2:12" hidden="1">
      <c r="B1505" s="201"/>
      <c r="C1505" s="202"/>
      <c r="D1505" s="201"/>
      <c r="E1505" s="201"/>
      <c r="F1505" s="22"/>
      <c r="G1505" s="22"/>
      <c r="H1505" s="201"/>
      <c r="I1505" s="201"/>
      <c r="J1505" s="202"/>
      <c r="L1505" s="34"/>
    </row>
    <row r="1506" spans="2:12" hidden="1">
      <c r="B1506" s="201"/>
      <c r="C1506" s="202"/>
      <c r="D1506" s="201"/>
      <c r="E1506" s="201"/>
      <c r="F1506" s="22"/>
      <c r="G1506" s="22"/>
      <c r="H1506" s="201"/>
      <c r="I1506" s="201"/>
      <c r="J1506" s="202"/>
      <c r="L1506" s="34"/>
    </row>
    <row r="1507" spans="2:12" hidden="1">
      <c r="B1507" s="201"/>
      <c r="C1507" s="202"/>
      <c r="D1507" s="201"/>
      <c r="E1507" s="201"/>
      <c r="F1507" s="22"/>
      <c r="G1507" s="22"/>
      <c r="H1507" s="201"/>
      <c r="I1507" s="201"/>
      <c r="J1507" s="202"/>
      <c r="L1507" s="34"/>
    </row>
    <row r="1508" spans="2:12" hidden="1">
      <c r="B1508" s="201"/>
      <c r="C1508" s="202"/>
      <c r="D1508" s="201"/>
      <c r="E1508" s="201"/>
      <c r="F1508" s="22"/>
      <c r="G1508" s="22"/>
      <c r="H1508" s="201"/>
      <c r="I1508" s="201"/>
      <c r="J1508" s="202"/>
      <c r="L1508" s="34"/>
    </row>
    <row r="1509" spans="2:12" hidden="1">
      <c r="B1509" s="201"/>
      <c r="C1509" s="202"/>
      <c r="D1509" s="201"/>
      <c r="E1509" s="201"/>
      <c r="F1509" s="22"/>
      <c r="G1509" s="22"/>
      <c r="H1509" s="201"/>
      <c r="I1509" s="201"/>
      <c r="J1509" s="202"/>
      <c r="L1509" s="34"/>
    </row>
    <row r="1510" spans="2:12" hidden="1">
      <c r="B1510" s="201"/>
      <c r="C1510" s="202"/>
      <c r="D1510" s="201"/>
      <c r="E1510" s="201"/>
      <c r="F1510" s="22"/>
      <c r="G1510" s="22"/>
      <c r="H1510" s="201"/>
      <c r="I1510" s="201"/>
      <c r="J1510" s="202"/>
      <c r="L1510" s="34"/>
    </row>
    <row r="1511" spans="2:12" hidden="1">
      <c r="B1511" s="201"/>
      <c r="C1511" s="202"/>
      <c r="D1511" s="201"/>
      <c r="E1511" s="201"/>
      <c r="F1511" s="22"/>
      <c r="G1511" s="22"/>
      <c r="H1511" s="201"/>
      <c r="I1511" s="201"/>
      <c r="J1511" s="202"/>
      <c r="L1511" s="34"/>
    </row>
    <row r="1512" spans="2:12" hidden="1">
      <c r="B1512" s="201"/>
      <c r="C1512" s="202"/>
      <c r="D1512" s="201"/>
      <c r="E1512" s="201"/>
      <c r="F1512" s="22"/>
      <c r="G1512" s="22"/>
      <c r="H1512" s="201"/>
      <c r="I1512" s="201"/>
      <c r="J1512" s="202"/>
      <c r="L1512" s="34"/>
    </row>
    <row r="1513" spans="2:12" hidden="1">
      <c r="B1513" s="201"/>
      <c r="C1513" s="202"/>
      <c r="D1513" s="201"/>
      <c r="E1513" s="201"/>
      <c r="F1513" s="22"/>
      <c r="G1513" s="22"/>
      <c r="H1513" s="201"/>
      <c r="I1513" s="201"/>
      <c r="J1513" s="202"/>
      <c r="L1513" s="34"/>
    </row>
    <row r="1514" spans="2:12" hidden="1">
      <c r="B1514" s="201"/>
      <c r="C1514" s="202"/>
      <c r="D1514" s="201"/>
      <c r="E1514" s="201"/>
      <c r="F1514" s="22"/>
      <c r="G1514" s="22"/>
      <c r="H1514" s="201"/>
      <c r="I1514" s="201"/>
      <c r="J1514" s="202"/>
      <c r="L1514" s="34"/>
    </row>
    <row r="1515" spans="2:12" hidden="1">
      <c r="B1515" s="201"/>
      <c r="C1515" s="202"/>
      <c r="D1515" s="201"/>
      <c r="E1515" s="201"/>
      <c r="F1515" s="22"/>
      <c r="G1515" s="22"/>
      <c r="H1515" s="201"/>
      <c r="I1515" s="201"/>
      <c r="J1515" s="202"/>
      <c r="L1515" s="34"/>
    </row>
    <row r="1516" spans="2:12" hidden="1">
      <c r="B1516" s="201"/>
      <c r="C1516" s="202"/>
      <c r="D1516" s="201"/>
      <c r="E1516" s="201"/>
      <c r="F1516" s="22"/>
      <c r="G1516" s="22"/>
      <c r="H1516" s="201"/>
      <c r="I1516" s="201"/>
      <c r="J1516" s="202"/>
      <c r="L1516" s="34"/>
    </row>
    <row r="1517" spans="2:12" hidden="1">
      <c r="B1517" s="201"/>
      <c r="C1517" s="202"/>
      <c r="D1517" s="201"/>
      <c r="E1517" s="201"/>
      <c r="F1517" s="22"/>
      <c r="G1517" s="22"/>
      <c r="H1517" s="201"/>
      <c r="I1517" s="201"/>
      <c r="J1517" s="202"/>
      <c r="L1517" s="34"/>
    </row>
    <row r="1518" spans="2:12" hidden="1">
      <c r="B1518" s="201"/>
      <c r="C1518" s="202"/>
      <c r="D1518" s="201"/>
      <c r="E1518" s="201"/>
      <c r="F1518" s="22"/>
      <c r="G1518" s="22"/>
      <c r="H1518" s="201"/>
      <c r="I1518" s="201"/>
      <c r="J1518" s="202"/>
      <c r="L1518" s="34"/>
    </row>
    <row r="1519" spans="2:12" hidden="1">
      <c r="B1519" s="201"/>
      <c r="C1519" s="202"/>
      <c r="D1519" s="201"/>
      <c r="E1519" s="201"/>
      <c r="F1519" s="22"/>
      <c r="G1519" s="22"/>
      <c r="H1519" s="201"/>
      <c r="I1519" s="201"/>
      <c r="J1519" s="202"/>
      <c r="L1519" s="34"/>
    </row>
    <row r="1520" spans="2:12" hidden="1">
      <c r="B1520" s="201"/>
      <c r="C1520" s="202"/>
      <c r="D1520" s="201"/>
      <c r="E1520" s="201"/>
      <c r="F1520" s="22"/>
      <c r="G1520" s="22"/>
      <c r="H1520" s="201"/>
      <c r="I1520" s="201"/>
      <c r="J1520" s="202"/>
      <c r="L1520" s="34"/>
    </row>
    <row r="1521" spans="2:12" hidden="1">
      <c r="B1521" s="201"/>
      <c r="C1521" s="202"/>
      <c r="D1521" s="201"/>
      <c r="E1521" s="201"/>
      <c r="F1521" s="22"/>
      <c r="G1521" s="22"/>
      <c r="H1521" s="201"/>
      <c r="I1521" s="201"/>
      <c r="J1521" s="202"/>
      <c r="L1521" s="34"/>
    </row>
    <row r="1522" spans="2:12" hidden="1">
      <c r="B1522" s="201"/>
      <c r="C1522" s="202"/>
      <c r="D1522" s="201"/>
      <c r="E1522" s="201"/>
      <c r="F1522" s="22"/>
      <c r="G1522" s="22"/>
      <c r="H1522" s="201"/>
      <c r="I1522" s="201"/>
      <c r="J1522" s="202"/>
      <c r="L1522" s="34"/>
    </row>
    <row r="1523" spans="2:12" hidden="1">
      <c r="B1523" s="201"/>
      <c r="C1523" s="202"/>
      <c r="D1523" s="201"/>
      <c r="E1523" s="201"/>
      <c r="F1523" s="22"/>
      <c r="G1523" s="22"/>
      <c r="H1523" s="201"/>
      <c r="I1523" s="201"/>
      <c r="J1523" s="202"/>
      <c r="L1523" s="34"/>
    </row>
    <row r="1524" spans="2:12" hidden="1">
      <c r="B1524" s="201"/>
      <c r="C1524" s="202"/>
      <c r="D1524" s="201"/>
      <c r="E1524" s="201"/>
      <c r="F1524" s="22"/>
      <c r="G1524" s="22"/>
      <c r="H1524" s="201"/>
      <c r="I1524" s="201"/>
      <c r="J1524" s="202"/>
      <c r="L1524" s="34"/>
    </row>
    <row r="1525" spans="2:12" hidden="1">
      <c r="B1525" s="201"/>
      <c r="C1525" s="202"/>
      <c r="D1525" s="201"/>
      <c r="E1525" s="201"/>
      <c r="F1525" s="22"/>
      <c r="G1525" s="22"/>
      <c r="H1525" s="201"/>
      <c r="I1525" s="201"/>
      <c r="J1525" s="202"/>
      <c r="L1525" s="34"/>
    </row>
    <row r="1526" spans="2:12" hidden="1">
      <c r="B1526" s="201"/>
      <c r="C1526" s="202"/>
      <c r="D1526" s="201"/>
      <c r="E1526" s="201"/>
      <c r="F1526" s="22"/>
      <c r="G1526" s="22"/>
      <c r="H1526" s="201"/>
      <c r="I1526" s="201"/>
      <c r="J1526" s="202"/>
      <c r="L1526" s="34"/>
    </row>
    <row r="1527" spans="2:12" hidden="1">
      <c r="B1527" s="201"/>
      <c r="C1527" s="202"/>
      <c r="D1527" s="201"/>
      <c r="E1527" s="201"/>
      <c r="F1527" s="22"/>
      <c r="G1527" s="22"/>
      <c r="H1527" s="201"/>
      <c r="I1527" s="201"/>
      <c r="J1527" s="202"/>
      <c r="L1527" s="34"/>
    </row>
    <row r="1528" spans="2:12" hidden="1">
      <c r="B1528" s="201"/>
      <c r="C1528" s="202"/>
      <c r="D1528" s="201"/>
      <c r="E1528" s="201"/>
      <c r="F1528" s="22"/>
      <c r="G1528" s="22"/>
      <c r="H1528" s="201"/>
      <c r="I1528" s="201"/>
      <c r="J1528" s="202"/>
      <c r="L1528" s="34"/>
    </row>
    <row r="1529" spans="2:12" hidden="1">
      <c r="B1529" s="201"/>
      <c r="C1529" s="202"/>
      <c r="D1529" s="201"/>
      <c r="E1529" s="201"/>
      <c r="F1529" s="22"/>
      <c r="G1529" s="22"/>
      <c r="H1529" s="201"/>
      <c r="I1529" s="201"/>
      <c r="J1529" s="202"/>
      <c r="L1529" s="34"/>
    </row>
    <row r="1530" spans="2:12" hidden="1">
      <c r="B1530" s="201"/>
      <c r="C1530" s="202"/>
      <c r="D1530" s="201"/>
      <c r="E1530" s="201"/>
      <c r="F1530" s="22"/>
      <c r="G1530" s="22"/>
      <c r="H1530" s="201"/>
      <c r="I1530" s="201"/>
      <c r="J1530" s="202"/>
      <c r="L1530" s="34"/>
    </row>
    <row r="1531" spans="2:12" hidden="1">
      <c r="B1531" s="201"/>
      <c r="C1531" s="202"/>
      <c r="D1531" s="201"/>
      <c r="E1531" s="201"/>
      <c r="F1531" s="22"/>
      <c r="G1531" s="22"/>
      <c r="H1531" s="201"/>
      <c r="I1531" s="201"/>
      <c r="J1531" s="202"/>
      <c r="L1531" s="34"/>
    </row>
    <row r="1532" spans="2:12" hidden="1">
      <c r="B1532" s="201"/>
      <c r="C1532" s="202"/>
      <c r="D1532" s="201"/>
      <c r="E1532" s="201"/>
      <c r="F1532" s="22"/>
      <c r="G1532" s="22"/>
      <c r="H1532" s="201"/>
      <c r="I1532" s="201"/>
      <c r="J1532" s="202"/>
      <c r="L1532" s="34"/>
    </row>
    <row r="1533" spans="2:12" hidden="1">
      <c r="B1533" s="201"/>
      <c r="C1533" s="202"/>
      <c r="D1533" s="201"/>
      <c r="E1533" s="201"/>
      <c r="F1533" s="22"/>
      <c r="G1533" s="22"/>
      <c r="H1533" s="201"/>
      <c r="I1533" s="201"/>
      <c r="J1533" s="202"/>
      <c r="L1533" s="34"/>
    </row>
    <row r="1534" spans="2:12" hidden="1">
      <c r="B1534" s="201"/>
      <c r="C1534" s="202"/>
      <c r="D1534" s="201"/>
      <c r="E1534" s="201"/>
      <c r="F1534" s="22"/>
      <c r="G1534" s="22"/>
      <c r="H1534" s="201"/>
      <c r="I1534" s="201"/>
      <c r="J1534" s="202"/>
      <c r="L1534" s="34"/>
    </row>
    <row r="1535" spans="2:12" hidden="1">
      <c r="B1535" s="201"/>
      <c r="C1535" s="202"/>
      <c r="D1535" s="201"/>
      <c r="E1535" s="201"/>
      <c r="F1535" s="22"/>
      <c r="G1535" s="22"/>
      <c r="H1535" s="201"/>
      <c r="I1535" s="201"/>
      <c r="J1535" s="202"/>
      <c r="L1535" s="34"/>
    </row>
    <row r="1536" spans="2:12" hidden="1">
      <c r="B1536" s="201"/>
      <c r="C1536" s="202"/>
      <c r="D1536" s="201"/>
      <c r="E1536" s="201"/>
      <c r="F1536" s="22"/>
      <c r="G1536" s="22"/>
      <c r="H1536" s="201"/>
      <c r="I1536" s="201"/>
      <c r="J1536" s="202"/>
      <c r="L1536" s="34"/>
    </row>
    <row r="1537" spans="2:12" hidden="1">
      <c r="B1537" s="201"/>
      <c r="C1537" s="202"/>
      <c r="D1537" s="201"/>
      <c r="E1537" s="201"/>
      <c r="F1537" s="22"/>
      <c r="G1537" s="22"/>
      <c r="H1537" s="201"/>
      <c r="I1537" s="201"/>
      <c r="J1537" s="202"/>
      <c r="L1537" s="34"/>
    </row>
    <row r="1538" spans="2:12" hidden="1">
      <c r="B1538" s="201"/>
      <c r="C1538" s="202"/>
      <c r="D1538" s="201"/>
      <c r="E1538" s="201"/>
      <c r="F1538" s="22"/>
      <c r="G1538" s="22"/>
      <c r="H1538" s="201"/>
      <c r="I1538" s="201"/>
      <c r="J1538" s="202"/>
      <c r="L1538" s="34"/>
    </row>
    <row r="1539" spans="2:12" hidden="1">
      <c r="B1539" s="201"/>
      <c r="C1539" s="202"/>
      <c r="D1539" s="201"/>
      <c r="E1539" s="201"/>
      <c r="F1539" s="22"/>
      <c r="G1539" s="22"/>
      <c r="H1539" s="201"/>
      <c r="I1539" s="201"/>
      <c r="J1539" s="202"/>
      <c r="L1539" s="34"/>
    </row>
    <row r="1540" spans="2:12" hidden="1">
      <c r="B1540" s="201"/>
      <c r="C1540" s="202"/>
      <c r="D1540" s="201"/>
      <c r="E1540" s="201"/>
      <c r="F1540" s="22"/>
      <c r="G1540" s="22"/>
      <c r="H1540" s="201"/>
      <c r="I1540" s="201"/>
      <c r="J1540" s="202"/>
      <c r="L1540" s="34"/>
    </row>
    <row r="1541" spans="2:12" hidden="1">
      <c r="B1541" s="201"/>
      <c r="C1541" s="202"/>
      <c r="D1541" s="201"/>
      <c r="E1541" s="201"/>
      <c r="F1541" s="22"/>
      <c r="G1541" s="22"/>
      <c r="H1541" s="201"/>
      <c r="I1541" s="201"/>
      <c r="J1541" s="202"/>
      <c r="L1541" s="34"/>
    </row>
    <row r="1542" spans="2:12" hidden="1">
      <c r="B1542" s="201"/>
      <c r="C1542" s="202"/>
      <c r="D1542" s="201"/>
      <c r="E1542" s="201"/>
      <c r="F1542" s="22"/>
      <c r="G1542" s="22"/>
      <c r="H1542" s="201"/>
      <c r="I1542" s="201"/>
      <c r="J1542" s="202"/>
      <c r="L1542" s="34"/>
    </row>
    <row r="1543" spans="2:12" hidden="1">
      <c r="B1543" s="201"/>
      <c r="C1543" s="202"/>
      <c r="D1543" s="201"/>
      <c r="E1543" s="201"/>
      <c r="F1543" s="22"/>
      <c r="G1543" s="22"/>
      <c r="H1543" s="201"/>
      <c r="I1543" s="201"/>
      <c r="J1543" s="202"/>
      <c r="L1543" s="34"/>
    </row>
    <row r="1544" spans="2:12" hidden="1">
      <c r="B1544" s="201"/>
      <c r="C1544" s="202"/>
      <c r="D1544" s="201"/>
      <c r="E1544" s="201"/>
      <c r="F1544" s="22"/>
      <c r="G1544" s="22"/>
      <c r="H1544" s="201"/>
      <c r="I1544" s="201"/>
      <c r="J1544" s="202"/>
      <c r="L1544" s="34"/>
    </row>
    <row r="1545" spans="2:12" hidden="1">
      <c r="B1545" s="201"/>
      <c r="C1545" s="202"/>
      <c r="D1545" s="201"/>
      <c r="E1545" s="201"/>
      <c r="F1545" s="22"/>
      <c r="G1545" s="22"/>
      <c r="H1545" s="201"/>
      <c r="I1545" s="201"/>
      <c r="J1545" s="202"/>
      <c r="L1545" s="34"/>
    </row>
    <row r="1546" spans="2:12" hidden="1">
      <c r="B1546" s="201"/>
      <c r="C1546" s="202"/>
      <c r="D1546" s="201"/>
      <c r="E1546" s="201"/>
      <c r="F1546" s="22"/>
      <c r="G1546" s="22"/>
      <c r="H1546" s="201"/>
      <c r="I1546" s="201"/>
      <c r="J1546" s="202"/>
      <c r="L1546" s="34"/>
    </row>
    <row r="1547" spans="2:12" hidden="1">
      <c r="B1547" s="201"/>
      <c r="C1547" s="202"/>
      <c r="D1547" s="201"/>
      <c r="E1547" s="201"/>
      <c r="F1547" s="22"/>
      <c r="G1547" s="22"/>
      <c r="H1547" s="201"/>
      <c r="I1547" s="201"/>
      <c r="J1547" s="202"/>
      <c r="L1547" s="34"/>
    </row>
    <row r="1548" spans="2:12" hidden="1">
      <c r="B1548" s="201"/>
      <c r="C1548" s="202"/>
      <c r="D1548" s="201"/>
      <c r="E1548" s="201"/>
      <c r="F1548" s="22"/>
      <c r="G1548" s="22"/>
      <c r="H1548" s="201"/>
      <c r="I1548" s="201"/>
      <c r="J1548" s="202"/>
      <c r="L1548" s="34"/>
    </row>
    <row r="1549" spans="2:12" hidden="1">
      <c r="B1549" s="201"/>
      <c r="C1549" s="202"/>
      <c r="D1549" s="201"/>
      <c r="E1549" s="201"/>
      <c r="F1549" s="22"/>
      <c r="G1549" s="22"/>
      <c r="H1549" s="201"/>
      <c r="I1549" s="201"/>
      <c r="J1549" s="202"/>
      <c r="L1549" s="34"/>
    </row>
    <row r="1550" spans="2:12" hidden="1">
      <c r="B1550" s="201"/>
      <c r="C1550" s="202"/>
      <c r="D1550" s="201"/>
      <c r="E1550" s="201"/>
      <c r="F1550" s="22"/>
      <c r="G1550" s="22"/>
      <c r="H1550" s="201"/>
      <c r="I1550" s="201"/>
      <c r="J1550" s="202"/>
      <c r="L1550" s="34"/>
    </row>
    <row r="1551" spans="2:12" hidden="1">
      <c r="B1551" s="201"/>
      <c r="C1551" s="202"/>
      <c r="D1551" s="201"/>
      <c r="E1551" s="201"/>
      <c r="F1551" s="22"/>
      <c r="G1551" s="22"/>
      <c r="H1551" s="201"/>
      <c r="I1551" s="201"/>
      <c r="J1551" s="202"/>
      <c r="L1551" s="34"/>
    </row>
    <row r="1552" spans="2:12" hidden="1">
      <c r="B1552" s="201"/>
      <c r="C1552" s="202"/>
      <c r="D1552" s="201"/>
      <c r="E1552" s="201"/>
      <c r="F1552" s="22"/>
      <c r="G1552" s="22"/>
      <c r="H1552" s="201"/>
      <c r="I1552" s="201"/>
      <c r="J1552" s="202"/>
      <c r="L1552" s="34"/>
    </row>
    <row r="1553" spans="2:12" hidden="1">
      <c r="B1553" s="201"/>
      <c r="C1553" s="202"/>
      <c r="D1553" s="201"/>
      <c r="E1553" s="201"/>
      <c r="F1553" s="22"/>
      <c r="G1553" s="22"/>
      <c r="H1553" s="201"/>
      <c r="I1553" s="201"/>
      <c r="J1553" s="202"/>
      <c r="L1553" s="34"/>
    </row>
    <row r="1554" spans="2:12" hidden="1">
      <c r="B1554" s="201"/>
      <c r="C1554" s="202"/>
      <c r="D1554" s="201"/>
      <c r="E1554" s="201"/>
      <c r="F1554" s="22"/>
      <c r="G1554" s="22"/>
      <c r="H1554" s="201"/>
      <c r="I1554" s="201"/>
      <c r="J1554" s="202"/>
      <c r="L1554" s="34"/>
    </row>
    <row r="1555" spans="2:12" hidden="1">
      <c r="B1555" s="201"/>
      <c r="C1555" s="202"/>
      <c r="D1555" s="201"/>
      <c r="E1555" s="201"/>
      <c r="F1555" s="22"/>
      <c r="G1555" s="22"/>
      <c r="H1555" s="201"/>
      <c r="I1555" s="201"/>
      <c r="J1555" s="202"/>
      <c r="L1555" s="34"/>
    </row>
    <row r="1556" spans="2:12" hidden="1">
      <c r="B1556" s="201"/>
      <c r="C1556" s="202"/>
      <c r="D1556" s="201"/>
      <c r="E1556" s="201"/>
      <c r="F1556" s="22"/>
      <c r="G1556" s="22"/>
      <c r="H1556" s="201"/>
      <c r="I1556" s="201"/>
      <c r="J1556" s="202"/>
      <c r="L1556" s="34"/>
    </row>
    <row r="1557" spans="2:12" hidden="1">
      <c r="B1557" s="201"/>
      <c r="C1557" s="202"/>
      <c r="D1557" s="201"/>
      <c r="E1557" s="201"/>
      <c r="F1557" s="22"/>
      <c r="G1557" s="22"/>
      <c r="H1557" s="201"/>
      <c r="I1557" s="201"/>
      <c r="J1557" s="202"/>
      <c r="L1557" s="34"/>
    </row>
    <row r="1558" spans="2:12" hidden="1">
      <c r="B1558" s="201"/>
      <c r="C1558" s="202"/>
      <c r="D1558" s="201"/>
      <c r="E1558" s="201"/>
      <c r="F1558" s="22"/>
      <c r="G1558" s="22"/>
      <c r="H1558" s="201"/>
      <c r="I1558" s="201"/>
      <c r="J1558" s="202"/>
      <c r="L1558" s="34"/>
    </row>
    <row r="1559" spans="2:12" hidden="1">
      <c r="B1559" s="201"/>
      <c r="C1559" s="202"/>
      <c r="D1559" s="201"/>
      <c r="E1559" s="201"/>
      <c r="F1559" s="22"/>
      <c r="G1559" s="22"/>
      <c r="H1559" s="201"/>
      <c r="I1559" s="201"/>
      <c r="J1559" s="202"/>
      <c r="L1559" s="34"/>
    </row>
    <row r="1560" spans="2:12" hidden="1">
      <c r="B1560" s="201"/>
      <c r="C1560" s="202"/>
      <c r="D1560" s="201"/>
      <c r="E1560" s="201"/>
      <c r="F1560" s="22"/>
      <c r="G1560" s="22"/>
      <c r="H1560" s="201"/>
      <c r="I1560" s="201"/>
      <c r="J1560" s="202"/>
      <c r="L1560" s="34"/>
    </row>
    <row r="1561" spans="2:12" hidden="1">
      <c r="B1561" s="201"/>
      <c r="C1561" s="202"/>
      <c r="D1561" s="201"/>
      <c r="E1561" s="201"/>
      <c r="F1561" s="22"/>
      <c r="G1561" s="22"/>
      <c r="H1561" s="201"/>
      <c r="I1561" s="201"/>
      <c r="J1561" s="202"/>
      <c r="L1561" s="34"/>
    </row>
    <row r="1562" spans="2:12" hidden="1">
      <c r="B1562" s="201"/>
      <c r="C1562" s="202"/>
      <c r="D1562" s="201"/>
      <c r="E1562" s="201"/>
      <c r="F1562" s="22"/>
      <c r="G1562" s="22"/>
      <c r="H1562" s="201"/>
      <c r="I1562" s="201"/>
      <c r="J1562" s="202"/>
      <c r="L1562" s="34"/>
    </row>
    <row r="1563" spans="2:12" hidden="1">
      <c r="B1563" s="201"/>
      <c r="C1563" s="202"/>
      <c r="D1563" s="201"/>
      <c r="E1563" s="201"/>
      <c r="F1563" s="22"/>
      <c r="G1563" s="22"/>
      <c r="H1563" s="201"/>
      <c r="I1563" s="201"/>
      <c r="J1563" s="202"/>
      <c r="L1563" s="34"/>
    </row>
    <row r="1564" spans="2:12" hidden="1">
      <c r="B1564" s="201"/>
      <c r="C1564" s="202"/>
      <c r="D1564" s="201"/>
      <c r="E1564" s="201"/>
      <c r="F1564" s="22"/>
      <c r="G1564" s="22"/>
      <c r="H1564" s="201"/>
      <c r="I1564" s="201"/>
      <c r="J1564" s="202"/>
      <c r="L1564" s="34"/>
    </row>
    <row r="1565" spans="2:12" hidden="1">
      <c r="B1565" s="201"/>
      <c r="C1565" s="202"/>
      <c r="D1565" s="201"/>
      <c r="E1565" s="201"/>
      <c r="F1565" s="22"/>
      <c r="G1565" s="22"/>
      <c r="H1565" s="201"/>
      <c r="I1565" s="201"/>
      <c r="J1565" s="202"/>
      <c r="L1565" s="34"/>
    </row>
    <row r="1566" spans="2:12" hidden="1">
      <c r="B1566" s="201"/>
      <c r="C1566" s="202"/>
      <c r="D1566" s="201"/>
      <c r="E1566" s="201"/>
      <c r="F1566" s="22"/>
      <c r="G1566" s="22"/>
      <c r="H1566" s="201"/>
      <c r="I1566" s="201"/>
      <c r="J1566" s="202"/>
      <c r="L1566" s="34"/>
    </row>
    <row r="1567" spans="2:12" hidden="1">
      <c r="B1567" s="201"/>
      <c r="C1567" s="202"/>
      <c r="D1567" s="201"/>
      <c r="E1567" s="201"/>
      <c r="F1567" s="22"/>
      <c r="G1567" s="22"/>
      <c r="H1567" s="201"/>
      <c r="I1567" s="201"/>
      <c r="J1567" s="202"/>
      <c r="L1567" s="34"/>
    </row>
    <row r="1568" spans="2:12" hidden="1">
      <c r="B1568" s="201"/>
      <c r="C1568" s="202"/>
      <c r="D1568" s="201"/>
      <c r="E1568" s="201"/>
      <c r="F1568" s="22"/>
      <c r="G1568" s="22"/>
      <c r="H1568" s="201"/>
      <c r="I1568" s="201"/>
      <c r="J1568" s="202"/>
      <c r="L1568" s="34"/>
    </row>
    <row r="1569" spans="2:12" hidden="1">
      <c r="B1569" s="201"/>
      <c r="C1569" s="202"/>
      <c r="D1569" s="201"/>
      <c r="E1569" s="201"/>
      <c r="F1569" s="22"/>
      <c r="G1569" s="22"/>
      <c r="H1569" s="201"/>
      <c r="I1569" s="201"/>
      <c r="J1569" s="202"/>
      <c r="L1569" s="34"/>
    </row>
    <row r="1570" spans="2:12" hidden="1">
      <c r="B1570" s="201"/>
      <c r="C1570" s="202"/>
      <c r="D1570" s="201"/>
      <c r="E1570" s="201"/>
      <c r="F1570" s="22"/>
      <c r="G1570" s="22"/>
      <c r="H1570" s="201"/>
      <c r="I1570" s="201"/>
      <c r="J1570" s="202"/>
      <c r="L1570" s="34"/>
    </row>
    <row r="1571" spans="2:12" hidden="1">
      <c r="B1571" s="201"/>
      <c r="C1571" s="202"/>
      <c r="D1571" s="201"/>
      <c r="E1571" s="201"/>
      <c r="F1571" s="22"/>
      <c r="G1571" s="22"/>
      <c r="H1571" s="201"/>
      <c r="I1571" s="201"/>
      <c r="J1571" s="202"/>
      <c r="L1571" s="34"/>
    </row>
    <row r="1572" spans="2:12" hidden="1">
      <c r="B1572" s="201"/>
      <c r="C1572" s="202"/>
      <c r="D1572" s="201"/>
      <c r="E1572" s="201"/>
      <c r="F1572" s="22"/>
      <c r="G1572" s="22"/>
      <c r="H1572" s="201"/>
      <c r="I1572" s="201"/>
      <c r="J1572" s="202"/>
      <c r="L1572" s="34"/>
    </row>
    <row r="1573" spans="2:12" hidden="1">
      <c r="B1573" s="201"/>
      <c r="C1573" s="202"/>
      <c r="D1573" s="201"/>
      <c r="E1573" s="201"/>
      <c r="F1573" s="22"/>
      <c r="G1573" s="22"/>
      <c r="H1573" s="201"/>
      <c r="I1573" s="201"/>
      <c r="J1573" s="202"/>
      <c r="L1573" s="34"/>
    </row>
    <row r="1574" spans="2:12" hidden="1">
      <c r="B1574" s="201"/>
      <c r="C1574" s="202"/>
      <c r="D1574" s="201"/>
      <c r="E1574" s="201"/>
      <c r="F1574" s="22"/>
      <c r="G1574" s="22"/>
      <c r="H1574" s="201"/>
      <c r="I1574" s="201"/>
      <c r="J1574" s="202"/>
      <c r="L1574" s="34"/>
    </row>
    <row r="1575" spans="2:12" hidden="1">
      <c r="B1575" s="201"/>
      <c r="C1575" s="202"/>
      <c r="D1575" s="201"/>
      <c r="E1575" s="201"/>
      <c r="F1575" s="22"/>
      <c r="G1575" s="22"/>
      <c r="H1575" s="201"/>
      <c r="I1575" s="201"/>
      <c r="J1575" s="202"/>
      <c r="L1575" s="34"/>
    </row>
    <row r="1576" spans="2:12" hidden="1">
      <c r="B1576" s="201"/>
      <c r="C1576" s="202"/>
      <c r="D1576" s="201"/>
      <c r="E1576" s="201"/>
      <c r="F1576" s="22"/>
      <c r="G1576" s="22"/>
      <c r="H1576" s="201"/>
      <c r="I1576" s="201"/>
      <c r="J1576" s="202"/>
      <c r="L1576" s="34"/>
    </row>
    <row r="1577" spans="2:12" hidden="1">
      <c r="B1577" s="201"/>
      <c r="C1577" s="202"/>
      <c r="D1577" s="201"/>
      <c r="E1577" s="201"/>
      <c r="F1577" s="22"/>
      <c r="G1577" s="22"/>
      <c r="H1577" s="201"/>
      <c r="I1577" s="201"/>
      <c r="J1577" s="202"/>
      <c r="L1577" s="34"/>
    </row>
    <row r="1578" spans="2:12" hidden="1">
      <c r="B1578" s="201"/>
      <c r="C1578" s="202"/>
      <c r="D1578" s="201"/>
      <c r="E1578" s="201"/>
      <c r="F1578" s="22"/>
      <c r="G1578" s="22"/>
      <c r="H1578" s="201"/>
      <c r="I1578" s="201"/>
      <c r="J1578" s="202"/>
      <c r="L1578" s="34"/>
    </row>
    <row r="1579" spans="2:12" hidden="1">
      <c r="B1579" s="201"/>
      <c r="C1579" s="202"/>
      <c r="D1579" s="201"/>
      <c r="E1579" s="201"/>
      <c r="F1579" s="22"/>
      <c r="G1579" s="22"/>
      <c r="H1579" s="201"/>
      <c r="I1579" s="201"/>
      <c r="J1579" s="202"/>
      <c r="L1579" s="34"/>
    </row>
    <row r="1580" spans="2:12" hidden="1">
      <c r="B1580" s="201"/>
      <c r="C1580" s="202"/>
      <c r="D1580" s="201"/>
      <c r="E1580" s="201"/>
      <c r="F1580" s="22"/>
      <c r="G1580" s="22"/>
      <c r="H1580" s="201"/>
      <c r="I1580" s="201"/>
      <c r="J1580" s="202"/>
      <c r="L1580" s="34"/>
    </row>
    <row r="1581" spans="2:12" hidden="1">
      <c r="B1581" s="201"/>
      <c r="C1581" s="202"/>
      <c r="D1581" s="201"/>
      <c r="E1581" s="201"/>
      <c r="F1581" s="22"/>
      <c r="G1581" s="22"/>
      <c r="H1581" s="201"/>
      <c r="I1581" s="201"/>
      <c r="J1581" s="202"/>
      <c r="L1581" s="34"/>
    </row>
    <row r="1582" spans="2:12" hidden="1">
      <c r="B1582" s="201"/>
      <c r="C1582" s="202"/>
      <c r="D1582" s="201"/>
      <c r="E1582" s="201"/>
      <c r="F1582" s="22"/>
      <c r="G1582" s="22"/>
      <c r="H1582" s="201"/>
      <c r="I1582" s="201"/>
      <c r="J1582" s="202"/>
      <c r="L1582" s="34"/>
    </row>
    <row r="1583" spans="2:12" hidden="1">
      <c r="B1583" s="201"/>
      <c r="C1583" s="202"/>
      <c r="D1583" s="201"/>
      <c r="E1583" s="201"/>
      <c r="F1583" s="22"/>
      <c r="G1583" s="22"/>
      <c r="H1583" s="201"/>
      <c r="I1583" s="201"/>
      <c r="J1583" s="202"/>
      <c r="L1583" s="34"/>
    </row>
    <row r="1584" spans="2:12" hidden="1">
      <c r="B1584" s="201"/>
      <c r="C1584" s="202"/>
      <c r="D1584" s="201"/>
      <c r="E1584" s="201"/>
      <c r="F1584" s="22"/>
      <c r="G1584" s="22"/>
      <c r="H1584" s="201"/>
      <c r="I1584" s="201"/>
      <c r="J1584" s="202"/>
      <c r="L1584" s="34"/>
    </row>
    <row r="1585" spans="2:12" hidden="1">
      <c r="B1585" s="201"/>
      <c r="C1585" s="202"/>
      <c r="D1585" s="201"/>
      <c r="E1585" s="201"/>
      <c r="F1585" s="22"/>
      <c r="G1585" s="22"/>
      <c r="H1585" s="201"/>
      <c r="I1585" s="201"/>
      <c r="J1585" s="202"/>
      <c r="L1585" s="34"/>
    </row>
    <row r="1586" spans="2:12" hidden="1">
      <c r="B1586" s="201"/>
      <c r="C1586" s="202"/>
      <c r="D1586" s="201"/>
      <c r="E1586" s="201"/>
      <c r="F1586" s="22"/>
      <c r="G1586" s="22"/>
      <c r="H1586" s="201"/>
      <c r="I1586" s="201"/>
      <c r="J1586" s="202"/>
      <c r="L1586" s="34"/>
    </row>
    <row r="1587" spans="2:12" hidden="1">
      <c r="B1587" s="201"/>
      <c r="C1587" s="202"/>
      <c r="D1587" s="201"/>
      <c r="E1587" s="201"/>
      <c r="F1587" s="22"/>
      <c r="G1587" s="22"/>
      <c r="H1587" s="201"/>
      <c r="I1587" s="201"/>
      <c r="J1587" s="202"/>
      <c r="L1587" s="34"/>
    </row>
    <row r="1588" spans="2:12" hidden="1">
      <c r="B1588" s="201"/>
      <c r="C1588" s="202"/>
      <c r="D1588" s="201"/>
      <c r="E1588" s="201"/>
      <c r="F1588" s="22"/>
      <c r="G1588" s="22"/>
      <c r="H1588" s="201"/>
      <c r="I1588" s="201"/>
      <c r="J1588" s="202"/>
      <c r="L1588" s="34"/>
    </row>
    <row r="1589" spans="2:12" hidden="1">
      <c r="B1589" s="201"/>
      <c r="C1589" s="202"/>
      <c r="D1589" s="201"/>
      <c r="E1589" s="201"/>
      <c r="F1589" s="22"/>
      <c r="G1589" s="22"/>
      <c r="H1589" s="201"/>
      <c r="I1589" s="201"/>
      <c r="J1589" s="202"/>
      <c r="L1589" s="34"/>
    </row>
    <row r="1590" spans="2:12" hidden="1">
      <c r="B1590" s="201"/>
      <c r="C1590" s="202"/>
      <c r="D1590" s="201"/>
      <c r="E1590" s="201"/>
      <c r="F1590" s="22"/>
      <c r="G1590" s="22"/>
      <c r="H1590" s="201"/>
      <c r="I1590" s="201"/>
      <c r="J1590" s="202"/>
      <c r="L1590" s="34"/>
    </row>
    <row r="1591" spans="2:12" hidden="1">
      <c r="B1591" s="201"/>
      <c r="C1591" s="202"/>
      <c r="D1591" s="201"/>
      <c r="E1591" s="201"/>
      <c r="F1591" s="22"/>
      <c r="G1591" s="22"/>
      <c r="H1591" s="201"/>
      <c r="I1591" s="201"/>
      <c r="J1591" s="202"/>
      <c r="L1591" s="34"/>
    </row>
    <row r="1592" spans="2:12" hidden="1">
      <c r="B1592" s="201"/>
      <c r="C1592" s="202"/>
      <c r="D1592" s="201"/>
      <c r="E1592" s="201"/>
      <c r="F1592" s="22"/>
      <c r="G1592" s="22"/>
      <c r="H1592" s="201"/>
      <c r="I1592" s="201"/>
      <c r="J1592" s="202"/>
      <c r="L1592" s="34"/>
    </row>
    <row r="1593" spans="2:12" hidden="1">
      <c r="B1593" s="201"/>
      <c r="C1593" s="202"/>
      <c r="D1593" s="201"/>
      <c r="E1593" s="201"/>
      <c r="F1593" s="22"/>
      <c r="G1593" s="22"/>
      <c r="H1593" s="201"/>
      <c r="I1593" s="201"/>
      <c r="J1593" s="202"/>
      <c r="L1593" s="34"/>
    </row>
    <row r="1594" spans="2:12" hidden="1">
      <c r="B1594" s="201"/>
      <c r="C1594" s="202"/>
      <c r="D1594" s="201"/>
      <c r="E1594" s="201"/>
      <c r="F1594" s="22"/>
      <c r="G1594" s="22"/>
      <c r="H1594" s="201"/>
      <c r="I1594" s="201"/>
      <c r="J1594" s="202"/>
      <c r="L1594" s="34"/>
    </row>
    <row r="1595" spans="2:12" hidden="1">
      <c r="B1595" s="201"/>
      <c r="C1595" s="202"/>
      <c r="D1595" s="201"/>
      <c r="E1595" s="201"/>
      <c r="F1595" s="22"/>
      <c r="G1595" s="22"/>
      <c r="H1595" s="201"/>
      <c r="I1595" s="201"/>
      <c r="J1595" s="202"/>
      <c r="L1595" s="34"/>
    </row>
    <row r="1596" spans="2:12" hidden="1">
      <c r="B1596" s="201"/>
      <c r="C1596" s="202"/>
      <c r="D1596" s="201"/>
      <c r="E1596" s="201"/>
      <c r="F1596" s="22"/>
      <c r="G1596" s="22"/>
      <c r="H1596" s="201"/>
      <c r="I1596" s="201"/>
      <c r="J1596" s="202"/>
      <c r="L1596" s="34"/>
    </row>
    <row r="1597" spans="2:12" hidden="1">
      <c r="B1597" s="201"/>
      <c r="C1597" s="202"/>
      <c r="D1597" s="201"/>
      <c r="E1597" s="201"/>
      <c r="F1597" s="22"/>
      <c r="G1597" s="22"/>
      <c r="H1597" s="201"/>
      <c r="I1597" s="201"/>
      <c r="J1597" s="202"/>
      <c r="L1597" s="34"/>
    </row>
  </sheetData>
  <autoFilter ref="B1:L1597" xr:uid="{7FCEBB5B-69B1-48B1-B17C-014E61E5D9B0}">
    <filterColumn colId="10">
      <customFilters>
        <customFilter operator="notEqual" val=" "/>
      </customFilters>
    </filterColumn>
  </autoFilter>
  <mergeCells count="12">
    <mergeCell ref="J4:J5"/>
    <mergeCell ref="K4:K5"/>
    <mergeCell ref="B6:C6"/>
    <mergeCell ref="B496:K496"/>
    <mergeCell ref="C498:E498"/>
    <mergeCell ref="C499:E499"/>
    <mergeCell ref="B4:B5"/>
    <mergeCell ref="C4:C5"/>
    <mergeCell ref="D4:D5"/>
    <mergeCell ref="E4:E5"/>
    <mergeCell ref="F4:F5"/>
    <mergeCell ref="H4:I4"/>
  </mergeCells>
  <conditionalFormatting sqref="C113:C116">
    <cfRule type="duplicateValues" dxfId="4" priority="5"/>
  </conditionalFormatting>
  <conditionalFormatting sqref="C117">
    <cfRule type="duplicateValues" dxfId="3" priority="4"/>
  </conditionalFormatting>
  <conditionalFormatting sqref="C94:C111">
    <cfRule type="duplicateValues" dxfId="2" priority="3"/>
  </conditionalFormatting>
  <conditionalFormatting sqref="C112">
    <cfRule type="duplicateValues" dxfId="1" priority="2"/>
  </conditionalFormatting>
  <conditionalFormatting sqref="C93">
    <cfRule type="duplicateValues" dxfId="0" priority="1"/>
  </conditionalFormatting>
  <pageMargins left="0.34" right="0.25" top="0.4" bottom="0.53" header="0.3" footer="0.22"/>
  <pageSetup paperSize="9" scale="70" fitToHeight="0" orientation="landscape" r:id="rId1"/>
  <headerFooter>
    <oddFooter>&amp;C&amp;"Times New Roman,Regular"&amp;P/&amp;N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DD114-1EDB-498E-966C-A7203D08E5B4}">
  <dimension ref="A1:AX249"/>
  <sheetViews>
    <sheetView topLeftCell="B1" zoomScale="85" zoomScaleNormal="85" zoomScaleSheetLayoutView="115" workbookViewId="0">
      <pane ySplit="6" topLeftCell="A143" activePane="bottomLeft" state="frozen"/>
      <selection pane="bottomLeft" activeCell="G160" sqref="G160"/>
    </sheetView>
  </sheetViews>
  <sheetFormatPr defaultRowHeight="15"/>
  <cols>
    <col min="1" max="1" width="5.140625" style="124" customWidth="1"/>
    <col min="2" max="2" width="14" style="125" customWidth="1"/>
    <col min="3" max="3" width="9" style="4" customWidth="1"/>
    <col min="4" max="4" width="16" style="4" customWidth="1"/>
    <col min="5" max="6" width="12.140625" style="4" customWidth="1"/>
    <col min="7" max="8" width="11.28515625" style="4" bestFit="1" customWidth="1"/>
    <col min="9" max="9" width="11" style="4" customWidth="1"/>
    <col min="10" max="10" width="13.7109375" style="4" bestFit="1" customWidth="1"/>
    <col min="11" max="11" width="8.140625" style="4" customWidth="1"/>
    <col min="12" max="12" width="11.28515625" style="4" bestFit="1" customWidth="1"/>
    <col min="13" max="13" width="8.140625" style="150" customWidth="1"/>
    <col min="14" max="14" width="14.5703125" style="4" bestFit="1" customWidth="1"/>
    <col min="15" max="16" width="8.5703125" style="4" customWidth="1"/>
    <col min="17" max="17" width="8.140625" style="4" customWidth="1"/>
    <col min="18" max="18" width="9" style="4" bestFit="1" customWidth="1"/>
    <col min="19" max="19" width="8.140625" style="4" customWidth="1"/>
    <col min="20" max="20" width="13.7109375" style="159" bestFit="1" customWidth="1"/>
    <col min="21" max="21" width="8.140625" style="160" customWidth="1"/>
    <col min="22" max="22" width="8.140625" style="4" customWidth="1"/>
    <col min="23" max="23" width="10" style="4" customWidth="1"/>
    <col min="24" max="27" width="8" style="4" customWidth="1"/>
    <col min="28" max="28" width="14.5703125" style="4" customWidth="1"/>
    <col min="29" max="30" width="9.140625" style="4" customWidth="1"/>
    <col min="31" max="31" width="8.85546875" style="4" customWidth="1"/>
    <col min="32" max="39" width="9.140625" style="4" customWidth="1"/>
    <col min="40" max="41" width="9.42578125" style="4" customWidth="1"/>
    <col min="42" max="45" width="9.140625" style="4" customWidth="1"/>
    <col min="46" max="49" width="0" style="4" hidden="1" customWidth="1"/>
    <col min="50" max="16384" width="9.140625" style="4"/>
  </cols>
  <sheetData>
    <row r="1" spans="1:50" ht="20.25" customHeight="1">
      <c r="A1" s="107" t="s">
        <v>454</v>
      </c>
      <c r="B1" s="146"/>
      <c r="C1" s="146"/>
      <c r="D1" s="146"/>
      <c r="E1" s="146"/>
      <c r="F1" s="146"/>
      <c r="G1" s="146"/>
      <c r="H1" s="146"/>
      <c r="I1" s="146"/>
      <c r="J1" s="146"/>
      <c r="K1" s="146"/>
      <c r="L1" s="146"/>
      <c r="M1" s="239"/>
      <c r="N1" s="146"/>
      <c r="O1" s="146"/>
      <c r="P1" s="146"/>
      <c r="Q1" s="146"/>
      <c r="R1" s="146"/>
      <c r="S1" s="146"/>
      <c r="T1" s="146"/>
      <c r="U1" s="146"/>
    </row>
    <row r="2" spans="1:50" ht="15.75">
      <c r="A2" s="108" t="str">
        <f>Sheet1!A8</f>
        <v>(Kèm theo Nghị quyết số       /NQ-HĐND ngày     /      /2025 của HĐND Thành phố)</v>
      </c>
      <c r="B2" s="108"/>
      <c r="C2" s="108"/>
      <c r="D2" s="108"/>
      <c r="E2" s="108"/>
      <c r="F2" s="108"/>
      <c r="G2" s="108"/>
      <c r="H2" s="108"/>
      <c r="I2" s="108"/>
      <c r="J2" s="108"/>
      <c r="K2" s="108"/>
      <c r="L2" s="108"/>
      <c r="M2" s="240"/>
      <c r="N2" s="108"/>
      <c r="O2" s="108"/>
      <c r="P2" s="108"/>
      <c r="Q2" s="108"/>
      <c r="R2" s="108"/>
      <c r="S2" s="108"/>
      <c r="T2" s="108"/>
      <c r="U2" s="108"/>
    </row>
    <row r="3" spans="1:50" ht="18" customHeight="1">
      <c r="A3" s="510" t="s">
        <v>455</v>
      </c>
      <c r="B3" s="513" t="s">
        <v>456</v>
      </c>
      <c r="C3" s="516" t="s">
        <v>457</v>
      </c>
      <c r="D3" s="516"/>
      <c r="E3" s="516"/>
      <c r="F3" s="516"/>
      <c r="G3" s="516"/>
      <c r="H3" s="516"/>
      <c r="I3" s="516"/>
      <c r="J3" s="516"/>
      <c r="K3" s="516"/>
      <c r="L3" s="516"/>
      <c r="M3" s="507" t="s">
        <v>458</v>
      </c>
      <c r="N3" s="508"/>
      <c r="O3" s="508"/>
      <c r="P3" s="508"/>
      <c r="Q3" s="508"/>
      <c r="R3" s="508"/>
      <c r="S3" s="508"/>
      <c r="T3" s="508"/>
      <c r="U3" s="508"/>
      <c r="V3" s="509"/>
      <c r="X3" s="4" t="s">
        <v>459</v>
      </c>
    </row>
    <row r="4" spans="1:50" ht="15.75" customHeight="1">
      <c r="A4" s="511"/>
      <c r="B4" s="514"/>
      <c r="C4" s="507" t="s">
        <v>281</v>
      </c>
      <c r="D4" s="509"/>
      <c r="E4" s="507" t="s">
        <v>460</v>
      </c>
      <c r="F4" s="508"/>
      <c r="G4" s="508"/>
      <c r="H4" s="508"/>
      <c r="I4" s="508"/>
      <c r="J4" s="509"/>
      <c r="K4" s="516" t="s">
        <v>461</v>
      </c>
      <c r="L4" s="516"/>
      <c r="M4" s="507" t="s">
        <v>281</v>
      </c>
      <c r="N4" s="509"/>
      <c r="O4" s="507" t="s">
        <v>460</v>
      </c>
      <c r="P4" s="508"/>
      <c r="Q4" s="508"/>
      <c r="R4" s="508"/>
      <c r="S4" s="508"/>
      <c r="T4" s="509"/>
      <c r="U4" s="516" t="s">
        <v>461</v>
      </c>
      <c r="V4" s="516"/>
    </row>
    <row r="5" spans="1:50" ht="15.75">
      <c r="A5" s="511"/>
      <c r="B5" s="514"/>
      <c r="C5" s="513" t="s">
        <v>462</v>
      </c>
      <c r="D5" s="513" t="s">
        <v>463</v>
      </c>
      <c r="E5" s="507" t="s">
        <v>281</v>
      </c>
      <c r="F5" s="509"/>
      <c r="G5" s="516" t="s">
        <v>464</v>
      </c>
      <c r="H5" s="516"/>
      <c r="I5" s="516" t="s">
        <v>465</v>
      </c>
      <c r="J5" s="516"/>
      <c r="K5" s="516"/>
      <c r="L5" s="516"/>
      <c r="M5" s="517" t="s">
        <v>462</v>
      </c>
      <c r="N5" s="513" t="s">
        <v>463</v>
      </c>
      <c r="O5" s="507" t="s">
        <v>281</v>
      </c>
      <c r="P5" s="509"/>
      <c r="Q5" s="516" t="s">
        <v>464</v>
      </c>
      <c r="R5" s="516"/>
      <c r="S5" s="516" t="s">
        <v>465</v>
      </c>
      <c r="T5" s="516"/>
      <c r="U5" s="516"/>
      <c r="V5" s="516"/>
      <c r="X5" s="4" t="s">
        <v>466</v>
      </c>
      <c r="Z5" s="4" t="s">
        <v>467</v>
      </c>
    </row>
    <row r="6" spans="1:50" ht="54.75" customHeight="1">
      <c r="A6" s="512"/>
      <c r="B6" s="515"/>
      <c r="C6" s="515"/>
      <c r="D6" s="515"/>
      <c r="E6" s="109" t="s">
        <v>462</v>
      </c>
      <c r="F6" s="109" t="s">
        <v>468</v>
      </c>
      <c r="G6" s="109" t="s">
        <v>462</v>
      </c>
      <c r="H6" s="109" t="s">
        <v>468</v>
      </c>
      <c r="I6" s="109" t="s">
        <v>462</v>
      </c>
      <c r="J6" s="109" t="s">
        <v>468</v>
      </c>
      <c r="K6" s="109" t="s">
        <v>462</v>
      </c>
      <c r="L6" s="109" t="s">
        <v>468</v>
      </c>
      <c r="M6" s="518"/>
      <c r="N6" s="515"/>
      <c r="O6" s="109" t="s">
        <v>462</v>
      </c>
      <c r="P6" s="109" t="s">
        <v>468</v>
      </c>
      <c r="Q6" s="109" t="s">
        <v>462</v>
      </c>
      <c r="R6" s="109" t="s">
        <v>468</v>
      </c>
      <c r="S6" s="109" t="s">
        <v>462</v>
      </c>
      <c r="T6" s="109" t="s">
        <v>468</v>
      </c>
      <c r="U6" s="109" t="s">
        <v>462</v>
      </c>
      <c r="V6" s="109" t="s">
        <v>468</v>
      </c>
      <c r="X6" s="129" t="s">
        <v>469</v>
      </c>
      <c r="Y6" s="129" t="s">
        <v>470</v>
      </c>
      <c r="Z6" s="129" t="s">
        <v>469</v>
      </c>
      <c r="AA6" s="129" t="s">
        <v>470</v>
      </c>
      <c r="AC6" s="4" t="s">
        <v>501</v>
      </c>
      <c r="AD6" s="4" t="s">
        <v>502</v>
      </c>
    </row>
    <row r="7" spans="1:50" s="154" customFormat="1" ht="15.75">
      <c r="A7" s="127">
        <v>1</v>
      </c>
      <c r="B7" s="36" t="s">
        <v>21</v>
      </c>
      <c r="C7" s="127">
        <f>SUM(C8:C11)</f>
        <v>0</v>
      </c>
      <c r="D7" s="127">
        <f t="shared" ref="D7:V7" si="0">SUM(D8:D11)</f>
        <v>0</v>
      </c>
      <c r="E7" s="127"/>
      <c r="F7" s="127"/>
      <c r="G7" s="127">
        <f t="shared" si="0"/>
        <v>0</v>
      </c>
      <c r="H7" s="127">
        <f t="shared" si="0"/>
        <v>0</v>
      </c>
      <c r="I7" s="127">
        <f t="shared" si="0"/>
        <v>0</v>
      </c>
      <c r="J7" s="127">
        <f t="shared" si="0"/>
        <v>0</v>
      </c>
      <c r="K7" s="127">
        <f t="shared" si="0"/>
        <v>0</v>
      </c>
      <c r="L7" s="127">
        <f t="shared" si="0"/>
        <v>0</v>
      </c>
      <c r="M7" s="76">
        <f t="shared" si="0"/>
        <v>0</v>
      </c>
      <c r="N7" s="127">
        <f t="shared" si="0"/>
        <v>0</v>
      </c>
      <c r="O7" s="127"/>
      <c r="P7" s="127"/>
      <c r="Q7" s="127">
        <f t="shared" si="0"/>
        <v>0</v>
      </c>
      <c r="R7" s="127">
        <f t="shared" si="0"/>
        <v>0</v>
      </c>
      <c r="S7" s="127">
        <f t="shared" si="0"/>
        <v>0</v>
      </c>
      <c r="T7" s="127">
        <f t="shared" si="0"/>
        <v>0</v>
      </c>
      <c r="U7" s="127">
        <f t="shared" si="0"/>
        <v>0</v>
      </c>
      <c r="V7" s="127">
        <f t="shared" si="0"/>
        <v>0</v>
      </c>
      <c r="W7" s="126"/>
      <c r="X7" s="207" t="str">
        <f t="shared" ref="X7:X61" si="1">IF((C7-(G7+I7+K7))=0,"True","False")</f>
        <v>True</v>
      </c>
      <c r="Y7" s="207" t="str">
        <f t="shared" ref="Y7:Y61" si="2">IF((D7-(H7+J7+L7))=0,"True","False")</f>
        <v>True</v>
      </c>
      <c r="Z7" s="207" t="str">
        <f t="shared" ref="Z7:Z61" si="3">IF((M7-(Q7+S7+U7))=0,"True","False")</f>
        <v>True</v>
      </c>
      <c r="AA7" s="207" t="str">
        <f t="shared" ref="AA7:AA61" si="4">IF((N7-(R7+T7+V7))=0,"True","False")</f>
        <v>True</v>
      </c>
      <c r="AB7" s="126"/>
      <c r="AC7" s="235">
        <f t="shared" ref="AC7:AC70" si="5">D7-(H7+J7+L7)</f>
        <v>0</v>
      </c>
      <c r="AD7" s="234">
        <f>N7-(R7+T7+V7)</f>
        <v>0</v>
      </c>
      <c r="AE7" s="126"/>
      <c r="AF7" s="126"/>
      <c r="AG7" s="126"/>
      <c r="AH7" s="126"/>
      <c r="AI7" s="126"/>
      <c r="AJ7" s="126"/>
      <c r="AK7" s="126"/>
      <c r="AL7" s="126"/>
      <c r="AM7" s="126"/>
      <c r="AN7" s="126"/>
      <c r="AO7" s="126"/>
      <c r="AP7" s="126"/>
      <c r="AQ7" s="126"/>
      <c r="AR7" s="126"/>
      <c r="AS7" s="126"/>
      <c r="AT7" s="4"/>
      <c r="AU7" s="4"/>
      <c r="AV7" s="4"/>
      <c r="AW7" s="4"/>
      <c r="AX7" s="126"/>
    </row>
    <row r="8" spans="1:50" s="148" customFormat="1" ht="15.75">
      <c r="A8" s="110"/>
      <c r="B8" s="111" t="s">
        <v>471</v>
      </c>
      <c r="C8" s="110">
        <f>COUNTA('Biểu 1A - NS'!G8:G50)</f>
        <v>0</v>
      </c>
      <c r="D8" s="110">
        <f>SUM('Biểu 1A - NS'!G8:G50)</f>
        <v>0</v>
      </c>
      <c r="E8" s="110"/>
      <c r="F8" s="110"/>
      <c r="G8" s="110">
        <f>COUNTA('Biểu 1A - NS'!G8:G21)</f>
        <v>0</v>
      </c>
      <c r="H8" s="110">
        <f>SUM('Biểu 1A - NS'!G8:G21)</f>
        <v>0</v>
      </c>
      <c r="I8" s="110">
        <f>COUNTA('Biểu 1A - NS'!G22:G46)</f>
        <v>0</v>
      </c>
      <c r="J8" s="110">
        <f>SUM('Biểu 1A - NS'!G22:G46)</f>
        <v>0</v>
      </c>
      <c r="K8" s="110">
        <f>COUNTA('Biểu 1A - NS'!G47:G50)</f>
        <v>0</v>
      </c>
      <c r="L8" s="110">
        <f>SUM(('Biểu 1A - NS'!G47:G50))</f>
        <v>0</v>
      </c>
      <c r="M8" s="241">
        <f>COUNTA('Biểu 1A - NS'!H8:H50)</f>
        <v>0</v>
      </c>
      <c r="N8" s="112"/>
      <c r="O8" s="112"/>
      <c r="P8" s="112"/>
      <c r="Q8" s="145"/>
      <c r="R8" s="110"/>
      <c r="S8" s="145"/>
      <c r="T8" s="110"/>
      <c r="U8" s="145"/>
      <c r="V8" s="110"/>
      <c r="X8" s="152" t="str">
        <f t="shared" si="1"/>
        <v>True</v>
      </c>
      <c r="Y8" s="152" t="str">
        <f t="shared" si="2"/>
        <v>True</v>
      </c>
      <c r="Z8" s="152" t="str">
        <f t="shared" si="3"/>
        <v>True</v>
      </c>
      <c r="AA8" s="152" t="str">
        <f t="shared" si="4"/>
        <v>True</v>
      </c>
      <c r="AC8" s="235">
        <f t="shared" si="5"/>
        <v>0</v>
      </c>
      <c r="AD8" s="234">
        <f t="shared" ref="AD8:AD71" si="6">N8-(R8+T8+V8)</f>
        <v>0</v>
      </c>
    </row>
    <row r="9" spans="1:50" s="148" customFormat="1" ht="15.75">
      <c r="A9" s="110"/>
      <c r="B9" s="111" t="s">
        <v>472</v>
      </c>
      <c r="C9" s="110">
        <f>COUNTA('Biểu 1C - Đấu giá'!G8:G24)</f>
        <v>0</v>
      </c>
      <c r="D9" s="110"/>
      <c r="E9" s="110"/>
      <c r="F9" s="110"/>
      <c r="G9" s="110"/>
      <c r="H9" s="110"/>
      <c r="I9" s="110"/>
      <c r="J9" s="110"/>
      <c r="K9" s="110"/>
      <c r="L9" s="110"/>
      <c r="M9" s="241">
        <f>COUNTA('Biểu 1C - Đấu giá'!H8:H24)</f>
        <v>0</v>
      </c>
      <c r="N9" s="112"/>
      <c r="O9" s="112"/>
      <c r="P9" s="112"/>
      <c r="Q9" s="144"/>
      <c r="R9" s="112"/>
      <c r="S9" s="144"/>
      <c r="T9" s="110"/>
      <c r="U9" s="144"/>
      <c r="V9" s="149"/>
      <c r="X9" s="152" t="str">
        <f t="shared" si="1"/>
        <v>True</v>
      </c>
      <c r="Y9" s="152" t="str">
        <f t="shared" si="2"/>
        <v>True</v>
      </c>
      <c r="Z9" s="152" t="str">
        <f t="shared" si="3"/>
        <v>True</v>
      </c>
      <c r="AA9" s="152" t="str">
        <f t="shared" si="4"/>
        <v>True</v>
      </c>
      <c r="AC9" s="235">
        <f t="shared" si="5"/>
        <v>0</v>
      </c>
      <c r="AD9" s="234">
        <f t="shared" si="6"/>
        <v>0</v>
      </c>
    </row>
    <row r="10" spans="1:50" s="148" customFormat="1" ht="15.75">
      <c r="A10" s="110"/>
      <c r="B10" s="111">
        <v>2</v>
      </c>
      <c r="C10" s="110">
        <f>COUNTA('Biểu 2 - NNS'!G8:G19)</f>
        <v>0</v>
      </c>
      <c r="D10" s="110">
        <f>SUM(('Biểu 2 - NNS'!G8:G19))</f>
        <v>0</v>
      </c>
      <c r="E10" s="110"/>
      <c r="F10" s="110"/>
      <c r="G10" s="110">
        <f>COUNTA('Biểu 2 - NNS'!G8:G13)</f>
        <v>0</v>
      </c>
      <c r="H10" s="110">
        <f>SUM('Biểu 2 - NNS'!G8:G13)</f>
        <v>0</v>
      </c>
      <c r="I10" s="110">
        <f>COUNTA('Biểu 2 - NNS'!G14:G16)</f>
        <v>0</v>
      </c>
      <c r="J10" s="110">
        <f>SUM('Biểu 2 - NNS'!G14:G16)</f>
        <v>0</v>
      </c>
      <c r="K10" s="110">
        <f>COUNTA('Biểu 2 - NNS'!G17:G19)</f>
        <v>0</v>
      </c>
      <c r="L10" s="110">
        <f>SUM('Biểu 2 - NNS'!G17:G19)</f>
        <v>0</v>
      </c>
      <c r="M10" s="241">
        <f>COUNTA('Biểu 2 - NNS'!H8:H19)</f>
        <v>0</v>
      </c>
      <c r="N10" s="112"/>
      <c r="O10" s="112"/>
      <c r="P10" s="112"/>
      <c r="Q10" s="144"/>
      <c r="R10" s="112"/>
      <c r="S10" s="144"/>
      <c r="T10" s="110"/>
      <c r="U10" s="144"/>
      <c r="V10" s="149"/>
      <c r="X10" s="152" t="str">
        <f t="shared" si="1"/>
        <v>True</v>
      </c>
      <c r="Y10" s="152" t="str">
        <f t="shared" si="2"/>
        <v>True</v>
      </c>
      <c r="Z10" s="152" t="str">
        <f t="shared" si="3"/>
        <v>True</v>
      </c>
      <c r="AA10" s="152" t="str">
        <f t="shared" si="4"/>
        <v>True</v>
      </c>
      <c r="AC10" s="235">
        <f t="shared" si="5"/>
        <v>0</v>
      </c>
      <c r="AD10" s="234">
        <f t="shared" si="6"/>
        <v>0</v>
      </c>
    </row>
    <row r="11" spans="1:50" s="148" customFormat="1" ht="15.75">
      <c r="A11" s="110"/>
      <c r="B11" s="111">
        <v>3</v>
      </c>
      <c r="C11" s="110">
        <f>COUNTA('Biểu 3.1 - Đấu thầu'!G7:G20)</f>
        <v>0</v>
      </c>
      <c r="D11" s="110"/>
      <c r="E11" s="110"/>
      <c r="F11" s="110"/>
      <c r="G11" s="110"/>
      <c r="H11" s="110"/>
      <c r="I11" s="110"/>
      <c r="J11" s="110"/>
      <c r="K11" s="110"/>
      <c r="L11" s="110"/>
      <c r="M11" s="241"/>
      <c r="N11" s="112"/>
      <c r="O11" s="112"/>
      <c r="P11" s="112"/>
      <c r="Q11" s="144"/>
      <c r="R11" s="112"/>
      <c r="S11" s="144"/>
      <c r="T11" s="110"/>
      <c r="U11" s="144"/>
      <c r="V11" s="149"/>
      <c r="X11" s="152" t="str">
        <f t="shared" si="1"/>
        <v>True</v>
      </c>
      <c r="Y11" s="152" t="str">
        <f t="shared" si="2"/>
        <v>True</v>
      </c>
      <c r="Z11" s="152" t="str">
        <f t="shared" si="3"/>
        <v>True</v>
      </c>
      <c r="AA11" s="152" t="str">
        <f t="shared" si="4"/>
        <v>True</v>
      </c>
      <c r="AC11" s="235">
        <f t="shared" si="5"/>
        <v>0</v>
      </c>
      <c r="AD11" s="234">
        <f t="shared" si="6"/>
        <v>0</v>
      </c>
    </row>
    <row r="12" spans="1:50" s="154" customFormat="1" ht="15.75">
      <c r="A12" s="127">
        <v>2</v>
      </c>
      <c r="B12" s="36" t="s">
        <v>46</v>
      </c>
      <c r="C12" s="127">
        <f>SUM(C13:C16)</f>
        <v>0</v>
      </c>
      <c r="D12" s="127">
        <f t="shared" ref="D12:U12" si="7">SUM(D13:D16)</f>
        <v>0</v>
      </c>
      <c r="E12" s="127"/>
      <c r="F12" s="127"/>
      <c r="G12" s="127">
        <f t="shared" si="7"/>
        <v>0</v>
      </c>
      <c r="H12" s="127">
        <f t="shared" si="7"/>
        <v>0</v>
      </c>
      <c r="I12" s="127">
        <f t="shared" si="7"/>
        <v>0</v>
      </c>
      <c r="J12" s="127">
        <f t="shared" si="7"/>
        <v>0</v>
      </c>
      <c r="K12" s="127">
        <f t="shared" si="7"/>
        <v>0</v>
      </c>
      <c r="L12" s="127">
        <f t="shared" si="7"/>
        <v>0</v>
      </c>
      <c r="M12" s="76">
        <f t="shared" si="7"/>
        <v>0</v>
      </c>
      <c r="N12" s="127">
        <f t="shared" si="7"/>
        <v>0</v>
      </c>
      <c r="O12" s="127"/>
      <c r="P12" s="127"/>
      <c r="Q12" s="127">
        <f t="shared" si="7"/>
        <v>0</v>
      </c>
      <c r="R12" s="127">
        <f t="shared" si="7"/>
        <v>0</v>
      </c>
      <c r="S12" s="127">
        <f t="shared" si="7"/>
        <v>0</v>
      </c>
      <c r="T12" s="127">
        <f t="shared" si="7"/>
        <v>0</v>
      </c>
      <c r="U12" s="127">
        <f t="shared" si="7"/>
        <v>0</v>
      </c>
      <c r="V12" s="127">
        <f>SUM(V13:V16)</f>
        <v>0</v>
      </c>
      <c r="W12" s="126"/>
      <c r="X12" s="207" t="str">
        <f t="shared" si="1"/>
        <v>True</v>
      </c>
      <c r="Y12" s="207" t="str">
        <f t="shared" si="2"/>
        <v>True</v>
      </c>
      <c r="Z12" s="207" t="str">
        <f t="shared" si="3"/>
        <v>True</v>
      </c>
      <c r="AA12" s="207" t="str">
        <f t="shared" si="4"/>
        <v>True</v>
      </c>
      <c r="AB12" s="126"/>
      <c r="AC12" s="235">
        <f t="shared" si="5"/>
        <v>0</v>
      </c>
      <c r="AD12" s="234">
        <f t="shared" si="6"/>
        <v>0</v>
      </c>
      <c r="AE12" s="126"/>
      <c r="AF12" s="126"/>
      <c r="AG12" s="126"/>
      <c r="AH12" s="126"/>
      <c r="AI12" s="126"/>
      <c r="AJ12" s="126"/>
      <c r="AK12" s="126"/>
      <c r="AL12" s="126"/>
      <c r="AM12" s="126"/>
      <c r="AN12" s="126"/>
      <c r="AO12" s="126"/>
      <c r="AP12" s="126"/>
      <c r="AQ12" s="126"/>
      <c r="AR12" s="126"/>
      <c r="AS12" s="126"/>
      <c r="AT12" s="4"/>
      <c r="AU12" s="4"/>
      <c r="AV12" s="4"/>
      <c r="AW12" s="4"/>
      <c r="AX12" s="126"/>
    </row>
    <row r="13" spans="1:50" s="148" customFormat="1" ht="15.75">
      <c r="A13" s="110"/>
      <c r="B13" s="111" t="s">
        <v>471</v>
      </c>
      <c r="C13" s="110">
        <f>COUNTA('Biểu 1A - NS'!G53:G117)</f>
        <v>0</v>
      </c>
      <c r="D13" s="110">
        <f>SUM('Biểu 1A - NS'!G53:G117)</f>
        <v>0</v>
      </c>
      <c r="E13" s="110"/>
      <c r="F13" s="110"/>
      <c r="G13" s="110">
        <f>COUNTA('Biểu 1A - NS'!G53:G96)</f>
        <v>0</v>
      </c>
      <c r="H13" s="110">
        <f>SUM('Biểu 1A - NS'!G53:G96)</f>
        <v>0</v>
      </c>
      <c r="I13" s="110">
        <f>COUNTA('Biểu 1A - NS'!G97:G112)</f>
        <v>0</v>
      </c>
      <c r="J13" s="110">
        <f>SUM('Biểu 1A - NS'!G97:G112)</f>
        <v>0</v>
      </c>
      <c r="K13" s="110">
        <f>COUNTA('Biểu 1A - NS'!G113:G117)</f>
        <v>0</v>
      </c>
      <c r="L13" s="110">
        <f>SUM('Biểu 1A - NS'!G113:G117)</f>
        <v>0</v>
      </c>
      <c r="M13" s="241">
        <f>COUNTA('Biểu 1A - NS'!H53:H117)</f>
        <v>0</v>
      </c>
      <c r="N13" s="112">
        <f>SUM('Biểu 1A - NS'!H53:H117)</f>
        <v>0</v>
      </c>
      <c r="O13" s="112"/>
      <c r="P13" s="112"/>
      <c r="Q13" s="144">
        <f>COUNTA('Biểu 1A - NS'!H53:H96)</f>
        <v>0</v>
      </c>
      <c r="R13" s="112">
        <f>SUM('Biểu 1A - NS'!H53:H96)</f>
        <v>0</v>
      </c>
      <c r="S13" s="144">
        <f>COUNTA('Biểu 1A - NS'!H97:H112)</f>
        <v>0</v>
      </c>
      <c r="T13" s="110">
        <f>SUM('Biểu 1A - NS'!H97:H112)</f>
        <v>0</v>
      </c>
      <c r="U13" s="144">
        <f>COUNTA('Biểu 1A - NS'!H113:H117)</f>
        <v>0</v>
      </c>
      <c r="V13" s="149">
        <f>SUM('Biểu 1A - NS'!H113:H117)</f>
        <v>0</v>
      </c>
      <c r="X13" s="152" t="str">
        <f t="shared" si="1"/>
        <v>True</v>
      </c>
      <c r="Y13" s="152" t="str">
        <f t="shared" si="2"/>
        <v>True</v>
      </c>
      <c r="Z13" s="152" t="str">
        <f t="shared" si="3"/>
        <v>True</v>
      </c>
      <c r="AA13" s="152" t="str">
        <f t="shared" si="4"/>
        <v>True</v>
      </c>
      <c r="AC13" s="235">
        <f t="shared" si="5"/>
        <v>0</v>
      </c>
      <c r="AD13" s="234">
        <f t="shared" si="6"/>
        <v>0</v>
      </c>
    </row>
    <row r="14" spans="1:50" s="148" customFormat="1" ht="15.75">
      <c r="A14" s="110"/>
      <c r="B14" s="111" t="s">
        <v>472</v>
      </c>
      <c r="C14" s="110">
        <f>COUNTA('Biểu 1C - Đấu giá'!G27:G51)</f>
        <v>0</v>
      </c>
      <c r="D14" s="110">
        <f>SUM('Biểu 1C - Đấu giá'!G27:G51)</f>
        <v>0</v>
      </c>
      <c r="E14" s="110"/>
      <c r="F14" s="110"/>
      <c r="G14" s="110">
        <f>COUNTA('Biểu 1C - Đấu giá'!G27:G32)</f>
        <v>0</v>
      </c>
      <c r="H14" s="110">
        <f>SUM('Biểu 1C - Đấu giá'!G27:G32)</f>
        <v>0</v>
      </c>
      <c r="I14" s="110">
        <f>COUNTA('Biểu 1C - Đấu giá'!G33:G47)</f>
        <v>0</v>
      </c>
      <c r="J14" s="110">
        <f>SUM('Biểu 1C - Đấu giá'!G33:G47)</f>
        <v>0</v>
      </c>
      <c r="K14" s="110">
        <f>COUNTA('Biểu 1C - Đấu giá'!G48:G51)</f>
        <v>0</v>
      </c>
      <c r="L14" s="110">
        <f>SUM(('Biểu 1C - Đấu giá'!G48:G51))</f>
        <v>0</v>
      </c>
      <c r="M14" s="241">
        <f>COUNTA('Biểu 1C - Đấu giá'!H27:H51)</f>
        <v>0</v>
      </c>
      <c r="N14" s="112">
        <f>SUM('Biểu 1C - Đấu giá'!H27:H51)</f>
        <v>0</v>
      </c>
      <c r="O14" s="112"/>
      <c r="P14" s="112"/>
      <c r="Q14" s="144">
        <f>COUNTA('Biểu 1C - Đấu giá'!H27:H32)</f>
        <v>0</v>
      </c>
      <c r="R14" s="112">
        <f>SUM('Biểu 1C - Đấu giá'!H27:H32)</f>
        <v>0</v>
      </c>
      <c r="S14" s="144">
        <f>COUNTA('Biểu 1C - Đấu giá'!H33:H47)</f>
        <v>0</v>
      </c>
      <c r="T14" s="110">
        <f>SUM('Biểu 1C - Đấu giá'!H33:H47)</f>
        <v>0</v>
      </c>
      <c r="U14" s="144">
        <f>COUNTA('Biểu 1C - Đấu giá'!H48:H51)</f>
        <v>0</v>
      </c>
      <c r="V14" s="149">
        <f>SUM('Biểu 1C - Đấu giá'!H48:H51)</f>
        <v>0</v>
      </c>
      <c r="X14" s="152" t="str">
        <f t="shared" si="1"/>
        <v>True</v>
      </c>
      <c r="Y14" s="152" t="str">
        <f t="shared" si="2"/>
        <v>True</v>
      </c>
      <c r="Z14" s="152" t="str">
        <f t="shared" si="3"/>
        <v>True</v>
      </c>
      <c r="AA14" s="152" t="str">
        <f t="shared" si="4"/>
        <v>True</v>
      </c>
      <c r="AC14" s="235">
        <f t="shared" si="5"/>
        <v>0</v>
      </c>
      <c r="AD14" s="234">
        <f t="shared" si="6"/>
        <v>0</v>
      </c>
    </row>
    <row r="15" spans="1:50" s="148" customFormat="1" ht="15.75">
      <c r="A15" s="110"/>
      <c r="B15" s="111">
        <v>2</v>
      </c>
      <c r="C15" s="110">
        <f>COUNTA('Biểu 2 - NNS'!G22:G31)</f>
        <v>0</v>
      </c>
      <c r="D15" s="110">
        <f>SUM('Biểu 2 - NNS'!G22:G31)</f>
        <v>0</v>
      </c>
      <c r="E15" s="110"/>
      <c r="F15" s="110"/>
      <c r="G15" s="110">
        <f>COUNTA('Biểu 2 - NNS'!G22:G24)</f>
        <v>0</v>
      </c>
      <c r="H15" s="110">
        <f>SUM('Biểu 2 - NNS'!G22:G24)</f>
        <v>0</v>
      </c>
      <c r="I15" s="110">
        <f>COUNTA('Biểu 2 - NNS'!G25:G27)</f>
        <v>0</v>
      </c>
      <c r="J15" s="110">
        <f>SUM('Biểu 2 - NNS'!G25:G27)</f>
        <v>0</v>
      </c>
      <c r="K15" s="110">
        <f>COUNTA('Biểu 2 - NNS'!G28:G31)</f>
        <v>0</v>
      </c>
      <c r="L15" s="110">
        <f>SUM('Biểu 2 - NNS'!G28:G31)</f>
        <v>0</v>
      </c>
      <c r="M15" s="241">
        <f>COUNTA('Biểu 2 - NNS'!H22:H31)</f>
        <v>0</v>
      </c>
      <c r="N15" s="112">
        <f>SUM('Biểu 2 - NNS'!H22:H31)</f>
        <v>0</v>
      </c>
      <c r="O15" s="112"/>
      <c r="P15" s="112"/>
      <c r="Q15" s="144">
        <f>COUNTA('Biểu 2 - NNS'!H22:H24)</f>
        <v>0</v>
      </c>
      <c r="R15" s="112">
        <f>SUM('Biểu 2 - NNS'!H22:H24)</f>
        <v>0</v>
      </c>
      <c r="S15" s="144">
        <f>COUNTA('Biểu 2 - NNS'!H25:H27)</f>
        <v>0</v>
      </c>
      <c r="T15" s="110">
        <f>SUM('Biểu 2 - NNS'!H25:H27)</f>
        <v>0</v>
      </c>
      <c r="U15" s="144">
        <f>COUNTA('Biểu 2 - NNS'!H28:H31)</f>
        <v>0</v>
      </c>
      <c r="V15" s="149">
        <f>SUM('Biểu 2 - NNS'!H28:H31)</f>
        <v>0</v>
      </c>
      <c r="X15" s="152" t="str">
        <f t="shared" si="1"/>
        <v>True</v>
      </c>
      <c r="Y15" s="152" t="str">
        <f t="shared" si="2"/>
        <v>True</v>
      </c>
      <c r="Z15" s="152" t="str">
        <f t="shared" si="3"/>
        <v>True</v>
      </c>
      <c r="AA15" s="152" t="str">
        <f t="shared" si="4"/>
        <v>True</v>
      </c>
      <c r="AC15" s="235">
        <f t="shared" si="5"/>
        <v>0</v>
      </c>
      <c r="AD15" s="234">
        <f t="shared" si="6"/>
        <v>0</v>
      </c>
    </row>
    <row r="16" spans="1:50" s="148" customFormat="1" ht="15.75">
      <c r="A16" s="110"/>
      <c r="B16" s="111">
        <v>3</v>
      </c>
      <c r="C16" s="110">
        <f>COUNTA('Biểu 3.1 - Đấu thầu'!G22:G29)</f>
        <v>0</v>
      </c>
      <c r="D16" s="110"/>
      <c r="E16" s="110"/>
      <c r="F16" s="110"/>
      <c r="G16" s="110"/>
      <c r="H16" s="110"/>
      <c r="I16" s="110"/>
      <c r="J16" s="110"/>
      <c r="K16" s="110"/>
      <c r="L16" s="110"/>
      <c r="M16" s="241"/>
      <c r="N16" s="112"/>
      <c r="O16" s="112"/>
      <c r="P16" s="112"/>
      <c r="Q16" s="144"/>
      <c r="R16" s="112"/>
      <c r="S16" s="144"/>
      <c r="T16" s="110"/>
      <c r="U16" s="144"/>
      <c r="V16" s="149"/>
      <c r="X16" s="152" t="str">
        <f t="shared" si="1"/>
        <v>True</v>
      </c>
      <c r="Y16" s="152" t="str">
        <f t="shared" si="2"/>
        <v>True</v>
      </c>
      <c r="Z16" s="152" t="str">
        <f t="shared" si="3"/>
        <v>True</v>
      </c>
      <c r="AA16" s="152" t="str">
        <f t="shared" si="4"/>
        <v>True</v>
      </c>
      <c r="AC16" s="235">
        <f t="shared" si="5"/>
        <v>0</v>
      </c>
      <c r="AD16" s="234">
        <f t="shared" si="6"/>
        <v>0</v>
      </c>
    </row>
    <row r="17" spans="1:50" s="209" customFormat="1" ht="15.75">
      <c r="A17" s="76">
        <v>3</v>
      </c>
      <c r="B17" s="259" t="s">
        <v>473</v>
      </c>
      <c r="C17" s="76">
        <f>SUM(C18:C21)</f>
        <v>1</v>
      </c>
      <c r="D17" s="76">
        <f t="shared" ref="D17:V17" si="8">SUM(D18:D21)</f>
        <v>48.563000000000002</v>
      </c>
      <c r="E17" s="76">
        <f t="shared" si="8"/>
        <v>0</v>
      </c>
      <c r="F17" s="76">
        <f t="shared" si="8"/>
        <v>0</v>
      </c>
      <c r="G17" s="76">
        <f t="shared" si="8"/>
        <v>1</v>
      </c>
      <c r="H17" s="76">
        <f t="shared" si="8"/>
        <v>48.563000000000002</v>
      </c>
      <c r="I17" s="76">
        <f t="shared" si="8"/>
        <v>0</v>
      </c>
      <c r="J17" s="76">
        <f t="shared" si="8"/>
        <v>0</v>
      </c>
      <c r="K17" s="76">
        <f t="shared" si="8"/>
        <v>0</v>
      </c>
      <c r="L17" s="76">
        <f t="shared" si="8"/>
        <v>0</v>
      </c>
      <c r="M17" s="76">
        <f t="shared" si="8"/>
        <v>1</v>
      </c>
      <c r="N17" s="76">
        <f t="shared" si="8"/>
        <v>0</v>
      </c>
      <c r="O17" s="76">
        <f t="shared" si="8"/>
        <v>0</v>
      </c>
      <c r="P17" s="76">
        <f t="shared" si="8"/>
        <v>0</v>
      </c>
      <c r="Q17" s="76">
        <f t="shared" si="8"/>
        <v>0</v>
      </c>
      <c r="R17" s="76">
        <f t="shared" si="8"/>
        <v>0</v>
      </c>
      <c r="S17" s="76">
        <f t="shared" si="8"/>
        <v>0</v>
      </c>
      <c r="T17" s="76">
        <f t="shared" si="8"/>
        <v>0</v>
      </c>
      <c r="U17" s="76">
        <f t="shared" si="8"/>
        <v>0</v>
      </c>
      <c r="V17" s="76">
        <f t="shared" si="8"/>
        <v>0</v>
      </c>
      <c r="W17" s="208"/>
      <c r="X17" s="207" t="str">
        <f t="shared" si="1"/>
        <v>True</v>
      </c>
      <c r="Y17" s="207" t="str">
        <f t="shared" si="2"/>
        <v>True</v>
      </c>
      <c r="Z17" s="207" t="str">
        <f t="shared" si="3"/>
        <v>False</v>
      </c>
      <c r="AA17" s="207" t="str">
        <f t="shared" si="4"/>
        <v>True</v>
      </c>
      <c r="AB17" s="208"/>
      <c r="AC17" s="235">
        <f t="shared" si="5"/>
        <v>0</v>
      </c>
      <c r="AD17" s="234">
        <f t="shared" si="6"/>
        <v>0</v>
      </c>
      <c r="AE17" s="208"/>
      <c r="AF17" s="208"/>
      <c r="AG17" s="208"/>
      <c r="AH17" s="208"/>
      <c r="AI17" s="208"/>
      <c r="AJ17" s="208"/>
      <c r="AK17" s="208"/>
      <c r="AL17" s="208"/>
      <c r="AM17" s="208"/>
      <c r="AN17" s="208"/>
      <c r="AO17" s="208"/>
      <c r="AP17" s="208"/>
      <c r="AQ17" s="208"/>
      <c r="AR17" s="208"/>
      <c r="AS17" s="208"/>
      <c r="AT17" s="150"/>
      <c r="AU17" s="150"/>
      <c r="AV17" s="150"/>
      <c r="AW17" s="150"/>
      <c r="AX17" s="208"/>
    </row>
    <row r="18" spans="1:50" s="152" customFormat="1" ht="15.75">
      <c r="A18" s="59"/>
      <c r="B18" s="111" t="s">
        <v>471</v>
      </c>
      <c r="C18" s="59">
        <f>COUNTA('Biểu 1A - NS'!G120:G176)</f>
        <v>0</v>
      </c>
      <c r="D18" s="59">
        <f>SUM('Biểu 1A - NS'!G120:G176)</f>
        <v>0</v>
      </c>
      <c r="E18" s="59"/>
      <c r="F18" s="59"/>
      <c r="G18" s="59">
        <f>COUNTA('Biểu 1A - NS'!G120:G145)</f>
        <v>0</v>
      </c>
      <c r="H18" s="59">
        <f>SUM('Biểu 1A - NS'!G120:G145)</f>
        <v>0</v>
      </c>
      <c r="I18" s="59">
        <f>COUNTA('Biểu 1A - NS'!G146:G172)</f>
        <v>0</v>
      </c>
      <c r="J18" s="59">
        <f>SUM('Biểu 1A - NS'!G146:G172)</f>
        <v>0</v>
      </c>
      <c r="K18" s="59">
        <f>COUNTA('Biểu 1A - NS'!G173:G176)</f>
        <v>0</v>
      </c>
      <c r="L18" s="59">
        <f>SUM('Biểu 1A - NS'!G173:G176)</f>
        <v>0</v>
      </c>
      <c r="M18" s="241">
        <f>COUNTA('Biểu 1A - NS'!H120:H176)</f>
        <v>0</v>
      </c>
      <c r="N18" s="113">
        <f>SUM('Biểu 1A - NS'!H120:H176)</f>
        <v>0</v>
      </c>
      <c r="O18" s="113"/>
      <c r="P18" s="113"/>
      <c r="Q18" s="128">
        <f>COUNTA('Biểu 1A - NS'!H120:H145)</f>
        <v>0</v>
      </c>
      <c r="R18" s="113">
        <f>SUM('Biểu 1A - NS'!H120:H145)</f>
        <v>0</v>
      </c>
      <c r="S18" s="128">
        <f>COUNTA('Biểu 1A - NS'!H146:H172)</f>
        <v>0</v>
      </c>
      <c r="T18" s="59">
        <f>SUM('Biểu 1A - NS'!H146:H172)</f>
        <v>0</v>
      </c>
      <c r="U18" s="128">
        <f>COUNTA('Biểu 1A - NS'!H173:H176)</f>
        <v>0</v>
      </c>
      <c r="V18" s="151">
        <f>SUM('Biểu 1A - NS'!H173:H176)</f>
        <v>0</v>
      </c>
      <c r="X18" s="152" t="str">
        <f t="shared" si="1"/>
        <v>True</v>
      </c>
      <c r="Y18" s="152" t="str">
        <f t="shared" si="2"/>
        <v>True</v>
      </c>
      <c r="Z18" s="152" t="str">
        <f t="shared" si="3"/>
        <v>True</v>
      </c>
      <c r="AA18" s="152" t="str">
        <f t="shared" si="4"/>
        <v>True</v>
      </c>
      <c r="AC18" s="235">
        <f t="shared" si="5"/>
        <v>0</v>
      </c>
      <c r="AD18" s="234">
        <f t="shared" si="6"/>
        <v>0</v>
      </c>
    </row>
    <row r="19" spans="1:50" s="152" customFormat="1" ht="15.75">
      <c r="A19" s="59"/>
      <c r="B19" s="111" t="s">
        <v>472</v>
      </c>
      <c r="C19" s="59">
        <f>COUNTA('Biểu 1C - Đấu giá'!G54:G69)</f>
        <v>0</v>
      </c>
      <c r="D19" s="59">
        <f>SUM('Biểu 1C - Đấu giá'!G54:G69)</f>
        <v>0</v>
      </c>
      <c r="E19" s="59"/>
      <c r="F19" s="59"/>
      <c r="G19" s="59">
        <f>COUNTA('Biểu 1C - Đấu giá'!G54:G57)</f>
        <v>0</v>
      </c>
      <c r="H19" s="59">
        <f>SUM('Biểu 1C - Đấu giá'!G54:G57)</f>
        <v>0</v>
      </c>
      <c r="I19" s="59">
        <f>COUNTA('Biểu 1C - Đấu giá'!G58:G61)</f>
        <v>0</v>
      </c>
      <c r="J19" s="59">
        <f>SUM('Biểu 1C - Đấu giá'!G58:G61)</f>
        <v>0</v>
      </c>
      <c r="K19" s="59">
        <f>COUNTA('Biểu 1C - Đấu giá'!G62:G69)</f>
        <v>0</v>
      </c>
      <c r="L19" s="59">
        <f>SUM('Biểu 1C - Đấu giá'!G62:G69)</f>
        <v>0</v>
      </c>
      <c r="M19" s="241">
        <f>COUNTA('Biểu 1C - Đấu giá'!H54:H69)</f>
        <v>0</v>
      </c>
      <c r="N19" s="113">
        <f>SUM('Biểu 1C - Đấu giá'!H54:H69)</f>
        <v>0</v>
      </c>
      <c r="O19" s="113"/>
      <c r="P19" s="113"/>
      <c r="Q19" s="128">
        <f>COUNTA('Biểu 1C - Đấu giá'!H54:H57)</f>
        <v>0</v>
      </c>
      <c r="R19" s="113">
        <f>SUM('Biểu 1C - Đấu giá'!H54:H57)</f>
        <v>0</v>
      </c>
      <c r="S19" s="128">
        <f>COUNTA('Biểu 1C - Đấu giá'!H58:H61)</f>
        <v>0</v>
      </c>
      <c r="T19" s="59">
        <f>SUM('Biểu 1C - Đấu giá'!H58:H61)</f>
        <v>0</v>
      </c>
      <c r="U19" s="128">
        <f>COUNTA('Biểu 1C - Đấu giá'!H62:H69)</f>
        <v>0</v>
      </c>
      <c r="V19" s="151">
        <f>SUM('Biểu 1C - Đấu giá'!H62:H69)</f>
        <v>0</v>
      </c>
      <c r="X19" s="152" t="str">
        <f t="shared" si="1"/>
        <v>True</v>
      </c>
      <c r="Y19" s="152" t="str">
        <f t="shared" si="2"/>
        <v>True</v>
      </c>
      <c r="Z19" s="152" t="str">
        <f t="shared" si="3"/>
        <v>True</v>
      </c>
      <c r="AA19" s="152" t="str">
        <f t="shared" si="4"/>
        <v>True</v>
      </c>
      <c r="AC19" s="235">
        <f t="shared" si="5"/>
        <v>0</v>
      </c>
      <c r="AD19" s="234">
        <f t="shared" si="6"/>
        <v>0</v>
      </c>
    </row>
    <row r="20" spans="1:50" s="152" customFormat="1" ht="15.75">
      <c r="A20" s="59"/>
      <c r="B20" s="111">
        <v>2</v>
      </c>
      <c r="C20" s="59">
        <f>COUNTA('Biểu 2 - NNS'!G34:G49)</f>
        <v>0</v>
      </c>
      <c r="D20" s="59">
        <f>SUM('Biểu 2 - NNS'!G34:G49)</f>
        <v>0</v>
      </c>
      <c r="E20" s="59"/>
      <c r="F20" s="59"/>
      <c r="G20" s="59">
        <f>COUNTA('Biểu 2 - NNS'!G34:G36)</f>
        <v>0</v>
      </c>
      <c r="H20" s="59">
        <f>SUM('Biểu 2 - NNS'!G34:G36)</f>
        <v>0</v>
      </c>
      <c r="I20" s="59">
        <f>COUNTA('Biểu 2 - NNS'!G37:G41)</f>
        <v>0</v>
      </c>
      <c r="J20" s="59">
        <f>SUM('Biểu 2 - NNS'!G37:G41)</f>
        <v>0</v>
      </c>
      <c r="K20" s="59">
        <f>COUNTA('Biểu 2 - NNS'!G42:G49)</f>
        <v>0</v>
      </c>
      <c r="L20" s="59">
        <f>SUM('Biểu 2 - NNS'!G42:G49)</f>
        <v>0</v>
      </c>
      <c r="M20" s="241">
        <f>COUNTA('Biểu 2 - NNS'!H34:H49)</f>
        <v>0</v>
      </c>
      <c r="N20" s="113">
        <f>SUM('Biểu 2 - NNS'!H34:H49)</f>
        <v>0</v>
      </c>
      <c r="O20" s="113"/>
      <c r="P20" s="113"/>
      <c r="Q20" s="128">
        <f>COUNTA('Biểu 2 - NNS'!H34:H36)</f>
        <v>0</v>
      </c>
      <c r="R20" s="113">
        <f>SUM('Biểu 2 - NNS'!H34:H36)</f>
        <v>0</v>
      </c>
      <c r="S20" s="128">
        <f>COUNTA('Biểu 2 - NNS'!H37:H41)</f>
        <v>0</v>
      </c>
      <c r="T20" s="59">
        <f>SUM('Biểu 2 - NNS'!H37:H41)</f>
        <v>0</v>
      </c>
      <c r="U20" s="128">
        <f>COUNTA('Biểu 2 - NNS'!H42:H49)</f>
        <v>0</v>
      </c>
      <c r="V20" s="151">
        <f>SUM('Biểu 2 - NNS'!H42:H49)</f>
        <v>0</v>
      </c>
      <c r="X20" s="152" t="str">
        <f t="shared" si="1"/>
        <v>True</v>
      </c>
      <c r="Y20" s="152" t="str">
        <f t="shared" si="2"/>
        <v>True</v>
      </c>
      <c r="Z20" s="152" t="str">
        <f t="shared" si="3"/>
        <v>True</v>
      </c>
      <c r="AA20" s="152" t="str">
        <f t="shared" si="4"/>
        <v>True</v>
      </c>
      <c r="AC20" s="235">
        <f t="shared" si="5"/>
        <v>0</v>
      </c>
      <c r="AD20" s="234">
        <f t="shared" si="6"/>
        <v>0</v>
      </c>
    </row>
    <row r="21" spans="1:50" s="152" customFormat="1" ht="15.75">
      <c r="A21" s="59"/>
      <c r="B21" s="111">
        <v>3</v>
      </c>
      <c r="C21" s="59">
        <f>COUNTA('Biểu 3.1 - Đấu thầu'!G31:G43)</f>
        <v>1</v>
      </c>
      <c r="D21" s="59">
        <f>SUM('Biểu 3.1 - Đấu thầu'!G31:G43)</f>
        <v>48.563000000000002</v>
      </c>
      <c r="E21" s="59"/>
      <c r="F21" s="59"/>
      <c r="G21" s="59">
        <f>COUNTA('Biểu 3.1 - Đấu thầu'!G31:G32)</f>
        <v>1</v>
      </c>
      <c r="H21" s="59">
        <f>SUM('Biểu 3.1 - Đấu thầu'!G31:G32)</f>
        <v>48.563000000000002</v>
      </c>
      <c r="I21" s="59">
        <f>COUNTA('Biểu 3.1 - Đấu thầu'!G33:G34)</f>
        <v>0</v>
      </c>
      <c r="J21" s="59">
        <f>SUM('Biểu 3.1 - Đấu thầu'!G33:G34)</f>
        <v>0</v>
      </c>
      <c r="K21" s="59">
        <f>COUNTA('Biểu 3.1 - Đấu thầu'!G35:G43)</f>
        <v>0</v>
      </c>
      <c r="L21" s="59">
        <f>SUM('Biểu 3.1 - Đấu thầu'!G35:G43)</f>
        <v>0</v>
      </c>
      <c r="M21" s="241">
        <f>COUNTA('Biểu 3.1 - Đấu thầu'!#REF!)</f>
        <v>1</v>
      </c>
      <c r="N21" s="113"/>
      <c r="O21" s="113"/>
      <c r="P21" s="113"/>
      <c r="Q21" s="128"/>
      <c r="R21" s="113"/>
      <c r="S21" s="128"/>
      <c r="T21" s="59"/>
      <c r="U21" s="128"/>
      <c r="V21" s="151"/>
      <c r="X21" s="152" t="str">
        <f t="shared" si="1"/>
        <v>True</v>
      </c>
      <c r="Y21" s="152" t="str">
        <f t="shared" si="2"/>
        <v>True</v>
      </c>
      <c r="Z21" s="152" t="str">
        <f t="shared" si="3"/>
        <v>False</v>
      </c>
      <c r="AA21" s="152" t="str">
        <f t="shared" si="4"/>
        <v>True</v>
      </c>
      <c r="AC21" s="235">
        <f t="shared" si="5"/>
        <v>0</v>
      </c>
      <c r="AD21" s="234">
        <f t="shared" si="6"/>
        <v>0</v>
      </c>
    </row>
    <row r="22" spans="1:50" s="209" customFormat="1" ht="15.75">
      <c r="A22" s="76">
        <v>4</v>
      </c>
      <c r="B22" s="36" t="s">
        <v>53</v>
      </c>
      <c r="C22" s="76">
        <f>SUM(C23:C26)</f>
        <v>0</v>
      </c>
      <c r="D22" s="76">
        <f t="shared" ref="D22:V22" si="9">SUM(D23:D26)</f>
        <v>0</v>
      </c>
      <c r="E22" s="76">
        <f t="shared" si="9"/>
        <v>0</v>
      </c>
      <c r="F22" s="76">
        <f t="shared" si="9"/>
        <v>0</v>
      </c>
      <c r="G22" s="76">
        <f t="shared" si="9"/>
        <v>0</v>
      </c>
      <c r="H22" s="76">
        <f t="shared" si="9"/>
        <v>0</v>
      </c>
      <c r="I22" s="76">
        <f t="shared" si="9"/>
        <v>0</v>
      </c>
      <c r="J22" s="76">
        <f t="shared" si="9"/>
        <v>0</v>
      </c>
      <c r="K22" s="76">
        <f t="shared" si="9"/>
        <v>0</v>
      </c>
      <c r="L22" s="76">
        <f t="shared" si="9"/>
        <v>0</v>
      </c>
      <c r="M22" s="76">
        <f t="shared" si="9"/>
        <v>0</v>
      </c>
      <c r="N22" s="76">
        <f t="shared" si="9"/>
        <v>0</v>
      </c>
      <c r="O22" s="76">
        <f t="shared" si="9"/>
        <v>0</v>
      </c>
      <c r="P22" s="76">
        <f t="shared" si="9"/>
        <v>0</v>
      </c>
      <c r="Q22" s="76">
        <f t="shared" si="9"/>
        <v>0</v>
      </c>
      <c r="R22" s="76">
        <f t="shared" si="9"/>
        <v>0</v>
      </c>
      <c r="S22" s="76">
        <f t="shared" si="9"/>
        <v>0</v>
      </c>
      <c r="T22" s="76">
        <f t="shared" si="9"/>
        <v>0</v>
      </c>
      <c r="U22" s="76">
        <f t="shared" si="9"/>
        <v>0</v>
      </c>
      <c r="V22" s="76">
        <f t="shared" si="9"/>
        <v>0</v>
      </c>
      <c r="W22" s="208"/>
      <c r="X22" s="207" t="str">
        <f t="shared" si="1"/>
        <v>True</v>
      </c>
      <c r="Y22" s="207" t="str">
        <f t="shared" si="2"/>
        <v>True</v>
      </c>
      <c r="Z22" s="207" t="str">
        <f t="shared" si="3"/>
        <v>True</v>
      </c>
      <c r="AA22" s="207" t="str">
        <f t="shared" si="4"/>
        <v>True</v>
      </c>
      <c r="AB22" s="208"/>
      <c r="AC22" s="235">
        <f t="shared" si="5"/>
        <v>0</v>
      </c>
      <c r="AD22" s="234">
        <f t="shared" si="6"/>
        <v>0</v>
      </c>
      <c r="AE22" s="208"/>
      <c r="AF22" s="208"/>
      <c r="AG22" s="208"/>
      <c r="AH22" s="208"/>
      <c r="AI22" s="208"/>
      <c r="AJ22" s="208"/>
      <c r="AK22" s="208"/>
      <c r="AL22" s="208"/>
      <c r="AM22" s="208"/>
      <c r="AN22" s="208"/>
      <c r="AO22" s="208"/>
      <c r="AP22" s="208"/>
      <c r="AQ22" s="208"/>
      <c r="AR22" s="208"/>
      <c r="AS22" s="208"/>
      <c r="AT22" s="150"/>
      <c r="AU22" s="150"/>
      <c r="AV22" s="150"/>
      <c r="AW22" s="150"/>
      <c r="AX22" s="208"/>
    </row>
    <row r="23" spans="1:50" s="152" customFormat="1" ht="15.75">
      <c r="A23" s="59"/>
      <c r="B23" s="111" t="s">
        <v>471</v>
      </c>
      <c r="C23" s="59">
        <f>COUNTA('Biểu 1A - NS'!G179:G195)</f>
        <v>0</v>
      </c>
      <c r="D23" s="59">
        <f>SUM('Biểu 1A - NS'!G179:G195)</f>
        <v>0</v>
      </c>
      <c r="E23" s="59"/>
      <c r="F23" s="59"/>
      <c r="G23" s="59">
        <f>COUNTA('Biểu 1A - NS'!G179:G181)</f>
        <v>0</v>
      </c>
      <c r="H23" s="59">
        <f>SUM('Biểu 1A - NS'!G179:G181)</f>
        <v>0</v>
      </c>
      <c r="I23" s="59">
        <f>COUNTA('Biểu 1A - NS'!G182:G192)</f>
        <v>0</v>
      </c>
      <c r="J23" s="59">
        <f>SUM('Biểu 1A - NS'!G182:G192)</f>
        <v>0</v>
      </c>
      <c r="K23" s="59">
        <f>COUNTA('Biểu 1A - NS'!G193:G195)</f>
        <v>0</v>
      </c>
      <c r="L23" s="59">
        <f>SUM('Biểu 1A - NS'!G193:G195)</f>
        <v>0</v>
      </c>
      <c r="M23" s="241">
        <f>COUNTA('Biểu 1A - NS'!H179:H195)</f>
        <v>0</v>
      </c>
      <c r="N23" s="113"/>
      <c r="O23" s="113"/>
      <c r="P23" s="113"/>
      <c r="Q23" s="128"/>
      <c r="R23" s="113"/>
      <c r="S23" s="128"/>
      <c r="T23" s="59"/>
      <c r="U23" s="128"/>
      <c r="V23" s="151"/>
      <c r="X23" s="152" t="str">
        <f t="shared" si="1"/>
        <v>True</v>
      </c>
      <c r="Y23" s="152" t="str">
        <f t="shared" si="2"/>
        <v>True</v>
      </c>
      <c r="Z23" s="152" t="str">
        <f t="shared" si="3"/>
        <v>True</v>
      </c>
      <c r="AA23" s="152" t="str">
        <f t="shared" si="4"/>
        <v>True</v>
      </c>
      <c r="AC23" s="235">
        <f t="shared" si="5"/>
        <v>0</v>
      </c>
      <c r="AD23" s="234">
        <f t="shared" si="6"/>
        <v>0</v>
      </c>
    </row>
    <row r="24" spans="1:50" s="152" customFormat="1" ht="15.75">
      <c r="A24" s="59"/>
      <c r="B24" s="111" t="s">
        <v>472</v>
      </c>
      <c r="C24" s="59">
        <f>COUNTA('Biểu 1C - Đấu giá'!G72:G84)</f>
        <v>0</v>
      </c>
      <c r="D24" s="59"/>
      <c r="E24" s="59"/>
      <c r="F24" s="59"/>
      <c r="G24" s="59"/>
      <c r="H24" s="59"/>
      <c r="I24" s="59"/>
      <c r="J24" s="59"/>
      <c r="K24" s="59"/>
      <c r="L24" s="59"/>
      <c r="M24" s="241"/>
      <c r="N24" s="113"/>
      <c r="O24" s="113"/>
      <c r="P24" s="113"/>
      <c r="Q24" s="128"/>
      <c r="R24" s="113"/>
      <c r="S24" s="128"/>
      <c r="T24" s="59"/>
      <c r="U24" s="128"/>
      <c r="V24" s="151"/>
      <c r="X24" s="152" t="str">
        <f t="shared" si="1"/>
        <v>True</v>
      </c>
      <c r="Y24" s="152" t="str">
        <f t="shared" si="2"/>
        <v>True</v>
      </c>
      <c r="Z24" s="152" t="str">
        <f t="shared" si="3"/>
        <v>True</v>
      </c>
      <c r="AA24" s="152" t="str">
        <f t="shared" si="4"/>
        <v>True</v>
      </c>
      <c r="AC24" s="235">
        <f t="shared" si="5"/>
        <v>0</v>
      </c>
      <c r="AD24" s="234">
        <f t="shared" si="6"/>
        <v>0</v>
      </c>
    </row>
    <row r="25" spans="1:50" s="152" customFormat="1" ht="15.75">
      <c r="A25" s="59"/>
      <c r="B25" s="111">
        <v>2</v>
      </c>
      <c r="C25" s="59">
        <f>COUNTA('Biểu 2 - NNS'!G52:G61)</f>
        <v>0</v>
      </c>
      <c r="D25" s="59">
        <f>SUM('Biểu 2 - NNS'!G52:G61)</f>
        <v>0</v>
      </c>
      <c r="E25" s="59"/>
      <c r="F25" s="59"/>
      <c r="G25" s="59">
        <f>COUNTA('Biểu 2 - NNS'!G52:G54)</f>
        <v>0</v>
      </c>
      <c r="H25" s="59">
        <f>SUM('Biểu 2 - NNS'!G52:G54)</f>
        <v>0</v>
      </c>
      <c r="I25" s="59">
        <f>COUNTA('Biểu 2 - NNS'!G55:G57)</f>
        <v>0</v>
      </c>
      <c r="J25" s="59">
        <f>SUM('Biểu 2 - NNS'!G55:G57)</f>
        <v>0</v>
      </c>
      <c r="K25" s="59">
        <f>COUNTA('Biểu 2 - NNS'!G58:G61)</f>
        <v>0</v>
      </c>
      <c r="L25" s="59">
        <f>SUM('Biểu 2 - NNS'!G58:G61)</f>
        <v>0</v>
      </c>
      <c r="M25" s="241">
        <f>COUNTA('Biểu 2 - NNS'!H52:H61)</f>
        <v>0</v>
      </c>
      <c r="N25" s="113"/>
      <c r="O25" s="113"/>
      <c r="P25" s="113"/>
      <c r="Q25" s="128"/>
      <c r="R25" s="113"/>
      <c r="S25" s="128"/>
      <c r="T25" s="59"/>
      <c r="U25" s="128"/>
      <c r="V25" s="151"/>
      <c r="X25" s="152" t="str">
        <f t="shared" si="1"/>
        <v>True</v>
      </c>
      <c r="Y25" s="152" t="str">
        <f t="shared" si="2"/>
        <v>True</v>
      </c>
      <c r="Z25" s="152" t="str">
        <f t="shared" si="3"/>
        <v>True</v>
      </c>
      <c r="AA25" s="152" t="str">
        <f t="shared" si="4"/>
        <v>True</v>
      </c>
      <c r="AC25" s="235">
        <f t="shared" si="5"/>
        <v>0</v>
      </c>
      <c r="AD25" s="234">
        <f t="shared" si="6"/>
        <v>0</v>
      </c>
    </row>
    <row r="26" spans="1:50" s="152" customFormat="1" ht="15.75">
      <c r="A26" s="59"/>
      <c r="B26" s="111">
        <v>3</v>
      </c>
      <c r="C26" s="59">
        <f>COUNTA('Biểu 3.1 - Đấu thầu'!G45:G54)</f>
        <v>0</v>
      </c>
      <c r="D26" s="59"/>
      <c r="E26" s="59"/>
      <c r="F26" s="59"/>
      <c r="G26" s="59"/>
      <c r="H26" s="59"/>
      <c r="I26" s="59"/>
      <c r="J26" s="59"/>
      <c r="K26" s="59"/>
      <c r="L26" s="59"/>
      <c r="M26" s="241"/>
      <c r="N26" s="113"/>
      <c r="O26" s="113"/>
      <c r="P26" s="113"/>
      <c r="Q26" s="128"/>
      <c r="R26" s="113"/>
      <c r="S26" s="128"/>
      <c r="T26" s="59"/>
      <c r="U26" s="128"/>
      <c r="V26" s="151"/>
      <c r="X26" s="152" t="str">
        <f t="shared" si="1"/>
        <v>True</v>
      </c>
      <c r="Y26" s="152" t="str">
        <f t="shared" si="2"/>
        <v>True</v>
      </c>
      <c r="Z26" s="152" t="str">
        <f t="shared" si="3"/>
        <v>True</v>
      </c>
      <c r="AA26" s="152" t="str">
        <f t="shared" si="4"/>
        <v>True</v>
      </c>
      <c r="AC26" s="235">
        <f t="shared" si="5"/>
        <v>0</v>
      </c>
      <c r="AD26" s="234">
        <f t="shared" si="6"/>
        <v>0</v>
      </c>
    </row>
    <row r="27" spans="1:50" s="211" customFormat="1" ht="15.75">
      <c r="A27" s="76">
        <v>5</v>
      </c>
      <c r="B27" s="210" t="s">
        <v>474</v>
      </c>
      <c r="C27" s="76">
        <f>SUM(C28:C31)</f>
        <v>0</v>
      </c>
      <c r="D27" s="76">
        <f t="shared" ref="D27:V27" si="10">SUM(D28:D31)</f>
        <v>0</v>
      </c>
      <c r="E27" s="76">
        <f t="shared" si="10"/>
        <v>0</v>
      </c>
      <c r="F27" s="76">
        <f t="shared" si="10"/>
        <v>0</v>
      </c>
      <c r="G27" s="76">
        <f t="shared" si="10"/>
        <v>0</v>
      </c>
      <c r="H27" s="76">
        <f t="shared" si="10"/>
        <v>0</v>
      </c>
      <c r="I27" s="76">
        <f t="shared" si="10"/>
        <v>0</v>
      </c>
      <c r="J27" s="76">
        <f t="shared" si="10"/>
        <v>0</v>
      </c>
      <c r="K27" s="76">
        <f t="shared" si="10"/>
        <v>0</v>
      </c>
      <c r="L27" s="76">
        <f t="shared" si="10"/>
        <v>0</v>
      </c>
      <c r="M27" s="76">
        <f t="shared" si="10"/>
        <v>0</v>
      </c>
      <c r="N27" s="76">
        <f t="shared" si="10"/>
        <v>0</v>
      </c>
      <c r="O27" s="76">
        <f t="shared" si="10"/>
        <v>0</v>
      </c>
      <c r="P27" s="76">
        <f t="shared" si="10"/>
        <v>0</v>
      </c>
      <c r="Q27" s="76">
        <f t="shared" si="10"/>
        <v>0</v>
      </c>
      <c r="R27" s="76">
        <f t="shared" si="10"/>
        <v>0</v>
      </c>
      <c r="S27" s="76">
        <f t="shared" si="10"/>
        <v>0</v>
      </c>
      <c r="T27" s="76">
        <f t="shared" si="10"/>
        <v>0</v>
      </c>
      <c r="U27" s="76">
        <f t="shared" si="10"/>
        <v>0</v>
      </c>
      <c r="V27" s="76">
        <f t="shared" si="10"/>
        <v>0</v>
      </c>
      <c r="W27" s="208"/>
      <c r="X27" s="207" t="str">
        <f t="shared" si="1"/>
        <v>True</v>
      </c>
      <c r="Y27" s="207" t="str">
        <f t="shared" si="2"/>
        <v>True</v>
      </c>
      <c r="Z27" s="207" t="str">
        <f t="shared" si="3"/>
        <v>True</v>
      </c>
      <c r="AA27" s="207" t="str">
        <f t="shared" si="4"/>
        <v>True</v>
      </c>
      <c r="AB27" s="208"/>
      <c r="AC27" s="235">
        <f t="shared" si="5"/>
        <v>0</v>
      </c>
      <c r="AD27" s="234">
        <f t="shared" si="6"/>
        <v>0</v>
      </c>
      <c r="AE27" s="208"/>
      <c r="AF27" s="208"/>
      <c r="AG27" s="208"/>
      <c r="AH27" s="208"/>
      <c r="AI27" s="208"/>
      <c r="AJ27" s="208"/>
      <c r="AK27" s="208"/>
      <c r="AL27" s="208"/>
      <c r="AM27" s="208"/>
      <c r="AN27" s="208"/>
      <c r="AO27" s="208"/>
      <c r="AP27" s="208"/>
      <c r="AQ27" s="208"/>
      <c r="AR27" s="208"/>
      <c r="AS27" s="208"/>
      <c r="AT27" s="150"/>
      <c r="AU27" s="150"/>
      <c r="AV27" s="150"/>
      <c r="AW27" s="150"/>
      <c r="AX27" s="208"/>
    </row>
    <row r="28" spans="1:50" s="148" customFormat="1" ht="15.75">
      <c r="A28" s="110"/>
      <c r="B28" s="111" t="s">
        <v>471</v>
      </c>
      <c r="C28" s="110">
        <f>COUNTA('Biểu 1A - NS'!G198:G242)</f>
        <v>0</v>
      </c>
      <c r="D28" s="110">
        <f>SUM('Biểu 1A - NS'!G198:G242)</f>
        <v>0</v>
      </c>
      <c r="E28" s="110"/>
      <c r="F28" s="110"/>
      <c r="G28" s="110">
        <f>COUNTA('Biểu 1A - NS'!G198:G215)</f>
        <v>0</v>
      </c>
      <c r="H28" s="110">
        <f>SUM('Biểu 1A - NS'!G198:G215)</f>
        <v>0</v>
      </c>
      <c r="I28" s="110">
        <f>COUNTA('Biểu 1A - NS'!G216:G237)</f>
        <v>0</v>
      </c>
      <c r="J28" s="110">
        <f>SUM('Biểu 1A - NS'!G216:G237)</f>
        <v>0</v>
      </c>
      <c r="K28" s="110">
        <f>COUNTA('Biểu 1A - NS'!G238:G242)</f>
        <v>0</v>
      </c>
      <c r="L28" s="110">
        <f>SUM('Biểu 1A - NS'!G238:G242)</f>
        <v>0</v>
      </c>
      <c r="M28" s="241">
        <f>COUNTA('Biểu 1A - NS'!H198:H242)</f>
        <v>0</v>
      </c>
      <c r="N28" s="112">
        <f>SUM('Biểu 1A - NS'!H198:H242)</f>
        <v>0</v>
      </c>
      <c r="O28" s="112"/>
      <c r="P28" s="112"/>
      <c r="Q28" s="144">
        <f>COUNTA('Biểu 1A - NS'!H198:H215)</f>
        <v>0</v>
      </c>
      <c r="R28" s="112">
        <f>SUM('Biểu 1A - NS'!H198:H215)</f>
        <v>0</v>
      </c>
      <c r="S28" s="144">
        <f>COUNTA('Biểu 1A - NS'!H216:H237)</f>
        <v>0</v>
      </c>
      <c r="T28" s="110">
        <f>SUM('Biểu 1A - NS'!H216:H237)</f>
        <v>0</v>
      </c>
      <c r="U28" s="144">
        <f>COUNTA('Biểu 1A - NS'!H238:H242)</f>
        <v>0</v>
      </c>
      <c r="V28" s="149">
        <f>SUM('Biểu 1A - NS'!H238:H242)</f>
        <v>0</v>
      </c>
      <c r="X28" s="152" t="str">
        <f t="shared" si="1"/>
        <v>True</v>
      </c>
      <c r="Y28" s="152" t="str">
        <f t="shared" si="2"/>
        <v>True</v>
      </c>
      <c r="Z28" s="152" t="str">
        <f t="shared" si="3"/>
        <v>True</v>
      </c>
      <c r="AA28" s="152" t="str">
        <f t="shared" si="4"/>
        <v>True</v>
      </c>
      <c r="AC28" s="235">
        <f t="shared" si="5"/>
        <v>0</v>
      </c>
      <c r="AD28" s="234">
        <f t="shared" si="6"/>
        <v>0</v>
      </c>
    </row>
    <row r="29" spans="1:50" s="148" customFormat="1" ht="15.75">
      <c r="A29" s="110"/>
      <c r="B29" s="111" t="s">
        <v>472</v>
      </c>
      <c r="C29" s="110">
        <f>COUNTA('Biểu 1C - Đấu giá'!G87:G110)</f>
        <v>0</v>
      </c>
      <c r="D29" s="110">
        <f>SUM('Biểu 1C - Đấu giá'!G87:G110)</f>
        <v>0</v>
      </c>
      <c r="E29" s="110"/>
      <c r="F29" s="110"/>
      <c r="G29" s="110">
        <f>COUNTA('Biểu 1C - Đấu giá'!G87:G99)</f>
        <v>0</v>
      </c>
      <c r="H29" s="110">
        <f>SUM('Biểu 1C - Đấu giá'!G87:G99)</f>
        <v>0</v>
      </c>
      <c r="I29" s="110">
        <f>COUNTA('Biểu 1C - Đấu giá'!G100:G102)</f>
        <v>0</v>
      </c>
      <c r="J29" s="110">
        <f>SUM('Biểu 1C - Đấu giá'!G100:G102)</f>
        <v>0</v>
      </c>
      <c r="K29" s="110">
        <f>COUNTA('Biểu 1C - Đấu giá'!G103:G110)</f>
        <v>0</v>
      </c>
      <c r="L29" s="110">
        <f>SUM('Biểu 1C - Đấu giá'!G103:G110)</f>
        <v>0</v>
      </c>
      <c r="M29" s="241">
        <f>COUNTA('Biểu 1C - Đấu giá'!H87:H110)</f>
        <v>0</v>
      </c>
      <c r="N29" s="112">
        <f>SUM('Biểu 1C - Đấu giá'!H87:H110)</f>
        <v>0</v>
      </c>
      <c r="O29" s="112"/>
      <c r="P29" s="112"/>
      <c r="Q29" s="144">
        <f>COUNTA('Biểu 1C - Đấu giá'!H87:H99)</f>
        <v>0</v>
      </c>
      <c r="R29" s="112">
        <f>SUM('Biểu 1C - Đấu giá'!H87:H99)</f>
        <v>0</v>
      </c>
      <c r="S29" s="144">
        <f>COUNTA('Biểu 1C - Đấu giá'!H100:H102)</f>
        <v>0</v>
      </c>
      <c r="T29" s="110">
        <f>SUM('Biểu 1C - Đấu giá'!H100:H102)</f>
        <v>0</v>
      </c>
      <c r="U29" s="144">
        <f>COUNTA('Biểu 1C - Đấu giá'!H103:H110)</f>
        <v>0</v>
      </c>
      <c r="V29" s="149">
        <f>SUM('Biểu 1C - Đấu giá'!H103:H110)</f>
        <v>0</v>
      </c>
      <c r="X29" s="152" t="str">
        <f t="shared" si="1"/>
        <v>True</v>
      </c>
      <c r="Y29" s="152" t="str">
        <f t="shared" si="2"/>
        <v>True</v>
      </c>
      <c r="Z29" s="152" t="str">
        <f t="shared" si="3"/>
        <v>True</v>
      </c>
      <c r="AA29" s="152" t="str">
        <f t="shared" si="4"/>
        <v>True</v>
      </c>
      <c r="AC29" s="235">
        <f t="shared" si="5"/>
        <v>0</v>
      </c>
      <c r="AD29" s="234">
        <f t="shared" si="6"/>
        <v>0</v>
      </c>
    </row>
    <row r="30" spans="1:50" s="148" customFormat="1" ht="15.75">
      <c r="A30" s="110"/>
      <c r="B30" s="111">
        <v>2</v>
      </c>
      <c r="C30" s="110">
        <f>COUNTA('Biểu 2 - NNS'!G64:G73)</f>
        <v>0</v>
      </c>
      <c r="D30" s="110">
        <f>SUM('Biểu 2 - NNS'!G64:G73)</f>
        <v>0</v>
      </c>
      <c r="E30" s="110"/>
      <c r="F30" s="110"/>
      <c r="G30" s="110">
        <f>COUNTA('Biểu 2 - NNS'!G64:G67)</f>
        <v>0</v>
      </c>
      <c r="H30" s="110">
        <f>SUM('Biểu 2 - NNS'!G64:G67)</f>
        <v>0</v>
      </c>
      <c r="I30" s="110">
        <f>COUNTA('Biểu 2 - NNS'!G68:G70)</f>
        <v>0</v>
      </c>
      <c r="J30" s="110">
        <f>SUM('Biểu 2 - NNS'!G68:G70)</f>
        <v>0</v>
      </c>
      <c r="K30" s="110">
        <f>COUNTA('Biểu 2 - NNS'!G71:G73)</f>
        <v>0</v>
      </c>
      <c r="L30" s="110">
        <f>SUM('Biểu 2 - NNS'!G71:G73)</f>
        <v>0</v>
      </c>
      <c r="M30" s="241">
        <f>COUNTA('Biểu 2 - NNS'!H64:H73)</f>
        <v>0</v>
      </c>
      <c r="N30" s="112">
        <f>SUM('Biểu 2 - NNS'!H64:H73)</f>
        <v>0</v>
      </c>
      <c r="O30" s="112"/>
      <c r="P30" s="112"/>
      <c r="Q30" s="144">
        <f>COUNTA('Biểu 2 - NNS'!H64:H67)</f>
        <v>0</v>
      </c>
      <c r="R30" s="112">
        <f>SUM('Biểu 2 - NNS'!H64:H67)</f>
        <v>0</v>
      </c>
      <c r="S30" s="144">
        <f>COUNTA('Biểu 2 - NNS'!H68:H70)</f>
        <v>0</v>
      </c>
      <c r="T30" s="110">
        <f>SUM('Biểu 2 - NNS'!H68:H70)</f>
        <v>0</v>
      </c>
      <c r="U30" s="144">
        <f>COUNTA('Biểu 2 - NNS'!H71:H73)</f>
        <v>0</v>
      </c>
      <c r="V30" s="149">
        <f>SUM('Biểu 2 - NNS'!H71:H73)</f>
        <v>0</v>
      </c>
      <c r="X30" s="152" t="str">
        <f t="shared" si="1"/>
        <v>True</v>
      </c>
      <c r="Y30" s="152" t="str">
        <f t="shared" si="2"/>
        <v>True</v>
      </c>
      <c r="Z30" s="152" t="str">
        <f t="shared" si="3"/>
        <v>True</v>
      </c>
      <c r="AA30" s="152" t="str">
        <f t="shared" si="4"/>
        <v>True</v>
      </c>
      <c r="AC30" s="235">
        <f t="shared" si="5"/>
        <v>0</v>
      </c>
      <c r="AD30" s="234">
        <f t="shared" si="6"/>
        <v>0</v>
      </c>
    </row>
    <row r="31" spans="1:50" s="148" customFormat="1" ht="15.75">
      <c r="A31" s="110"/>
      <c r="B31" s="111">
        <v>3</v>
      </c>
      <c r="C31" s="110">
        <f>COUNTA('Biểu 3.1 - Đấu thầu'!G56:G66)</f>
        <v>0</v>
      </c>
      <c r="D31" s="110">
        <f>SUM('Biểu 3.1 - Đấu thầu'!G56:G66)</f>
        <v>0</v>
      </c>
      <c r="E31" s="110"/>
      <c r="F31" s="110"/>
      <c r="G31" s="110">
        <f>COUNTA('Biểu 3.1 - Đấu thầu'!G56:G60)</f>
        <v>0</v>
      </c>
      <c r="H31" s="110">
        <f>SUM('Biểu 3.1 - Đấu thầu'!G56:G60)</f>
        <v>0</v>
      </c>
      <c r="I31" s="110">
        <f>COUNTA('Biểu 3.1 - Đấu thầu'!G61:G63)</f>
        <v>0</v>
      </c>
      <c r="J31" s="110">
        <f>SUM('Biểu 3.1 - Đấu thầu'!G61:G63)</f>
        <v>0</v>
      </c>
      <c r="K31" s="110">
        <f>COUNTA('Biểu 3.1 - Đấu thầu'!G64:G66)</f>
        <v>0</v>
      </c>
      <c r="L31" s="110">
        <f>SUM('Biểu 3.1 - Đấu thầu'!G64:G66)</f>
        <v>0</v>
      </c>
      <c r="M31" s="241"/>
      <c r="N31" s="112"/>
      <c r="O31" s="112"/>
      <c r="P31" s="112"/>
      <c r="Q31" s="144"/>
      <c r="R31" s="112"/>
      <c r="S31" s="144"/>
      <c r="T31" s="110"/>
      <c r="U31" s="144"/>
      <c r="V31" s="149"/>
      <c r="X31" s="152" t="str">
        <f t="shared" si="1"/>
        <v>True</v>
      </c>
      <c r="Y31" s="152" t="str">
        <f t="shared" si="2"/>
        <v>True</v>
      </c>
      <c r="Z31" s="152" t="str">
        <f t="shared" si="3"/>
        <v>True</v>
      </c>
      <c r="AA31" s="152" t="str">
        <f t="shared" si="4"/>
        <v>True</v>
      </c>
      <c r="AC31" s="235">
        <f t="shared" si="5"/>
        <v>0</v>
      </c>
      <c r="AD31" s="234">
        <f t="shared" si="6"/>
        <v>0</v>
      </c>
    </row>
    <row r="32" spans="1:50" s="211" customFormat="1" ht="15.75">
      <c r="A32" s="76">
        <v>6</v>
      </c>
      <c r="B32" s="210" t="s">
        <v>475</v>
      </c>
      <c r="C32" s="76">
        <f>SUM(C33:C36)</f>
        <v>0</v>
      </c>
      <c r="D32" s="76">
        <f t="shared" ref="D32:V32" si="11">SUM(D33:D36)</f>
        <v>0</v>
      </c>
      <c r="E32" s="76">
        <f t="shared" si="11"/>
        <v>0</v>
      </c>
      <c r="F32" s="76">
        <f t="shared" si="11"/>
        <v>0</v>
      </c>
      <c r="G32" s="76">
        <f t="shared" si="11"/>
        <v>0</v>
      </c>
      <c r="H32" s="76">
        <f t="shared" si="11"/>
        <v>0</v>
      </c>
      <c r="I32" s="76">
        <f t="shared" si="11"/>
        <v>0</v>
      </c>
      <c r="J32" s="76">
        <f t="shared" si="11"/>
        <v>0</v>
      </c>
      <c r="K32" s="76">
        <f t="shared" si="11"/>
        <v>0</v>
      </c>
      <c r="L32" s="76">
        <f t="shared" si="11"/>
        <v>0</v>
      </c>
      <c r="M32" s="76">
        <f t="shared" si="11"/>
        <v>0</v>
      </c>
      <c r="N32" s="76">
        <f t="shared" si="11"/>
        <v>0</v>
      </c>
      <c r="O32" s="76">
        <f t="shared" si="11"/>
        <v>0</v>
      </c>
      <c r="P32" s="76">
        <f t="shared" si="11"/>
        <v>0</v>
      </c>
      <c r="Q32" s="76">
        <f t="shared" si="11"/>
        <v>0</v>
      </c>
      <c r="R32" s="76">
        <f t="shared" si="11"/>
        <v>0</v>
      </c>
      <c r="S32" s="76">
        <f t="shared" si="11"/>
        <v>0</v>
      </c>
      <c r="T32" s="76">
        <f t="shared" si="11"/>
        <v>0</v>
      </c>
      <c r="U32" s="76">
        <f t="shared" si="11"/>
        <v>0</v>
      </c>
      <c r="V32" s="76">
        <f t="shared" si="11"/>
        <v>0</v>
      </c>
      <c r="W32" s="208"/>
      <c r="X32" s="207" t="str">
        <f t="shared" si="1"/>
        <v>True</v>
      </c>
      <c r="Y32" s="207" t="str">
        <f t="shared" si="2"/>
        <v>True</v>
      </c>
      <c r="Z32" s="207" t="str">
        <f t="shared" si="3"/>
        <v>True</v>
      </c>
      <c r="AA32" s="207" t="str">
        <f t="shared" si="4"/>
        <v>True</v>
      </c>
      <c r="AB32" s="208"/>
      <c r="AC32" s="235">
        <f t="shared" si="5"/>
        <v>0</v>
      </c>
      <c r="AD32" s="234">
        <f t="shared" si="6"/>
        <v>0</v>
      </c>
      <c r="AE32" s="208"/>
      <c r="AF32" s="208"/>
      <c r="AG32" s="208"/>
      <c r="AH32" s="208"/>
      <c r="AI32" s="208"/>
      <c r="AJ32" s="208"/>
      <c r="AK32" s="208"/>
      <c r="AL32" s="208"/>
      <c r="AM32" s="208"/>
      <c r="AN32" s="208"/>
      <c r="AO32" s="208"/>
      <c r="AP32" s="208"/>
      <c r="AQ32" s="208"/>
      <c r="AR32" s="208"/>
      <c r="AS32" s="208"/>
      <c r="AT32" s="150"/>
      <c r="AU32" s="150"/>
      <c r="AV32" s="150"/>
      <c r="AW32" s="150"/>
      <c r="AX32" s="208"/>
    </row>
    <row r="33" spans="1:50" s="148" customFormat="1" ht="15.75">
      <c r="A33" s="110"/>
      <c r="B33" s="111" t="s">
        <v>471</v>
      </c>
      <c r="C33" s="110">
        <f>COUNTA('Biểu 1A - NS'!G245:G314)</f>
        <v>0</v>
      </c>
      <c r="D33" s="110">
        <f>SUM('Biểu 1A - NS'!G245:G314)</f>
        <v>0</v>
      </c>
      <c r="E33" s="110"/>
      <c r="F33" s="110"/>
      <c r="G33" s="110">
        <f>COUNTA('Biểu 1A - NS'!G245:G271)</f>
        <v>0</v>
      </c>
      <c r="H33" s="110">
        <f>SUM('Biểu 1A - NS'!G245:G271)</f>
        <v>0</v>
      </c>
      <c r="I33" s="110">
        <f>COUNTA('Biểu 1A - NS'!G272:G305)</f>
        <v>0</v>
      </c>
      <c r="J33" s="110">
        <f>SUM('Biểu 1A - NS'!G272:G305)</f>
        <v>0</v>
      </c>
      <c r="K33" s="110">
        <f>COUNTA('Biểu 1A - NS'!G306:G314)</f>
        <v>0</v>
      </c>
      <c r="L33" s="110">
        <f>SUM('Biểu 1A - NS'!G306:G314)</f>
        <v>0</v>
      </c>
      <c r="M33" s="241">
        <f>COUNTA('Biểu 1A - NS'!H245:H314)</f>
        <v>0</v>
      </c>
      <c r="N33" s="112">
        <f>SUM('Biểu 1A - NS'!H245:H314)</f>
        <v>0</v>
      </c>
      <c r="O33" s="112"/>
      <c r="P33" s="112"/>
      <c r="Q33" s="144">
        <f>COUNTA('Biểu 1A - NS'!H245:H271)</f>
        <v>0</v>
      </c>
      <c r="R33" s="112">
        <f>SUM('Biểu 1A - NS'!H245:H271)</f>
        <v>0</v>
      </c>
      <c r="S33" s="144">
        <f>COUNTA('Biểu 1A - NS'!H272:H305)</f>
        <v>0</v>
      </c>
      <c r="T33" s="110">
        <f>SUM('Biểu 1A - NS'!H272:H305)</f>
        <v>0</v>
      </c>
      <c r="U33" s="144">
        <f>COUNTA('Biểu 1A - NS'!H306:H314)</f>
        <v>0</v>
      </c>
      <c r="V33" s="149">
        <f>SUM('Biểu 1A - NS'!H306:H314)</f>
        <v>0</v>
      </c>
      <c r="X33" s="152" t="str">
        <f t="shared" si="1"/>
        <v>True</v>
      </c>
      <c r="Y33" s="152" t="str">
        <f t="shared" si="2"/>
        <v>True</v>
      </c>
      <c r="Z33" s="152" t="str">
        <f t="shared" si="3"/>
        <v>True</v>
      </c>
      <c r="AA33" s="152" t="str">
        <f t="shared" si="4"/>
        <v>True</v>
      </c>
      <c r="AC33" s="235">
        <f t="shared" si="5"/>
        <v>0</v>
      </c>
      <c r="AD33" s="234">
        <f t="shared" si="6"/>
        <v>0</v>
      </c>
    </row>
    <row r="34" spans="1:50" s="148" customFormat="1" ht="15.75">
      <c r="A34" s="110"/>
      <c r="B34" s="111" t="s">
        <v>472</v>
      </c>
      <c r="C34" s="110">
        <f>COUNTA('Biểu 1C - Đấu giá'!G113:G137)</f>
        <v>0</v>
      </c>
      <c r="D34" s="110">
        <f>SUM('Biểu 1C - Đấu giá'!G113:G137)</f>
        <v>0</v>
      </c>
      <c r="E34" s="110"/>
      <c r="F34" s="110"/>
      <c r="G34" s="110">
        <f>COUNTA('Biểu 1C - Đấu giá'!G113:G128)</f>
        <v>0</v>
      </c>
      <c r="H34" s="110">
        <f>SUM('Biểu 1C - Đấu giá'!G113:G128)</f>
        <v>0</v>
      </c>
      <c r="I34" s="110">
        <f>COUNTA('Biểu 1C - Đấu giá'!G129:G132)</f>
        <v>0</v>
      </c>
      <c r="J34" s="110">
        <f>SUM('Biểu 1C - Đấu giá'!G129:G132)</f>
        <v>0</v>
      </c>
      <c r="K34" s="110">
        <f>COUNTA('Biểu 1C - Đấu giá'!G133:G137)</f>
        <v>0</v>
      </c>
      <c r="L34" s="110">
        <f>SUM('Biểu 1C - Đấu giá'!G133:G137)</f>
        <v>0</v>
      </c>
      <c r="M34" s="241">
        <f>COUNTA('Biểu 1C - Đấu giá'!H113:H137)</f>
        <v>0</v>
      </c>
      <c r="N34" s="112">
        <f>SUM('Biểu 1C - Đấu giá'!H113:H137)</f>
        <v>0</v>
      </c>
      <c r="O34" s="112"/>
      <c r="P34" s="112"/>
      <c r="Q34" s="144">
        <f>COUNTA('Biểu 1C - Đấu giá'!H113:H128)</f>
        <v>0</v>
      </c>
      <c r="R34" s="112">
        <f>SUM('Biểu 1C - Đấu giá'!H113:H128)</f>
        <v>0</v>
      </c>
      <c r="S34" s="144">
        <f>COUNTA('Biểu 1C - Đấu giá'!H129:H132)</f>
        <v>0</v>
      </c>
      <c r="T34" s="110">
        <f>SUM('Biểu 1C - Đấu giá'!H129:H132)</f>
        <v>0</v>
      </c>
      <c r="U34" s="144">
        <f>COUNTA('Biểu 1C - Đấu giá'!H133:H137)</f>
        <v>0</v>
      </c>
      <c r="V34" s="149">
        <f>SUM('Biểu 1C - Đấu giá'!H133:H137)</f>
        <v>0</v>
      </c>
      <c r="X34" s="152" t="str">
        <f t="shared" si="1"/>
        <v>True</v>
      </c>
      <c r="Y34" s="152" t="str">
        <f t="shared" si="2"/>
        <v>True</v>
      </c>
      <c r="Z34" s="152" t="str">
        <f t="shared" si="3"/>
        <v>True</v>
      </c>
      <c r="AA34" s="152" t="str">
        <f t="shared" si="4"/>
        <v>True</v>
      </c>
      <c r="AC34" s="235">
        <f t="shared" si="5"/>
        <v>0</v>
      </c>
      <c r="AD34" s="234">
        <f t="shared" si="6"/>
        <v>0</v>
      </c>
    </row>
    <row r="35" spans="1:50" s="148" customFormat="1" ht="15.75">
      <c r="A35" s="110"/>
      <c r="B35" s="111">
        <v>2</v>
      </c>
      <c r="C35" s="110">
        <f>COUNTA('Biểu 2 - NNS'!G76:G86)</f>
        <v>0</v>
      </c>
      <c r="D35" s="110">
        <f>SUM('Biểu 2 - NNS'!G76:G86)</f>
        <v>0</v>
      </c>
      <c r="E35" s="110"/>
      <c r="F35" s="110"/>
      <c r="G35" s="110">
        <f>COUNTA('Biểu 2 - NNS'!G76:G78)</f>
        <v>0</v>
      </c>
      <c r="H35" s="110">
        <f>SUM('Biểu 2 - NNS'!G76:G78)</f>
        <v>0</v>
      </c>
      <c r="I35" s="110">
        <f>COUNTA('Biểu 2 - NNS'!G79:G83)</f>
        <v>0</v>
      </c>
      <c r="J35" s="110">
        <f>SUM('Biểu 2 - NNS'!G79:G83)</f>
        <v>0</v>
      </c>
      <c r="K35" s="110">
        <f>COUNTA('Biểu 2 - NNS'!G84:G86)</f>
        <v>0</v>
      </c>
      <c r="L35" s="110">
        <f>SUM('Biểu 2 - NNS'!G84:G86)</f>
        <v>0</v>
      </c>
      <c r="M35" s="241">
        <f>COUNTA('Biểu 2 - NNS'!H76:H86)</f>
        <v>0</v>
      </c>
      <c r="N35" s="112">
        <f>SUM('Biểu 2 - NNS'!H76:H86)</f>
        <v>0</v>
      </c>
      <c r="O35" s="112"/>
      <c r="P35" s="112"/>
      <c r="Q35" s="144">
        <f>COUNTA('Biểu 2 - NNS'!H76:H78)</f>
        <v>0</v>
      </c>
      <c r="R35" s="112">
        <f>SUM('Biểu 2 - NNS'!H76:H78)</f>
        <v>0</v>
      </c>
      <c r="S35" s="144">
        <f>COUNTA('Biểu 2 - NNS'!H79:H83)</f>
        <v>0</v>
      </c>
      <c r="T35" s="110">
        <f>SUM('Biểu 2 - NNS'!H79:H83)</f>
        <v>0</v>
      </c>
      <c r="U35" s="144">
        <f>COUNTA('Biểu 2 - NNS'!H84:H86)</f>
        <v>0</v>
      </c>
      <c r="V35" s="149">
        <f>SUM('Biểu 2 - NNS'!H84:H86)</f>
        <v>0</v>
      </c>
      <c r="X35" s="152" t="str">
        <f t="shared" si="1"/>
        <v>True</v>
      </c>
      <c r="Y35" s="152" t="str">
        <f t="shared" si="2"/>
        <v>True</v>
      </c>
      <c r="Z35" s="152" t="str">
        <f t="shared" si="3"/>
        <v>True</v>
      </c>
      <c r="AA35" s="152" t="str">
        <f t="shared" si="4"/>
        <v>True</v>
      </c>
      <c r="AC35" s="235">
        <f t="shared" si="5"/>
        <v>0</v>
      </c>
      <c r="AD35" s="234">
        <f t="shared" si="6"/>
        <v>0</v>
      </c>
    </row>
    <row r="36" spans="1:50" s="148" customFormat="1" ht="15.75">
      <c r="A36" s="110"/>
      <c r="B36" s="111">
        <v>3</v>
      </c>
      <c r="C36" s="110">
        <f>COUNTA('Biểu 3.1 - Đấu thầu'!G68:G79)</f>
        <v>0</v>
      </c>
      <c r="D36" s="110">
        <f>SUM('Biểu 3.1 - Đấu thầu'!G68:G79)</f>
        <v>0</v>
      </c>
      <c r="E36" s="110"/>
      <c r="F36" s="110"/>
      <c r="G36" s="110">
        <f>COUNTA('Biểu 3.1 - Đấu thầu'!G68:G72)</f>
        <v>0</v>
      </c>
      <c r="H36" s="110">
        <f>SUM('Biểu 3.1 - Đấu thầu'!G68:G72)</f>
        <v>0</v>
      </c>
      <c r="I36" s="110">
        <f>COUNTA('Biểu 3.1 - Đấu thầu'!G73:G75)</f>
        <v>0</v>
      </c>
      <c r="J36" s="110">
        <f>SUM('Biểu 3.1 - Đấu thầu'!G73:G75)</f>
        <v>0</v>
      </c>
      <c r="K36" s="110">
        <f>COUNTA('Biểu 3.1 - Đấu thầu'!G76:G79)</f>
        <v>0</v>
      </c>
      <c r="L36" s="110">
        <f>SUM('Biểu 3.1 - Đấu thầu'!G76:G79)</f>
        <v>0</v>
      </c>
      <c r="M36" s="241"/>
      <c r="N36" s="112"/>
      <c r="O36" s="112"/>
      <c r="P36" s="112"/>
      <c r="Q36" s="144"/>
      <c r="R36" s="112"/>
      <c r="S36" s="144"/>
      <c r="T36" s="110"/>
      <c r="U36" s="144"/>
      <c r="V36" s="149"/>
      <c r="X36" s="152" t="str">
        <f t="shared" si="1"/>
        <v>True</v>
      </c>
      <c r="Y36" s="152" t="str">
        <f t="shared" si="2"/>
        <v>True</v>
      </c>
      <c r="Z36" s="152" t="str">
        <f t="shared" si="3"/>
        <v>True</v>
      </c>
      <c r="AA36" s="152" t="str">
        <f t="shared" si="4"/>
        <v>True</v>
      </c>
      <c r="AC36" s="235">
        <f t="shared" si="5"/>
        <v>0</v>
      </c>
      <c r="AD36" s="234">
        <f t="shared" si="6"/>
        <v>0</v>
      </c>
    </row>
    <row r="37" spans="1:50" s="158" customFormat="1" ht="15.75">
      <c r="A37" s="127">
        <v>7</v>
      </c>
      <c r="B37" s="210" t="s">
        <v>59</v>
      </c>
      <c r="C37" s="127">
        <f>SUM(C38:C41)</f>
        <v>4</v>
      </c>
      <c r="D37" s="127">
        <f t="shared" ref="D37:V37" si="12">SUM(D38:D41)</f>
        <v>170.11</v>
      </c>
      <c r="E37" s="127">
        <f t="shared" si="12"/>
        <v>0</v>
      </c>
      <c r="F37" s="127">
        <f t="shared" si="12"/>
        <v>0</v>
      </c>
      <c r="G37" s="127">
        <f t="shared" si="12"/>
        <v>2</v>
      </c>
      <c r="H37" s="127">
        <f t="shared" si="12"/>
        <v>85.89</v>
      </c>
      <c r="I37" s="127">
        <f t="shared" si="12"/>
        <v>1</v>
      </c>
      <c r="J37" s="127">
        <f t="shared" si="12"/>
        <v>38.46</v>
      </c>
      <c r="K37" s="127">
        <f t="shared" si="12"/>
        <v>0</v>
      </c>
      <c r="L37" s="127">
        <f t="shared" si="12"/>
        <v>0</v>
      </c>
      <c r="M37" s="76">
        <f t="shared" si="12"/>
        <v>1</v>
      </c>
      <c r="N37" s="127">
        <f t="shared" si="12"/>
        <v>0</v>
      </c>
      <c r="O37" s="127">
        <f t="shared" si="12"/>
        <v>0</v>
      </c>
      <c r="P37" s="127">
        <f t="shared" si="12"/>
        <v>0</v>
      </c>
      <c r="Q37" s="127">
        <f t="shared" si="12"/>
        <v>0</v>
      </c>
      <c r="R37" s="127">
        <f t="shared" si="12"/>
        <v>0</v>
      </c>
      <c r="S37" s="127">
        <f t="shared" si="12"/>
        <v>0</v>
      </c>
      <c r="T37" s="127">
        <f t="shared" si="12"/>
        <v>0</v>
      </c>
      <c r="U37" s="127">
        <f t="shared" si="12"/>
        <v>0</v>
      </c>
      <c r="V37" s="127">
        <f t="shared" si="12"/>
        <v>0</v>
      </c>
      <c r="W37" s="126"/>
      <c r="X37" s="207" t="str">
        <f t="shared" si="1"/>
        <v>False</v>
      </c>
      <c r="Y37" s="207" t="str">
        <f t="shared" si="2"/>
        <v>False</v>
      </c>
      <c r="Z37" s="207" t="str">
        <f t="shared" si="3"/>
        <v>False</v>
      </c>
      <c r="AA37" s="207" t="str">
        <f t="shared" si="4"/>
        <v>True</v>
      </c>
      <c r="AB37" s="126"/>
      <c r="AC37" s="235">
        <f t="shared" si="5"/>
        <v>45.760000000000019</v>
      </c>
      <c r="AD37" s="234">
        <f t="shared" si="6"/>
        <v>0</v>
      </c>
      <c r="AE37" s="126"/>
      <c r="AF37" s="126"/>
      <c r="AG37" s="126"/>
      <c r="AH37" s="126"/>
      <c r="AI37" s="126"/>
      <c r="AJ37" s="126"/>
      <c r="AK37" s="126"/>
      <c r="AL37" s="126"/>
      <c r="AM37" s="126"/>
      <c r="AN37" s="126"/>
      <c r="AO37" s="126"/>
      <c r="AP37" s="126"/>
      <c r="AQ37" s="126"/>
      <c r="AR37" s="126"/>
      <c r="AS37" s="126"/>
      <c r="AT37" s="4"/>
      <c r="AU37" s="4"/>
      <c r="AV37" s="4"/>
      <c r="AW37" s="4"/>
      <c r="AX37" s="126"/>
    </row>
    <row r="38" spans="1:50" s="148" customFormat="1" ht="15.75">
      <c r="A38" s="110"/>
      <c r="B38" s="111" t="s">
        <v>471</v>
      </c>
      <c r="C38" s="110">
        <f>COUNTA('Biểu 1A - NS'!G317:G559)</f>
        <v>0</v>
      </c>
      <c r="D38" s="110">
        <f>SUM('Biểu 1A - NS'!G317:G559)</f>
        <v>0</v>
      </c>
      <c r="E38" s="110"/>
      <c r="F38" s="110"/>
      <c r="G38" s="110">
        <f>COUNTA('Biểu 1A - NS'!G317:G397)</f>
        <v>0</v>
      </c>
      <c r="H38" s="110">
        <f>SUM('Biểu 1A - NS'!G317:G397)</f>
        <v>0</v>
      </c>
      <c r="I38" s="110">
        <f>COUNTA('Biểu 1A - NS'!G398:G544)</f>
        <v>0</v>
      </c>
      <c r="J38" s="110">
        <f>SUM('Biểu 1A - NS'!G398:G544)</f>
        <v>0</v>
      </c>
      <c r="K38" s="110">
        <f>COUNTA('Biểu 1A - NS'!G545:G559)</f>
        <v>0</v>
      </c>
      <c r="L38" s="110">
        <f>SUM('Biểu 1A - NS'!G545:G559)</f>
        <v>0</v>
      </c>
      <c r="M38" s="241">
        <f>COUNTA('Biểu 1A - NS'!H317:H559)</f>
        <v>0</v>
      </c>
      <c r="N38" s="112">
        <f>SUM('Biểu 1A - NS'!H317:H559)</f>
        <v>0</v>
      </c>
      <c r="O38" s="112"/>
      <c r="P38" s="112"/>
      <c r="Q38" s="144">
        <f>COUNTA('Biểu 1A - NS'!H317:H397)</f>
        <v>0</v>
      </c>
      <c r="R38" s="112">
        <f>SUM('Biểu 1A - NS'!H317:H397)</f>
        <v>0</v>
      </c>
      <c r="S38" s="144">
        <f>COUNTA('Biểu 1A - NS'!H398:H544)</f>
        <v>0</v>
      </c>
      <c r="T38" s="212">
        <f>SUM('Biểu 1A - NS'!H398:H544)</f>
        <v>0</v>
      </c>
      <c r="U38" s="144">
        <f>COUNTA('Biểu 1A - NS'!H545:H559)</f>
        <v>0</v>
      </c>
      <c r="V38" s="213">
        <f>SUM('Biểu 1A - NS'!H545:H559)</f>
        <v>0</v>
      </c>
      <c r="X38" s="152" t="str">
        <f t="shared" si="1"/>
        <v>True</v>
      </c>
      <c r="Y38" s="152" t="str">
        <f t="shared" si="2"/>
        <v>True</v>
      </c>
      <c r="Z38" s="152" t="str">
        <f t="shared" si="3"/>
        <v>True</v>
      </c>
      <c r="AA38" s="152" t="str">
        <f t="shared" si="4"/>
        <v>True</v>
      </c>
      <c r="AC38" s="235">
        <f t="shared" si="5"/>
        <v>0</v>
      </c>
      <c r="AD38" s="234">
        <f t="shared" si="6"/>
        <v>0</v>
      </c>
    </row>
    <row r="39" spans="1:50" s="148" customFormat="1" ht="15.75">
      <c r="A39" s="110"/>
      <c r="B39" s="111" t="s">
        <v>472</v>
      </c>
      <c r="C39" s="110">
        <f>COUNTA('Biểu 1C - Đấu giá'!G140:G254)</f>
        <v>0</v>
      </c>
      <c r="D39" s="110">
        <f>SUM('Biểu 1C - Đấu giá'!G140:G254)</f>
        <v>0</v>
      </c>
      <c r="E39" s="110"/>
      <c r="F39" s="110"/>
      <c r="G39" s="110">
        <f>COUNTA('Biểu 1C - Đấu giá'!G140:G183)</f>
        <v>0</v>
      </c>
      <c r="H39" s="110">
        <f>SUM('Biểu 1C - Đấu giá'!G140:G183)</f>
        <v>0</v>
      </c>
      <c r="I39" s="110">
        <f>COUNTA('Biểu 1C - Đấu giá'!G184:G242)</f>
        <v>0</v>
      </c>
      <c r="J39" s="110">
        <f>SUM('Biểu 1C - Đấu giá'!G184:G242)</f>
        <v>0</v>
      </c>
      <c r="K39" s="110">
        <f>COUNTA('Biểu 1C - Đấu giá'!G243:G254)</f>
        <v>0</v>
      </c>
      <c r="L39" s="110">
        <f>SUM('Biểu 1C - Đấu giá'!G243:G254)</f>
        <v>0</v>
      </c>
      <c r="M39" s="241">
        <f>COUNTA('Biểu 1C - Đấu giá'!H140:H254)</f>
        <v>0</v>
      </c>
      <c r="N39" s="112">
        <f>SUM('Biểu 1C - Đấu giá'!H140:H254)</f>
        <v>0</v>
      </c>
      <c r="O39" s="112"/>
      <c r="P39" s="112"/>
      <c r="Q39" s="144">
        <f>COUNTA('Biểu 1C - Đấu giá'!H140:H183)</f>
        <v>0</v>
      </c>
      <c r="R39" s="112">
        <f>SUM('Biểu 1C - Đấu giá'!H140:H183)</f>
        <v>0</v>
      </c>
      <c r="S39" s="144">
        <f>COUNTA('Biểu 1C - Đấu giá'!H184:H242)</f>
        <v>0</v>
      </c>
      <c r="T39" s="110">
        <f>SUM('Biểu 1C - Đấu giá'!H184:H242)</f>
        <v>0</v>
      </c>
      <c r="U39" s="144">
        <f>COUNTA('Biểu 1C - Đấu giá'!H243:H254)</f>
        <v>0</v>
      </c>
      <c r="V39" s="149">
        <f>SUM('Biểu 1C - Đấu giá'!H243:H254)</f>
        <v>0</v>
      </c>
      <c r="X39" s="152" t="str">
        <f t="shared" si="1"/>
        <v>True</v>
      </c>
      <c r="Y39" s="152" t="str">
        <f t="shared" si="2"/>
        <v>True</v>
      </c>
      <c r="Z39" s="152" t="str">
        <f t="shared" si="3"/>
        <v>True</v>
      </c>
      <c r="AA39" s="152" t="str">
        <f t="shared" si="4"/>
        <v>True</v>
      </c>
      <c r="AC39" s="235">
        <f t="shared" si="5"/>
        <v>0</v>
      </c>
      <c r="AD39" s="234">
        <f t="shared" si="6"/>
        <v>0</v>
      </c>
    </row>
    <row r="40" spans="1:50" s="148" customFormat="1" ht="15.75">
      <c r="A40" s="110"/>
      <c r="B40" s="111">
        <v>2</v>
      </c>
      <c r="C40" s="110">
        <f>COUNTA('Biểu 2 - NNS'!G89:G102)</f>
        <v>0</v>
      </c>
      <c r="D40" s="110">
        <f>SUM('Biểu 2 - NNS'!G89:G102)</f>
        <v>0</v>
      </c>
      <c r="E40" s="110"/>
      <c r="F40" s="110"/>
      <c r="G40" s="110">
        <f>COUNTA('Biểu 2 - NNS'!G89:G92)</f>
        <v>0</v>
      </c>
      <c r="H40" s="110">
        <f>SUM('Biểu 2 - NNS'!G89:G92)</f>
        <v>0</v>
      </c>
      <c r="I40" s="110">
        <f>COUNTA('Biểu 2 - NNS'!G93:G99)</f>
        <v>0</v>
      </c>
      <c r="J40" s="110">
        <f>SUM('Biểu 2 - NNS'!G93:G99)</f>
        <v>0</v>
      </c>
      <c r="K40" s="110">
        <f>COUNTA('Biểu 2 - NNS'!G100:G102)</f>
        <v>0</v>
      </c>
      <c r="L40" s="110">
        <f>SUM('Biểu 2 - NNS'!G100:G102)</f>
        <v>0</v>
      </c>
      <c r="M40" s="241">
        <f>COUNTA('Biểu 2 - NNS'!H89:H102)</f>
        <v>0</v>
      </c>
      <c r="N40" s="112">
        <f>SUM('Biểu 2 - NNS'!H89:H102)</f>
        <v>0</v>
      </c>
      <c r="O40" s="112"/>
      <c r="P40" s="112"/>
      <c r="Q40" s="144">
        <f>COUNTA('Biểu 2 - NNS'!H89:H92)</f>
        <v>0</v>
      </c>
      <c r="R40" s="112">
        <f>SUM('Biểu 2 - NNS'!H89:H92)</f>
        <v>0</v>
      </c>
      <c r="S40" s="144">
        <f>COUNTA('Biểu 2 - NNS'!H93:H99)</f>
        <v>0</v>
      </c>
      <c r="T40" s="110">
        <f>SUM('Biểu 2 - NNS'!H93:H99)</f>
        <v>0</v>
      </c>
      <c r="U40" s="144">
        <f>COUNTA('Biểu 2 - NNS'!H100:H102)</f>
        <v>0</v>
      </c>
      <c r="V40" s="149">
        <f>SUM('Biểu 2 - NNS'!H100:H102)</f>
        <v>0</v>
      </c>
      <c r="X40" s="152" t="str">
        <f t="shared" si="1"/>
        <v>True</v>
      </c>
      <c r="Y40" s="152" t="str">
        <f t="shared" si="2"/>
        <v>True</v>
      </c>
      <c r="Z40" s="152" t="str">
        <f t="shared" si="3"/>
        <v>True</v>
      </c>
      <c r="AA40" s="152" t="str">
        <f t="shared" si="4"/>
        <v>True</v>
      </c>
      <c r="AC40" s="235">
        <f t="shared" si="5"/>
        <v>0</v>
      </c>
      <c r="AD40" s="234">
        <f t="shared" si="6"/>
        <v>0</v>
      </c>
    </row>
    <row r="41" spans="1:50" s="148" customFormat="1" ht="15.75">
      <c r="A41" s="110"/>
      <c r="B41" s="111">
        <v>3</v>
      </c>
      <c r="C41" s="110">
        <f>COUNTA('Biểu 3.1 - Đấu thầu'!G81:G89)</f>
        <v>4</v>
      </c>
      <c r="D41" s="110">
        <f>SUM('Biểu 3.1 - Đấu thầu'!G81:G89)</f>
        <v>170.11</v>
      </c>
      <c r="E41" s="110"/>
      <c r="F41" s="110"/>
      <c r="G41" s="110">
        <f>COUNTA('Biểu 3.1 - Đấu thầu'!G81:G82)</f>
        <v>2</v>
      </c>
      <c r="H41" s="110">
        <f>SUM('Biểu 3.1 - Đấu thầu'!G81:G82)</f>
        <v>85.89</v>
      </c>
      <c r="I41" s="110">
        <f>COUNTA('Rà soát HĐND'!G93:G93)</f>
        <v>1</v>
      </c>
      <c r="J41" s="110">
        <f>SUM('Rà soát HĐND'!G93:G93)</f>
        <v>38.46</v>
      </c>
      <c r="K41" s="110">
        <f>COUNTA('Biểu 3.1 - Đấu thầu'!G85:G89)</f>
        <v>0</v>
      </c>
      <c r="L41" s="110">
        <f>SUM('Biểu 3.1 - Đấu thầu'!G85:G89)</f>
        <v>0</v>
      </c>
      <c r="M41" s="241">
        <f>COUNTA('Biểu 3.1 - Đấu thầu'!#REF!)</f>
        <v>1</v>
      </c>
      <c r="N41" s="112"/>
      <c r="O41" s="112"/>
      <c r="P41" s="112"/>
      <c r="Q41" s="144"/>
      <c r="R41" s="112"/>
      <c r="S41" s="144"/>
      <c r="T41" s="110"/>
      <c r="U41" s="144"/>
      <c r="V41" s="149"/>
      <c r="X41" s="152" t="str">
        <f t="shared" si="1"/>
        <v>False</v>
      </c>
      <c r="Y41" s="152" t="str">
        <f t="shared" si="2"/>
        <v>False</v>
      </c>
      <c r="Z41" s="152" t="str">
        <f t="shared" si="3"/>
        <v>False</v>
      </c>
      <c r="AA41" s="152" t="str">
        <f t="shared" si="4"/>
        <v>True</v>
      </c>
      <c r="AC41" s="235">
        <f t="shared" si="5"/>
        <v>45.760000000000019</v>
      </c>
      <c r="AD41" s="234">
        <f t="shared" si="6"/>
        <v>0</v>
      </c>
    </row>
    <row r="42" spans="1:50" s="158" customFormat="1" ht="15.75">
      <c r="A42" s="127">
        <v>8</v>
      </c>
      <c r="B42" s="210" t="s">
        <v>476</v>
      </c>
      <c r="C42" s="127">
        <f>SUM(C43:C46)</f>
        <v>0</v>
      </c>
      <c r="D42" s="127">
        <f t="shared" ref="D42:V42" si="13">SUM(D43:D46)</f>
        <v>0</v>
      </c>
      <c r="E42" s="127">
        <f t="shared" si="13"/>
        <v>0</v>
      </c>
      <c r="F42" s="127">
        <f t="shared" si="13"/>
        <v>0</v>
      </c>
      <c r="G42" s="127">
        <f t="shared" si="13"/>
        <v>0</v>
      </c>
      <c r="H42" s="127">
        <f t="shared" si="13"/>
        <v>0</v>
      </c>
      <c r="I42" s="127">
        <f t="shared" si="13"/>
        <v>0</v>
      </c>
      <c r="J42" s="127">
        <f t="shared" si="13"/>
        <v>0</v>
      </c>
      <c r="K42" s="127">
        <f t="shared" si="13"/>
        <v>0</v>
      </c>
      <c r="L42" s="127">
        <f t="shared" si="13"/>
        <v>0</v>
      </c>
      <c r="M42" s="76">
        <f t="shared" si="13"/>
        <v>0</v>
      </c>
      <c r="N42" s="127">
        <f t="shared" si="13"/>
        <v>0</v>
      </c>
      <c r="O42" s="127">
        <f t="shared" si="13"/>
        <v>0</v>
      </c>
      <c r="P42" s="127">
        <f t="shared" si="13"/>
        <v>0</v>
      </c>
      <c r="Q42" s="127">
        <f t="shared" si="13"/>
        <v>0</v>
      </c>
      <c r="R42" s="127">
        <f t="shared" si="13"/>
        <v>0</v>
      </c>
      <c r="S42" s="127">
        <f t="shared" si="13"/>
        <v>0</v>
      </c>
      <c r="T42" s="127">
        <f t="shared" si="13"/>
        <v>0</v>
      </c>
      <c r="U42" s="127">
        <f t="shared" si="13"/>
        <v>0</v>
      </c>
      <c r="V42" s="127">
        <f t="shared" si="13"/>
        <v>0</v>
      </c>
      <c r="W42" s="126"/>
      <c r="X42" s="207" t="str">
        <f t="shared" si="1"/>
        <v>True</v>
      </c>
      <c r="Y42" s="207" t="str">
        <f t="shared" si="2"/>
        <v>True</v>
      </c>
      <c r="Z42" s="207" t="str">
        <f t="shared" si="3"/>
        <v>True</v>
      </c>
      <c r="AA42" s="207" t="str">
        <f t="shared" si="4"/>
        <v>True</v>
      </c>
      <c r="AB42" s="126"/>
      <c r="AC42" s="235">
        <f t="shared" si="5"/>
        <v>0</v>
      </c>
      <c r="AD42" s="234">
        <f t="shared" si="6"/>
        <v>0</v>
      </c>
      <c r="AE42" s="126"/>
      <c r="AF42" s="126"/>
      <c r="AG42" s="126"/>
      <c r="AH42" s="126"/>
      <c r="AI42" s="126"/>
      <c r="AJ42" s="126"/>
      <c r="AK42" s="126"/>
      <c r="AL42" s="126"/>
      <c r="AM42" s="126"/>
      <c r="AN42" s="126"/>
      <c r="AO42" s="126"/>
      <c r="AP42" s="126"/>
      <c r="AQ42" s="126"/>
      <c r="AR42" s="126"/>
      <c r="AS42" s="126"/>
      <c r="AT42" s="4"/>
      <c r="AU42" s="4"/>
      <c r="AV42" s="4"/>
      <c r="AW42" s="4"/>
      <c r="AX42" s="126"/>
    </row>
    <row r="43" spans="1:50" s="148" customFormat="1" ht="15.75">
      <c r="A43" s="110"/>
      <c r="B43" s="111" t="s">
        <v>471</v>
      </c>
      <c r="C43" s="110">
        <f>COUNTA('Biểu 1A - NS'!G562:G584)</f>
        <v>0</v>
      </c>
      <c r="D43" s="110">
        <f>SUM(('Biểu 1A - NS'!G562:G584))</f>
        <v>0</v>
      </c>
      <c r="E43" s="110"/>
      <c r="F43" s="110"/>
      <c r="G43" s="110">
        <f>COUNTA('Biểu 1A - NS'!G562:G566)</f>
        <v>0</v>
      </c>
      <c r="H43" s="110">
        <f>SUM('Biểu 1A - NS'!G562:G566)</f>
        <v>0</v>
      </c>
      <c r="I43" s="110">
        <f>COUNTA('Biểu 1A - NS'!G567:G579)</f>
        <v>0</v>
      </c>
      <c r="J43" s="110">
        <f>SUM('Biểu 1A - NS'!G567:G579)</f>
        <v>0</v>
      </c>
      <c r="K43" s="110">
        <f>COUNTA('Biểu 1A - NS'!G580:G584)</f>
        <v>0</v>
      </c>
      <c r="L43" s="110">
        <f>SUM('Biểu 1A - NS'!G580:G584)</f>
        <v>0</v>
      </c>
      <c r="M43" s="241">
        <f>COUNTA('Biểu 1A - NS'!H562:H584)</f>
        <v>0</v>
      </c>
      <c r="N43" s="112"/>
      <c r="O43" s="112"/>
      <c r="P43" s="112"/>
      <c r="Q43" s="144"/>
      <c r="R43" s="112"/>
      <c r="S43" s="144"/>
      <c r="T43" s="110"/>
      <c r="U43" s="144"/>
      <c r="V43" s="149"/>
      <c r="X43" s="152" t="str">
        <f t="shared" si="1"/>
        <v>True</v>
      </c>
      <c r="Y43" s="152" t="str">
        <f t="shared" si="2"/>
        <v>True</v>
      </c>
      <c r="Z43" s="152" t="str">
        <f t="shared" si="3"/>
        <v>True</v>
      </c>
      <c r="AA43" s="152" t="str">
        <f t="shared" si="4"/>
        <v>True</v>
      </c>
      <c r="AC43" s="235">
        <f t="shared" si="5"/>
        <v>0</v>
      </c>
      <c r="AD43" s="234">
        <f t="shared" si="6"/>
        <v>0</v>
      </c>
    </row>
    <row r="44" spans="1:50" s="148" customFormat="1" ht="15.75">
      <c r="A44" s="110"/>
      <c r="B44" s="111" t="s">
        <v>472</v>
      </c>
      <c r="C44" s="110">
        <f>COUNTA('Biểu 1C - Đấu giá'!G257:G275)</f>
        <v>0</v>
      </c>
      <c r="D44" s="110"/>
      <c r="E44" s="110"/>
      <c r="F44" s="110"/>
      <c r="G44" s="110"/>
      <c r="H44" s="110"/>
      <c r="I44" s="110"/>
      <c r="J44" s="110"/>
      <c r="K44" s="110"/>
      <c r="L44" s="110"/>
      <c r="M44" s="241"/>
      <c r="N44" s="112"/>
      <c r="O44" s="112"/>
      <c r="P44" s="112"/>
      <c r="Q44" s="144"/>
      <c r="R44" s="112"/>
      <c r="S44" s="144"/>
      <c r="T44" s="110"/>
      <c r="U44" s="144"/>
      <c r="V44" s="149"/>
      <c r="X44" s="152" t="str">
        <f t="shared" si="1"/>
        <v>True</v>
      </c>
      <c r="Y44" s="152" t="str">
        <f t="shared" si="2"/>
        <v>True</v>
      </c>
      <c r="Z44" s="152" t="str">
        <f t="shared" si="3"/>
        <v>True</v>
      </c>
      <c r="AA44" s="152" t="str">
        <f t="shared" si="4"/>
        <v>True</v>
      </c>
      <c r="AC44" s="235">
        <f t="shared" si="5"/>
        <v>0</v>
      </c>
      <c r="AD44" s="234">
        <f t="shared" si="6"/>
        <v>0</v>
      </c>
    </row>
    <row r="45" spans="1:50" s="148" customFormat="1" ht="15.75">
      <c r="A45" s="110"/>
      <c r="B45" s="111">
        <v>2</v>
      </c>
      <c r="C45" s="110">
        <f>COUNTA('Biểu 2 - NNS'!G105:G123)</f>
        <v>0</v>
      </c>
      <c r="D45" s="110">
        <f>SUM('Biểu 2 - NNS'!G105:G123)</f>
        <v>0</v>
      </c>
      <c r="E45" s="110"/>
      <c r="F45" s="110"/>
      <c r="G45" s="110">
        <f>COUNTA('Biểu 2 - NNS'!G105:G110)</f>
        <v>0</v>
      </c>
      <c r="H45" s="110">
        <f>SUM('Biểu 2 - NNS'!G105:G110)</f>
        <v>0</v>
      </c>
      <c r="I45" s="110">
        <f>COUNTA('Biểu 2 - NNS'!G111:G117)</f>
        <v>0</v>
      </c>
      <c r="J45" s="110">
        <f>SUM('Biểu 2 - NNS'!G111:G117)</f>
        <v>0</v>
      </c>
      <c r="K45" s="110">
        <f>COUNTA('Biểu 2 - NNS'!G118:G123)</f>
        <v>0</v>
      </c>
      <c r="L45" s="110">
        <f>SUM('Biểu 2 - NNS'!G118:G123)</f>
        <v>0</v>
      </c>
      <c r="M45" s="241"/>
      <c r="N45" s="112"/>
      <c r="O45" s="112"/>
      <c r="P45" s="112"/>
      <c r="Q45" s="144"/>
      <c r="R45" s="112"/>
      <c r="S45" s="144"/>
      <c r="T45" s="110"/>
      <c r="U45" s="144"/>
      <c r="V45" s="149"/>
      <c r="X45" s="152" t="str">
        <f t="shared" si="1"/>
        <v>True</v>
      </c>
      <c r="Y45" s="152" t="str">
        <f t="shared" si="2"/>
        <v>True</v>
      </c>
      <c r="Z45" s="152" t="str">
        <f t="shared" si="3"/>
        <v>True</v>
      </c>
      <c r="AA45" s="152" t="str">
        <f t="shared" si="4"/>
        <v>True</v>
      </c>
      <c r="AC45" s="235">
        <f t="shared" si="5"/>
        <v>0</v>
      </c>
      <c r="AD45" s="234">
        <f t="shared" si="6"/>
        <v>0</v>
      </c>
    </row>
    <row r="46" spans="1:50" s="148" customFormat="1" ht="15.75">
      <c r="A46" s="110"/>
      <c r="B46" s="111">
        <v>3</v>
      </c>
      <c r="C46" s="110">
        <f>COUNTA('Biểu 3.1 - Đấu thầu'!G126:G141)</f>
        <v>0</v>
      </c>
      <c r="D46" s="110"/>
      <c r="E46" s="110"/>
      <c r="F46" s="110"/>
      <c r="G46" s="110"/>
      <c r="H46" s="110"/>
      <c r="I46" s="110"/>
      <c r="J46" s="110"/>
      <c r="K46" s="110"/>
      <c r="L46" s="110"/>
      <c r="M46" s="241"/>
      <c r="N46" s="112"/>
      <c r="O46" s="112"/>
      <c r="P46" s="112"/>
      <c r="Q46" s="144"/>
      <c r="R46" s="112"/>
      <c r="S46" s="144"/>
      <c r="T46" s="110"/>
      <c r="U46" s="144"/>
      <c r="V46" s="149"/>
      <c r="X46" s="152" t="str">
        <f t="shared" si="1"/>
        <v>True</v>
      </c>
      <c r="Y46" s="152" t="str">
        <f t="shared" si="2"/>
        <v>True</v>
      </c>
      <c r="Z46" s="152" t="str">
        <f t="shared" si="3"/>
        <v>True</v>
      </c>
      <c r="AA46" s="152" t="str">
        <f t="shared" si="4"/>
        <v>True</v>
      </c>
      <c r="AC46" s="235">
        <f t="shared" si="5"/>
        <v>0</v>
      </c>
      <c r="AD46" s="234">
        <f t="shared" si="6"/>
        <v>0</v>
      </c>
    </row>
    <row r="47" spans="1:50" s="158" customFormat="1" ht="15.75">
      <c r="A47" s="127">
        <v>9</v>
      </c>
      <c r="B47" s="210" t="s">
        <v>477</v>
      </c>
      <c r="C47" s="127">
        <f>SUM(C48:C51)</f>
        <v>0</v>
      </c>
      <c r="D47" s="127">
        <f t="shared" ref="D47:V47" si="14">SUM(D48:D51)</f>
        <v>0</v>
      </c>
      <c r="E47" s="127">
        <f t="shared" si="14"/>
        <v>0</v>
      </c>
      <c r="F47" s="127">
        <f t="shared" si="14"/>
        <v>0</v>
      </c>
      <c r="G47" s="127">
        <f t="shared" si="14"/>
        <v>0</v>
      </c>
      <c r="H47" s="127">
        <f t="shared" si="14"/>
        <v>0</v>
      </c>
      <c r="I47" s="127">
        <f t="shared" si="14"/>
        <v>0</v>
      </c>
      <c r="J47" s="127">
        <f t="shared" si="14"/>
        <v>0</v>
      </c>
      <c r="K47" s="127">
        <f t="shared" si="14"/>
        <v>0</v>
      </c>
      <c r="L47" s="127">
        <f t="shared" si="14"/>
        <v>0</v>
      </c>
      <c r="M47" s="76">
        <f t="shared" si="14"/>
        <v>0</v>
      </c>
      <c r="N47" s="127">
        <f t="shared" si="14"/>
        <v>0</v>
      </c>
      <c r="O47" s="127">
        <f t="shared" si="14"/>
        <v>0</v>
      </c>
      <c r="P47" s="127">
        <f t="shared" si="14"/>
        <v>0</v>
      </c>
      <c r="Q47" s="127">
        <f t="shared" si="14"/>
        <v>0</v>
      </c>
      <c r="R47" s="127">
        <f t="shared" si="14"/>
        <v>0</v>
      </c>
      <c r="S47" s="127">
        <f t="shared" si="14"/>
        <v>0</v>
      </c>
      <c r="T47" s="127">
        <f t="shared" si="14"/>
        <v>0</v>
      </c>
      <c r="U47" s="127">
        <f t="shared" si="14"/>
        <v>0</v>
      </c>
      <c r="V47" s="127">
        <f t="shared" si="14"/>
        <v>0</v>
      </c>
      <c r="W47" s="126"/>
      <c r="X47" s="207" t="str">
        <f t="shared" si="1"/>
        <v>True</v>
      </c>
      <c r="Y47" s="207" t="str">
        <f t="shared" si="2"/>
        <v>True</v>
      </c>
      <c r="Z47" s="207" t="str">
        <f t="shared" si="3"/>
        <v>True</v>
      </c>
      <c r="AA47" s="207" t="str">
        <f t="shared" si="4"/>
        <v>True</v>
      </c>
      <c r="AB47" s="126"/>
      <c r="AC47" s="235">
        <f t="shared" si="5"/>
        <v>0</v>
      </c>
      <c r="AD47" s="234">
        <f t="shared" si="6"/>
        <v>0</v>
      </c>
      <c r="AE47" s="126"/>
      <c r="AF47" s="126"/>
      <c r="AG47" s="126"/>
      <c r="AH47" s="126"/>
      <c r="AI47" s="126"/>
      <c r="AJ47" s="126"/>
      <c r="AK47" s="126"/>
      <c r="AL47" s="126"/>
      <c r="AM47" s="126"/>
      <c r="AN47" s="126"/>
      <c r="AO47" s="126"/>
      <c r="AP47" s="126"/>
      <c r="AQ47" s="126"/>
      <c r="AR47" s="126"/>
      <c r="AS47" s="126"/>
      <c r="AT47" s="4"/>
      <c r="AU47" s="4"/>
      <c r="AV47" s="4"/>
      <c r="AW47" s="4"/>
      <c r="AX47" s="126"/>
    </row>
    <row r="48" spans="1:50" s="148" customFormat="1" ht="15.75">
      <c r="A48" s="110"/>
      <c r="B48" s="111" t="s">
        <v>471</v>
      </c>
      <c r="C48" s="110">
        <f>COUNTA('Biểu 1A - NS'!G587:G654)</f>
        <v>0</v>
      </c>
      <c r="D48" s="212">
        <f>SUM('Biểu 1A - NS'!G587:G654)</f>
        <v>0</v>
      </c>
      <c r="E48" s="110"/>
      <c r="F48" s="110"/>
      <c r="G48" s="110">
        <f>COUNTA('Biểu 1A - NS'!G587:G599)</f>
        <v>0</v>
      </c>
      <c r="H48" s="212">
        <f>SUM('Biểu 1A - NS'!G587:G599)</f>
        <v>0</v>
      </c>
      <c r="I48" s="110">
        <f>COUNTA('Biểu 1A - NS'!G600:G649)</f>
        <v>0</v>
      </c>
      <c r="J48" s="212">
        <f>SUM('Biểu 1A - NS'!G600:G649)</f>
        <v>0</v>
      </c>
      <c r="K48" s="110">
        <f>COUNTA('Biểu 1A - NS'!G650:G654)</f>
        <v>0</v>
      </c>
      <c r="L48" s="110">
        <f>SUM('Biểu 1A - NS'!G650:G654)</f>
        <v>0</v>
      </c>
      <c r="M48" s="241">
        <f>COUNTA('Biểu 1A - NS'!H587:H654)</f>
        <v>0</v>
      </c>
      <c r="N48" s="112">
        <f>SUM('Biểu 1A - NS'!H587:H654)</f>
        <v>0</v>
      </c>
      <c r="O48" s="112"/>
      <c r="P48" s="112"/>
      <c r="Q48" s="144">
        <f>COUNTA('Biểu 1A - NS'!H587:H599)</f>
        <v>0</v>
      </c>
      <c r="R48" s="112">
        <f>SUM('Biểu 1A - NS'!H587:H599)</f>
        <v>0</v>
      </c>
      <c r="S48" s="144">
        <f>COUNTA('Biểu 1A - NS'!H600:H649)</f>
        <v>0</v>
      </c>
      <c r="T48" s="212">
        <f>SUM('Biểu 1A - NS'!H600:H649)</f>
        <v>0</v>
      </c>
      <c r="U48" s="144">
        <f>COUNTA('Biểu 1A - NS'!H650:H654)</f>
        <v>0</v>
      </c>
      <c r="V48" s="149">
        <f>SUM('Biểu 1A - NS'!H650:H654)</f>
        <v>0</v>
      </c>
      <c r="X48" s="152" t="str">
        <f t="shared" si="1"/>
        <v>True</v>
      </c>
      <c r="Y48" s="152" t="str">
        <f t="shared" si="2"/>
        <v>True</v>
      </c>
      <c r="Z48" s="152" t="str">
        <f t="shared" si="3"/>
        <v>True</v>
      </c>
      <c r="AA48" s="152" t="str">
        <f t="shared" si="4"/>
        <v>True</v>
      </c>
      <c r="AC48" s="235">
        <f t="shared" si="5"/>
        <v>0</v>
      </c>
      <c r="AD48" s="234">
        <f t="shared" si="6"/>
        <v>0</v>
      </c>
    </row>
    <row r="49" spans="1:50" s="148" customFormat="1" ht="15.75">
      <c r="A49" s="110"/>
      <c r="B49" s="111" t="s">
        <v>472</v>
      </c>
      <c r="C49" s="110">
        <f>COUNTA('Biểu 1C - Đấu giá'!G278:G305)</f>
        <v>0</v>
      </c>
      <c r="D49" s="212">
        <f>SUM('Biểu 1C - Đấu giá'!G278:G305)</f>
        <v>0</v>
      </c>
      <c r="E49" s="110"/>
      <c r="F49" s="110"/>
      <c r="G49" s="110">
        <f>COUNTA('Biểu 1C - Đấu giá'!G278:G280)</f>
        <v>0</v>
      </c>
      <c r="H49" s="212">
        <f>SUM('Biểu 1C - Đấu giá'!G278:G280)</f>
        <v>0</v>
      </c>
      <c r="I49" s="110">
        <f>COUNTA('Biểu 1C - Đấu giá'!G281:G300)</f>
        <v>0</v>
      </c>
      <c r="J49" s="212">
        <f>SUM('Biểu 1C - Đấu giá'!G281:G300)</f>
        <v>0</v>
      </c>
      <c r="K49" s="110">
        <f>COUNTA('Biểu 1C - Đấu giá'!G301:G304)</f>
        <v>0</v>
      </c>
      <c r="L49" s="110">
        <f>SUM('Biểu 1C - Đấu giá'!G301:G304)</f>
        <v>0</v>
      </c>
      <c r="M49" s="241">
        <f>COUNTA('Biểu 1C - Đấu giá'!H278:H305)</f>
        <v>0</v>
      </c>
      <c r="N49" s="112">
        <f>SUM('Biểu 1C - Đấu giá'!H278:H305)</f>
        <v>0</v>
      </c>
      <c r="O49" s="112"/>
      <c r="P49" s="112"/>
      <c r="Q49" s="144">
        <f>COUNTA('Biểu 1C - Đấu giá'!H278:H280)</f>
        <v>0</v>
      </c>
      <c r="R49" s="112">
        <f>SUM('Biểu 1C - Đấu giá'!H278:H280)</f>
        <v>0</v>
      </c>
      <c r="S49" s="144">
        <f>COUNTA('Biểu 1C - Đấu giá'!H281:H300)</f>
        <v>0</v>
      </c>
      <c r="T49" s="212">
        <f>SUM('Biểu 1C - Đấu giá'!H281:H300)</f>
        <v>0</v>
      </c>
      <c r="U49" s="144">
        <f>COUNTA('Biểu 1C - Đấu giá'!H301:H305)</f>
        <v>0</v>
      </c>
      <c r="V49" s="149">
        <f>SUM('Biểu 1C - Đấu giá'!H301:H305)</f>
        <v>0</v>
      </c>
      <c r="X49" s="152" t="str">
        <f t="shared" si="1"/>
        <v>True</v>
      </c>
      <c r="Y49" s="152" t="str">
        <f t="shared" si="2"/>
        <v>True</v>
      </c>
      <c r="Z49" s="152" t="str">
        <f t="shared" si="3"/>
        <v>True</v>
      </c>
      <c r="AA49" s="152" t="str">
        <f t="shared" si="4"/>
        <v>True</v>
      </c>
      <c r="AC49" s="235">
        <f t="shared" si="5"/>
        <v>0</v>
      </c>
      <c r="AD49" s="234">
        <f t="shared" si="6"/>
        <v>0</v>
      </c>
    </row>
    <row r="50" spans="1:50" s="148" customFormat="1" ht="15.75">
      <c r="A50" s="110"/>
      <c r="B50" s="111">
        <v>2</v>
      </c>
      <c r="C50" s="110">
        <f>COUNTA('Biểu 2 - NNS'!G126:G141)</f>
        <v>0</v>
      </c>
      <c r="D50" s="212">
        <f>SUM('Biểu 2 - NNS'!G126:G141)</f>
        <v>0</v>
      </c>
      <c r="E50" s="110"/>
      <c r="F50" s="110"/>
      <c r="G50" s="110">
        <f>COUNTA('Biểu 2 - NNS'!G126:G131)</f>
        <v>0</v>
      </c>
      <c r="H50" s="212">
        <f>SUM('Biểu 2 - NNS'!G126:G131)</f>
        <v>0</v>
      </c>
      <c r="I50" s="110">
        <f>COUNTA('Biểu 2 - NNS'!G132:G138)</f>
        <v>0</v>
      </c>
      <c r="J50" s="212">
        <f>SUM('Biểu 2 - NNS'!G132:G138)</f>
        <v>0</v>
      </c>
      <c r="K50" s="110">
        <f>COUNTA('Biểu 2 - NNS'!G139:G141)</f>
        <v>0</v>
      </c>
      <c r="L50" s="110">
        <f>SUM('Biểu 2 - NNS'!G139:G141)</f>
        <v>0</v>
      </c>
      <c r="M50" s="241">
        <f>COUNTA('Biểu 2 - NNS'!H126:H141)</f>
        <v>0</v>
      </c>
      <c r="N50" s="112">
        <f>SUM('Biểu 2 - NNS'!H126:H141)</f>
        <v>0</v>
      </c>
      <c r="O50" s="112"/>
      <c r="P50" s="112"/>
      <c r="Q50" s="144">
        <f>COUNTA('Biểu 2 - NNS'!H126:H131)</f>
        <v>0</v>
      </c>
      <c r="R50" s="112">
        <f>SUM('Biểu 2 - NNS'!H126:H131)</f>
        <v>0</v>
      </c>
      <c r="S50" s="144">
        <f>COUNTA('Biểu 2 - NNS'!H132:H138)</f>
        <v>0</v>
      </c>
      <c r="T50" s="212">
        <f>SUM('Biểu 2 - NNS'!H132:H138)</f>
        <v>0</v>
      </c>
      <c r="U50" s="144">
        <f>COUNTA('Biểu 2 - NNS'!H139:H141)</f>
        <v>0</v>
      </c>
      <c r="V50" s="149">
        <f>SUM('Biểu 2 - NNS'!H139:H141)</f>
        <v>0</v>
      </c>
      <c r="X50" s="152" t="str">
        <f t="shared" si="1"/>
        <v>True</v>
      </c>
      <c r="Y50" s="152" t="str">
        <f t="shared" si="2"/>
        <v>True</v>
      </c>
      <c r="Z50" s="152" t="str">
        <f t="shared" si="3"/>
        <v>True</v>
      </c>
      <c r="AA50" s="152" t="str">
        <f t="shared" si="4"/>
        <v>True</v>
      </c>
      <c r="AC50" s="235">
        <f t="shared" si="5"/>
        <v>0</v>
      </c>
      <c r="AD50" s="234">
        <f t="shared" si="6"/>
        <v>0</v>
      </c>
    </row>
    <row r="51" spans="1:50" s="148" customFormat="1" ht="15.75">
      <c r="A51" s="110"/>
      <c r="B51" s="111">
        <v>3</v>
      </c>
      <c r="C51" s="110">
        <f>COUNTA('Biểu 3.1 - Đấu thầu'!G108:G124)</f>
        <v>0</v>
      </c>
      <c r="D51" s="212">
        <f>SUM('Biểu 3.1 - Đấu thầu'!G108:G124)</f>
        <v>0</v>
      </c>
      <c r="E51" s="110"/>
      <c r="F51" s="110"/>
      <c r="G51" s="110">
        <f>COUNTA('Biểu 3.1 - Đấu thầu'!G108:G112)</f>
        <v>0</v>
      </c>
      <c r="H51" s="212">
        <f>SUM('Biểu 3.1 - Đấu thầu'!G108:G112)</f>
        <v>0</v>
      </c>
      <c r="I51" s="110">
        <f>COUNTA('Biểu 3.1 - Đấu thầu'!G113:G118)</f>
        <v>0</v>
      </c>
      <c r="J51" s="212">
        <f>SUM('Biểu 3.1 - Đấu thầu'!G113:G118)</f>
        <v>0</v>
      </c>
      <c r="K51" s="110">
        <f>COUNTA('Biểu 3.1 - Đấu thầu'!G119:G124)</f>
        <v>0</v>
      </c>
      <c r="L51" s="110">
        <f>SUM('Biểu 3.1 - Đấu thầu'!G119:G124)</f>
        <v>0</v>
      </c>
      <c r="M51" s="241"/>
      <c r="N51" s="112"/>
      <c r="O51" s="112"/>
      <c r="P51" s="112"/>
      <c r="Q51" s="144"/>
      <c r="R51" s="112"/>
      <c r="S51" s="144"/>
      <c r="T51" s="110"/>
      <c r="U51" s="144"/>
      <c r="V51" s="149"/>
      <c r="X51" s="152" t="str">
        <f t="shared" si="1"/>
        <v>True</v>
      </c>
      <c r="Y51" s="152" t="str">
        <f t="shared" si="2"/>
        <v>True</v>
      </c>
      <c r="Z51" s="152" t="str">
        <f t="shared" si="3"/>
        <v>True</v>
      </c>
      <c r="AA51" s="152" t="str">
        <f t="shared" si="4"/>
        <v>True</v>
      </c>
      <c r="AC51" s="235">
        <f t="shared" si="5"/>
        <v>0</v>
      </c>
      <c r="AD51" s="234">
        <f t="shared" si="6"/>
        <v>0</v>
      </c>
    </row>
    <row r="52" spans="1:50" s="158" customFormat="1" ht="15.75">
      <c r="A52" s="127">
        <v>10</v>
      </c>
      <c r="B52" s="210" t="s">
        <v>478</v>
      </c>
      <c r="C52" s="127">
        <f>SUM(C53:C56)</f>
        <v>0</v>
      </c>
      <c r="D52" s="127">
        <f t="shared" ref="D52:V52" si="15">SUM(D53:D56)</f>
        <v>0</v>
      </c>
      <c r="E52" s="127">
        <f t="shared" si="15"/>
        <v>0</v>
      </c>
      <c r="F52" s="127">
        <f t="shared" si="15"/>
        <v>0</v>
      </c>
      <c r="G52" s="127">
        <f t="shared" si="15"/>
        <v>0</v>
      </c>
      <c r="H52" s="127">
        <f t="shared" si="15"/>
        <v>0</v>
      </c>
      <c r="I52" s="127">
        <f t="shared" si="15"/>
        <v>0</v>
      </c>
      <c r="J52" s="127">
        <f t="shared" si="15"/>
        <v>0</v>
      </c>
      <c r="K52" s="127">
        <f t="shared" si="15"/>
        <v>0</v>
      </c>
      <c r="L52" s="127">
        <f t="shared" si="15"/>
        <v>0</v>
      </c>
      <c r="M52" s="76">
        <f t="shared" si="15"/>
        <v>0</v>
      </c>
      <c r="N52" s="127">
        <f t="shared" si="15"/>
        <v>0</v>
      </c>
      <c r="O52" s="127">
        <f t="shared" si="15"/>
        <v>0</v>
      </c>
      <c r="P52" s="127">
        <f t="shared" si="15"/>
        <v>0</v>
      </c>
      <c r="Q52" s="127">
        <f t="shared" si="15"/>
        <v>0</v>
      </c>
      <c r="R52" s="127">
        <f t="shared" si="15"/>
        <v>0</v>
      </c>
      <c r="S52" s="127">
        <f t="shared" si="15"/>
        <v>0</v>
      </c>
      <c r="T52" s="127">
        <f t="shared" si="15"/>
        <v>0</v>
      </c>
      <c r="U52" s="127">
        <f t="shared" si="15"/>
        <v>0</v>
      </c>
      <c r="V52" s="127">
        <f t="shared" si="15"/>
        <v>0</v>
      </c>
      <c r="W52" s="126"/>
      <c r="X52" s="207" t="str">
        <f t="shared" si="1"/>
        <v>True</v>
      </c>
      <c r="Y52" s="207" t="str">
        <f t="shared" si="2"/>
        <v>True</v>
      </c>
      <c r="Z52" s="207" t="str">
        <f t="shared" si="3"/>
        <v>True</v>
      </c>
      <c r="AA52" s="207" t="str">
        <f t="shared" si="4"/>
        <v>True</v>
      </c>
      <c r="AB52" s="126"/>
      <c r="AC52" s="235">
        <f t="shared" si="5"/>
        <v>0</v>
      </c>
      <c r="AD52" s="234">
        <f t="shared" si="6"/>
        <v>0</v>
      </c>
      <c r="AE52" s="126"/>
      <c r="AF52" s="126"/>
      <c r="AG52" s="126"/>
      <c r="AH52" s="126"/>
      <c r="AI52" s="126"/>
      <c r="AJ52" s="126"/>
      <c r="AK52" s="126"/>
      <c r="AL52" s="126"/>
      <c r="AM52" s="126"/>
      <c r="AN52" s="126"/>
      <c r="AO52" s="126"/>
      <c r="AP52" s="126"/>
      <c r="AQ52" s="126"/>
      <c r="AR52" s="126"/>
      <c r="AS52" s="126"/>
      <c r="AT52" s="4"/>
      <c r="AU52" s="4"/>
      <c r="AV52" s="4"/>
      <c r="AW52" s="4"/>
      <c r="AX52" s="126"/>
    </row>
    <row r="53" spans="1:50" s="152" customFormat="1" ht="15.75">
      <c r="A53" s="59"/>
      <c r="B53" s="111" t="s">
        <v>471</v>
      </c>
      <c r="C53" s="59">
        <f>COUNTA('Biểu 1A - NS'!G657:G675)</f>
        <v>0</v>
      </c>
      <c r="D53" s="59">
        <f>SUM('Biểu 1A - NS'!G657:G675)</f>
        <v>0</v>
      </c>
      <c r="E53" s="59"/>
      <c r="F53" s="59"/>
      <c r="G53" s="59">
        <f>COUNTA('Biểu 1A - NS'!G657:G664)</f>
        <v>0</v>
      </c>
      <c r="H53" s="59">
        <f>SUM('Biểu 1A - NS'!G657:G664)</f>
        <v>0</v>
      </c>
      <c r="I53" s="59">
        <f>COUNTA('Biểu 1A - NS'!G665:G670)</f>
        <v>0</v>
      </c>
      <c r="J53" s="59">
        <f>SUM('Biểu 1A - NS'!G665:G670)</f>
        <v>0</v>
      </c>
      <c r="K53" s="59">
        <f>COUNTA('Biểu 1A - NS'!G671:G675)</f>
        <v>0</v>
      </c>
      <c r="L53" s="59">
        <f>SUM('Biểu 1A - NS'!G671:G675)</f>
        <v>0</v>
      </c>
      <c r="M53" s="241">
        <f>COUNTA('Biểu 1A - NS'!H657:H675)</f>
        <v>0</v>
      </c>
      <c r="N53" s="113">
        <f>SUM('Biểu 1A - NS'!H657:H675)</f>
        <v>0</v>
      </c>
      <c r="O53" s="113"/>
      <c r="P53" s="113"/>
      <c r="Q53" s="128">
        <f>COUNTA('Biểu 1A - NS'!H657:H664)</f>
        <v>0</v>
      </c>
      <c r="R53" s="113">
        <f>SUM('Biểu 1A - NS'!H657:H664)</f>
        <v>0</v>
      </c>
      <c r="S53" s="128">
        <f>COUNTA('Biểu 1A - NS'!H665:H670)</f>
        <v>0</v>
      </c>
      <c r="T53" s="59">
        <f>SUM('Biểu 1A - NS'!H665:H670)</f>
        <v>0</v>
      </c>
      <c r="U53" s="128">
        <f>COUNTA('Biểu 1A - NS'!H671:H675)</f>
        <v>0</v>
      </c>
      <c r="V53" s="151">
        <f>SUM('Biểu 1A - NS'!H671:H675)</f>
        <v>0</v>
      </c>
      <c r="X53" s="152" t="str">
        <f t="shared" si="1"/>
        <v>True</v>
      </c>
      <c r="Y53" s="152" t="str">
        <f t="shared" si="2"/>
        <v>True</v>
      </c>
      <c r="Z53" s="152" t="str">
        <f t="shared" si="3"/>
        <v>True</v>
      </c>
      <c r="AA53" s="152" t="str">
        <f t="shared" si="4"/>
        <v>True</v>
      </c>
      <c r="AC53" s="235">
        <f t="shared" si="5"/>
        <v>0</v>
      </c>
      <c r="AD53" s="234">
        <f t="shared" si="6"/>
        <v>0</v>
      </c>
    </row>
    <row r="54" spans="1:50" s="152" customFormat="1" ht="15.75">
      <c r="A54" s="59"/>
      <c r="B54" s="111" t="s">
        <v>472</v>
      </c>
      <c r="C54" s="59">
        <f>COUNTA('Biểu 1C - Đấu giá'!G308:G323)</f>
        <v>0</v>
      </c>
      <c r="D54" s="59">
        <f>SUM('Biểu 1C - Đấu giá'!G308:G323)</f>
        <v>0</v>
      </c>
      <c r="E54" s="59"/>
      <c r="F54" s="59"/>
      <c r="G54" s="59">
        <f>COUNTA('Biểu 1C - Đấu giá'!G308:G310)</f>
        <v>0</v>
      </c>
      <c r="H54" s="59">
        <f>SUM('Biểu 1C - Đấu giá'!G308:G310)</f>
        <v>0</v>
      </c>
      <c r="I54" s="59">
        <f>COUNTA('Biểu 1C - Đấu giá'!G311:G317)</f>
        <v>0</v>
      </c>
      <c r="J54" s="59">
        <f>SUM('Biểu 1C - Đấu giá'!G311:G317)</f>
        <v>0</v>
      </c>
      <c r="K54" s="59">
        <f>COUNTA('Biểu 1C - Đấu giá'!G318:G323)</f>
        <v>0</v>
      </c>
      <c r="L54" s="59">
        <f>SUM('Biểu 1C - Đấu giá'!G318:G323)</f>
        <v>0</v>
      </c>
      <c r="M54" s="241">
        <f>COUNTA('Biểu 1C - Đấu giá'!H308:H323)</f>
        <v>0</v>
      </c>
      <c r="N54" s="113">
        <f>SUM('Biểu 1C - Đấu giá'!H308:H323)</f>
        <v>0</v>
      </c>
      <c r="O54" s="113"/>
      <c r="P54" s="113"/>
      <c r="Q54" s="128">
        <f>COUNTA('Biểu 1C - Đấu giá'!H308:H310)</f>
        <v>0</v>
      </c>
      <c r="R54" s="113">
        <f>SUM('Biểu 1C - Đấu giá'!H308:H310)</f>
        <v>0</v>
      </c>
      <c r="S54" s="128">
        <f>COUNTA('Biểu 1C - Đấu giá'!H311:H317)</f>
        <v>0</v>
      </c>
      <c r="T54" s="59">
        <f>SUM('Biểu 1C - Đấu giá'!H311:H317)</f>
        <v>0</v>
      </c>
      <c r="U54" s="128">
        <f>COUNTA('Biểu 1C - Đấu giá'!H318:H323)</f>
        <v>0</v>
      </c>
      <c r="V54" s="151">
        <f>SUM(('Biểu 1C - Đấu giá'!H318:H323))</f>
        <v>0</v>
      </c>
      <c r="X54" s="152" t="str">
        <f t="shared" si="1"/>
        <v>True</v>
      </c>
      <c r="Y54" s="152" t="str">
        <f t="shared" si="2"/>
        <v>True</v>
      </c>
      <c r="Z54" s="152" t="str">
        <f t="shared" si="3"/>
        <v>True</v>
      </c>
      <c r="AA54" s="152" t="str">
        <f t="shared" si="4"/>
        <v>True</v>
      </c>
      <c r="AC54" s="235">
        <f t="shared" si="5"/>
        <v>0</v>
      </c>
      <c r="AD54" s="234">
        <f t="shared" si="6"/>
        <v>0</v>
      </c>
    </row>
    <row r="55" spans="1:50" s="152" customFormat="1" ht="15.75">
      <c r="A55" s="59"/>
      <c r="B55" s="111">
        <v>2</v>
      </c>
      <c r="C55" s="59">
        <f>COUNTA('Biểu 2 - NNS'!G144:G157)</f>
        <v>0</v>
      </c>
      <c r="D55" s="59">
        <f>SUM('Biểu 2 - NNS'!G144:G157)</f>
        <v>0</v>
      </c>
      <c r="E55" s="59"/>
      <c r="F55" s="59"/>
      <c r="G55" s="59">
        <f>COUNTA('Biểu 2 - NNS'!G144:G148)</f>
        <v>0</v>
      </c>
      <c r="H55" s="59">
        <f>SUM('Biểu 2 - NNS'!G144:G148)</f>
        <v>0</v>
      </c>
      <c r="I55" s="59">
        <f>COUNTA('Biểu 2 - NNS'!G149:G151)</f>
        <v>0</v>
      </c>
      <c r="J55" s="59">
        <f>SUM('Biểu 2 - NNS'!G149:G151)</f>
        <v>0</v>
      </c>
      <c r="K55" s="59">
        <f>COUNTA('Biểu 2 - NNS'!G152:G157)</f>
        <v>0</v>
      </c>
      <c r="L55" s="59">
        <f>SUM('Biểu 2 - NNS'!G152:G157)</f>
        <v>0</v>
      </c>
      <c r="M55" s="241">
        <f>COUNTA('Biểu 2 - NNS'!H144:H157)</f>
        <v>0</v>
      </c>
      <c r="N55" s="113">
        <f>SUM('Biểu 2 - NNS'!H144:H157)</f>
        <v>0</v>
      </c>
      <c r="O55" s="113"/>
      <c r="P55" s="113"/>
      <c r="Q55" s="128">
        <f>COUNTA('Biểu 2 - NNS'!H144:H148)</f>
        <v>0</v>
      </c>
      <c r="R55" s="113">
        <f>SUM('Biểu 2 - NNS'!H144:H148)</f>
        <v>0</v>
      </c>
      <c r="S55" s="128">
        <f>COUNTA('Biểu 2 - NNS'!H149:H151)</f>
        <v>0</v>
      </c>
      <c r="T55" s="59">
        <f>SUM('Biểu 2 - NNS'!H149:H151)</f>
        <v>0</v>
      </c>
      <c r="U55" s="128">
        <f>COUNTA('Biểu 2 - NNS'!H152:H157)</f>
        <v>0</v>
      </c>
      <c r="V55" s="151">
        <f>SUM('Biểu 2 - NNS'!H152:H157)</f>
        <v>0</v>
      </c>
      <c r="X55" s="152" t="str">
        <f t="shared" si="1"/>
        <v>True</v>
      </c>
      <c r="Y55" s="152" t="str">
        <f t="shared" si="2"/>
        <v>True</v>
      </c>
      <c r="Z55" s="152" t="str">
        <f t="shared" si="3"/>
        <v>True</v>
      </c>
      <c r="AA55" s="152" t="str">
        <f t="shared" si="4"/>
        <v>True</v>
      </c>
      <c r="AC55" s="235">
        <f t="shared" si="5"/>
        <v>0</v>
      </c>
      <c r="AD55" s="234">
        <f t="shared" si="6"/>
        <v>0</v>
      </c>
    </row>
    <row r="56" spans="1:50" s="152" customFormat="1" ht="15.75">
      <c r="A56" s="59"/>
      <c r="B56" s="111">
        <v>3</v>
      </c>
      <c r="C56" s="59">
        <f>COUNTA('Biểu 3.1 - Đấu thầu'!G126:G141)</f>
        <v>0</v>
      </c>
      <c r="D56" s="59"/>
      <c r="E56" s="59"/>
      <c r="F56" s="59"/>
      <c r="G56" s="59"/>
      <c r="H56" s="59"/>
      <c r="I56" s="59"/>
      <c r="J56" s="59"/>
      <c r="K56" s="59"/>
      <c r="L56" s="59"/>
      <c r="M56" s="241"/>
      <c r="N56" s="113"/>
      <c r="O56" s="113"/>
      <c r="P56" s="113"/>
      <c r="Q56" s="128"/>
      <c r="R56" s="113"/>
      <c r="S56" s="128"/>
      <c r="T56" s="59"/>
      <c r="U56" s="128"/>
      <c r="V56" s="151"/>
      <c r="X56" s="152" t="str">
        <f t="shared" si="1"/>
        <v>True</v>
      </c>
      <c r="Y56" s="152" t="str">
        <f t="shared" si="2"/>
        <v>True</v>
      </c>
      <c r="Z56" s="152" t="str">
        <f t="shared" si="3"/>
        <v>True</v>
      </c>
      <c r="AA56" s="152" t="str">
        <f t="shared" si="4"/>
        <v>True</v>
      </c>
      <c r="AC56" s="235">
        <f t="shared" si="5"/>
        <v>0</v>
      </c>
      <c r="AD56" s="234">
        <f t="shared" si="6"/>
        <v>0</v>
      </c>
    </row>
    <row r="57" spans="1:50" s="154" customFormat="1" ht="15.75">
      <c r="A57" s="127">
        <v>11</v>
      </c>
      <c r="B57" s="36" t="s">
        <v>479</v>
      </c>
      <c r="C57" s="127">
        <f>SUM(C58:C61)</f>
        <v>0</v>
      </c>
      <c r="D57" s="127">
        <f t="shared" ref="D57:V57" si="16">SUM(D58:D61)</f>
        <v>0</v>
      </c>
      <c r="E57" s="127">
        <f t="shared" si="16"/>
        <v>0</v>
      </c>
      <c r="F57" s="127">
        <f t="shared" si="16"/>
        <v>0</v>
      </c>
      <c r="G57" s="127">
        <f t="shared" si="16"/>
        <v>0</v>
      </c>
      <c r="H57" s="127">
        <f t="shared" si="16"/>
        <v>0</v>
      </c>
      <c r="I57" s="127">
        <f t="shared" si="16"/>
        <v>0</v>
      </c>
      <c r="J57" s="127">
        <f t="shared" si="16"/>
        <v>0</v>
      </c>
      <c r="K57" s="127">
        <f t="shared" si="16"/>
        <v>0</v>
      </c>
      <c r="L57" s="127">
        <f t="shared" si="16"/>
        <v>0</v>
      </c>
      <c r="M57" s="76">
        <f t="shared" si="16"/>
        <v>0</v>
      </c>
      <c r="N57" s="127">
        <f t="shared" si="16"/>
        <v>0</v>
      </c>
      <c r="O57" s="127">
        <f t="shared" si="16"/>
        <v>0</v>
      </c>
      <c r="P57" s="127">
        <f t="shared" si="16"/>
        <v>0</v>
      </c>
      <c r="Q57" s="127">
        <f t="shared" si="16"/>
        <v>0</v>
      </c>
      <c r="R57" s="127">
        <f t="shared" si="16"/>
        <v>0</v>
      </c>
      <c r="S57" s="127">
        <f t="shared" si="16"/>
        <v>0</v>
      </c>
      <c r="T57" s="127">
        <f t="shared" si="16"/>
        <v>0</v>
      </c>
      <c r="U57" s="127">
        <f t="shared" si="16"/>
        <v>0</v>
      </c>
      <c r="V57" s="127">
        <f t="shared" si="16"/>
        <v>0</v>
      </c>
      <c r="W57" s="126"/>
      <c r="X57" s="207" t="str">
        <f>IF((C57-(G57+I57+K57))=0,"True","False")</f>
        <v>True</v>
      </c>
      <c r="Y57" s="207" t="str">
        <f t="shared" si="2"/>
        <v>True</v>
      </c>
      <c r="Z57" s="207" t="str">
        <f t="shared" si="3"/>
        <v>True</v>
      </c>
      <c r="AA57" s="207" t="str">
        <f t="shared" si="4"/>
        <v>True</v>
      </c>
      <c r="AB57" s="126"/>
      <c r="AC57" s="235">
        <f t="shared" si="5"/>
        <v>0</v>
      </c>
      <c r="AD57" s="234">
        <f t="shared" si="6"/>
        <v>0</v>
      </c>
      <c r="AE57" s="126"/>
      <c r="AF57" s="126"/>
      <c r="AG57" s="126"/>
      <c r="AH57" s="126"/>
      <c r="AI57" s="126"/>
      <c r="AJ57" s="126"/>
      <c r="AK57" s="126"/>
      <c r="AL57" s="126"/>
      <c r="AM57" s="126"/>
      <c r="AN57" s="126"/>
      <c r="AO57" s="126"/>
      <c r="AP57" s="126"/>
      <c r="AQ57" s="126"/>
      <c r="AR57" s="126"/>
      <c r="AS57" s="126"/>
      <c r="AT57" s="4"/>
      <c r="AU57" s="4"/>
      <c r="AV57" s="4"/>
      <c r="AW57" s="4"/>
      <c r="AX57" s="126"/>
    </row>
    <row r="58" spans="1:50" s="152" customFormat="1" ht="15.75">
      <c r="A58" s="59"/>
      <c r="B58" s="111" t="s">
        <v>471</v>
      </c>
      <c r="C58" s="59">
        <f>COUNTA('Biểu 1A - NS'!G678:G700)</f>
        <v>0</v>
      </c>
      <c r="D58" s="59">
        <f>SUM('Biểu 1A - NS'!G678:G700)</f>
        <v>0</v>
      </c>
      <c r="E58" s="59"/>
      <c r="F58" s="59"/>
      <c r="G58" s="59">
        <f>COUNTA('Biểu 1A - NS'!G678:G684)</f>
        <v>0</v>
      </c>
      <c r="H58" s="59">
        <f>SUM('Biểu 1A - NS'!G678:G684)</f>
        <v>0</v>
      </c>
      <c r="I58" s="59">
        <f>COUNTA('Biểu 1A - NS'!G685:G695)</f>
        <v>0</v>
      </c>
      <c r="J58" s="59">
        <f>SUM('Biểu 1A - NS'!G685:G695)</f>
        <v>0</v>
      </c>
      <c r="K58" s="59">
        <f>COUNTA('Biểu 1A - NS'!G696:G700)</f>
        <v>0</v>
      </c>
      <c r="L58" s="59">
        <f>SUM('Biểu 1A - NS'!G696:G700)</f>
        <v>0</v>
      </c>
      <c r="M58" s="241">
        <f>COUNTA('Biểu 1A - NS'!H678:H700)</f>
        <v>0</v>
      </c>
      <c r="N58" s="113"/>
      <c r="O58" s="113"/>
      <c r="P58" s="113"/>
      <c r="Q58" s="128"/>
      <c r="R58" s="113"/>
      <c r="S58" s="128"/>
      <c r="T58" s="59"/>
      <c r="U58" s="128"/>
      <c r="V58" s="151"/>
      <c r="X58" s="152" t="str">
        <f>IF((C58-(G58+I58+K58))=0,"True","False")</f>
        <v>True</v>
      </c>
      <c r="Y58" s="152" t="str">
        <f t="shared" si="2"/>
        <v>True</v>
      </c>
      <c r="Z58" s="152" t="str">
        <f t="shared" si="3"/>
        <v>True</v>
      </c>
      <c r="AA58" s="152" t="str">
        <f t="shared" si="4"/>
        <v>True</v>
      </c>
      <c r="AC58" s="235">
        <f t="shared" si="5"/>
        <v>0</v>
      </c>
      <c r="AD58" s="234">
        <f t="shared" si="6"/>
        <v>0</v>
      </c>
    </row>
    <row r="59" spans="1:50" s="152" customFormat="1" ht="15.75">
      <c r="A59" s="59"/>
      <c r="B59" s="111" t="s">
        <v>472</v>
      </c>
      <c r="C59" s="59">
        <f>COUNTA('Biểu 1C - Đấu giá'!G326:G342)</f>
        <v>0</v>
      </c>
      <c r="D59" s="59">
        <f>SUM('Biểu 1C - Đấu giá'!G326:G342)</f>
        <v>0</v>
      </c>
      <c r="E59" s="59"/>
      <c r="F59" s="59"/>
      <c r="G59" s="59">
        <f>COUNTA('Biểu 1C - Đấu giá'!G326:G331)</f>
        <v>0</v>
      </c>
      <c r="H59" s="59">
        <f>SUM('Biểu 1C - Đấu giá'!G326:G331)</f>
        <v>0</v>
      </c>
      <c r="I59" s="59">
        <f>COUNTA('Biểu 1C - Đấu giá'!G332:G338)</f>
        <v>0</v>
      </c>
      <c r="J59" s="59">
        <f>SUM('Biểu 1C - Đấu giá'!G332:G338)</f>
        <v>0</v>
      </c>
      <c r="K59" s="59">
        <f>COUNTA('Biểu 1C - Đấu giá'!G339:G342)</f>
        <v>0</v>
      </c>
      <c r="L59" s="59">
        <f>SUM('Biểu 1C - Đấu giá'!G339:G342)</f>
        <v>0</v>
      </c>
      <c r="M59" s="241">
        <f>COUNTA('Biểu 1C - Đấu giá'!H326:H342)</f>
        <v>0</v>
      </c>
      <c r="N59" s="113"/>
      <c r="O59" s="113"/>
      <c r="P59" s="113"/>
      <c r="Q59" s="128"/>
      <c r="R59" s="113"/>
      <c r="S59" s="128"/>
      <c r="T59" s="59"/>
      <c r="U59" s="128"/>
      <c r="V59" s="151"/>
      <c r="X59" s="152" t="str">
        <f t="shared" si="1"/>
        <v>True</v>
      </c>
      <c r="Y59" s="152" t="str">
        <f t="shared" si="2"/>
        <v>True</v>
      </c>
      <c r="Z59" s="152" t="str">
        <f t="shared" si="3"/>
        <v>True</v>
      </c>
      <c r="AA59" s="152" t="str">
        <f t="shared" si="4"/>
        <v>True</v>
      </c>
      <c r="AC59" s="235">
        <f t="shared" si="5"/>
        <v>0</v>
      </c>
      <c r="AD59" s="234">
        <f t="shared" si="6"/>
        <v>0</v>
      </c>
    </row>
    <row r="60" spans="1:50" s="152" customFormat="1" ht="15.75">
      <c r="A60" s="59"/>
      <c r="B60" s="111">
        <v>2</v>
      </c>
      <c r="C60" s="59">
        <f>COUNTA('Biểu 2 - NNS'!G160:G176)</f>
        <v>0</v>
      </c>
      <c r="D60" s="59">
        <f>SUM('Biểu 2 - NNS'!G160:G176)</f>
        <v>0</v>
      </c>
      <c r="E60" s="59"/>
      <c r="F60" s="59"/>
      <c r="G60" s="59">
        <f>COUNTA('Biểu 2 - NNS'!G160:G165)</f>
        <v>0</v>
      </c>
      <c r="H60" s="59">
        <f>SUM('Biểu 2 - NNS'!G160:G165)</f>
        <v>0</v>
      </c>
      <c r="I60" s="59">
        <f>COUNTA('Biểu 2 - NNS'!G166:G172)</f>
        <v>0</v>
      </c>
      <c r="J60" s="59">
        <f>SUM('Biểu 2 - NNS'!G166:G172)</f>
        <v>0</v>
      </c>
      <c r="K60" s="59">
        <f>COUNTA('Biểu 2 - NNS'!G173:G176)</f>
        <v>0</v>
      </c>
      <c r="L60" s="59">
        <f>SUM('Biểu 2 - NNS'!G173:G176)</f>
        <v>0</v>
      </c>
      <c r="M60" s="241">
        <f>COUNTA('Biểu 2 - NNS'!H160:H176)</f>
        <v>0</v>
      </c>
      <c r="N60" s="113"/>
      <c r="O60" s="113"/>
      <c r="P60" s="113"/>
      <c r="Q60" s="128"/>
      <c r="R60" s="113"/>
      <c r="S60" s="128"/>
      <c r="T60" s="59"/>
      <c r="U60" s="128"/>
      <c r="V60" s="151"/>
      <c r="X60" s="152" t="str">
        <f t="shared" si="1"/>
        <v>True</v>
      </c>
      <c r="Y60" s="152" t="str">
        <f t="shared" si="2"/>
        <v>True</v>
      </c>
      <c r="Z60" s="152" t="str">
        <f t="shared" si="3"/>
        <v>True</v>
      </c>
      <c r="AA60" s="152" t="str">
        <f t="shared" si="4"/>
        <v>True</v>
      </c>
      <c r="AC60" s="235">
        <f t="shared" si="5"/>
        <v>0</v>
      </c>
      <c r="AD60" s="234">
        <f t="shared" si="6"/>
        <v>0</v>
      </c>
    </row>
    <row r="61" spans="1:50" s="152" customFormat="1" ht="15.75">
      <c r="A61" s="59"/>
      <c r="B61" s="111">
        <v>3</v>
      </c>
      <c r="C61" s="59">
        <f>COUNTA('Biểu 3.1 - Đấu thầu'!G143:G156)</f>
        <v>0</v>
      </c>
      <c r="D61" s="59"/>
      <c r="E61" s="59"/>
      <c r="F61" s="59"/>
      <c r="G61" s="59"/>
      <c r="H61" s="59"/>
      <c r="I61" s="59"/>
      <c r="J61" s="59"/>
      <c r="K61" s="59"/>
      <c r="L61" s="59"/>
      <c r="M61" s="241"/>
      <c r="N61" s="113"/>
      <c r="O61" s="113"/>
      <c r="P61" s="113"/>
      <c r="Q61" s="128"/>
      <c r="R61" s="113"/>
      <c r="S61" s="128"/>
      <c r="T61" s="59"/>
      <c r="U61" s="128"/>
      <c r="V61" s="151"/>
      <c r="X61" s="152" t="str">
        <f t="shared" si="1"/>
        <v>True</v>
      </c>
      <c r="Y61" s="152" t="str">
        <f t="shared" si="2"/>
        <v>True</v>
      </c>
      <c r="Z61" s="152" t="str">
        <f t="shared" si="3"/>
        <v>True</v>
      </c>
      <c r="AA61" s="152" t="str">
        <f t="shared" si="4"/>
        <v>True</v>
      </c>
      <c r="AC61" s="235">
        <f t="shared" si="5"/>
        <v>0</v>
      </c>
      <c r="AD61" s="234">
        <f t="shared" si="6"/>
        <v>0</v>
      </c>
    </row>
    <row r="62" spans="1:50" s="154" customFormat="1" ht="15.75">
      <c r="A62" s="127">
        <v>12</v>
      </c>
      <c r="B62" s="259" t="s">
        <v>480</v>
      </c>
      <c r="C62" s="127">
        <f>SUM(C63:C66)</f>
        <v>0</v>
      </c>
      <c r="D62" s="127">
        <f t="shared" ref="D62:V62" si="17">SUM(D63:D66)</f>
        <v>0</v>
      </c>
      <c r="E62" s="127">
        <f t="shared" si="17"/>
        <v>0</v>
      </c>
      <c r="F62" s="127">
        <f t="shared" si="17"/>
        <v>0</v>
      </c>
      <c r="G62" s="127">
        <f t="shared" si="17"/>
        <v>0</v>
      </c>
      <c r="H62" s="127">
        <f t="shared" si="17"/>
        <v>0</v>
      </c>
      <c r="I62" s="127">
        <f t="shared" si="17"/>
        <v>0</v>
      </c>
      <c r="J62" s="127">
        <f t="shared" si="17"/>
        <v>0</v>
      </c>
      <c r="K62" s="127">
        <f t="shared" si="17"/>
        <v>0</v>
      </c>
      <c r="L62" s="127">
        <f t="shared" si="17"/>
        <v>0</v>
      </c>
      <c r="M62" s="76">
        <f t="shared" si="17"/>
        <v>0</v>
      </c>
      <c r="N62" s="127">
        <f t="shared" si="17"/>
        <v>0</v>
      </c>
      <c r="O62" s="127">
        <f t="shared" si="17"/>
        <v>0</v>
      </c>
      <c r="P62" s="127">
        <f t="shared" si="17"/>
        <v>0</v>
      </c>
      <c r="Q62" s="127">
        <f t="shared" si="17"/>
        <v>0</v>
      </c>
      <c r="R62" s="127">
        <f t="shared" si="17"/>
        <v>0</v>
      </c>
      <c r="S62" s="127">
        <f t="shared" si="17"/>
        <v>0</v>
      </c>
      <c r="T62" s="127">
        <f t="shared" si="17"/>
        <v>0</v>
      </c>
      <c r="U62" s="127">
        <f t="shared" si="17"/>
        <v>0</v>
      </c>
      <c r="V62" s="127">
        <f t="shared" si="17"/>
        <v>0</v>
      </c>
      <c r="W62" s="126"/>
      <c r="X62" s="152" t="str">
        <f t="shared" ref="X62:X71" si="18">IF((C62-(G62+I62+K62))=0,"True","False")</f>
        <v>True</v>
      </c>
      <c r="Y62" s="152" t="str">
        <f t="shared" ref="Y62:Y71" si="19">IF((D62-(H62+J62+L62))=0,"True","False")</f>
        <v>True</v>
      </c>
      <c r="Z62" s="152" t="str">
        <f t="shared" ref="Z62:Z71" si="20">IF((M62-(Q62+S62+U62))=0,"True","False")</f>
        <v>True</v>
      </c>
      <c r="AA62" s="152" t="str">
        <f t="shared" ref="AA62:AA71" si="21">IF((N62-(R62+T62+V62))=0,"True","False")</f>
        <v>True</v>
      </c>
      <c r="AB62" s="126"/>
      <c r="AC62" s="235">
        <f t="shared" si="5"/>
        <v>0</v>
      </c>
      <c r="AD62" s="234">
        <f t="shared" si="6"/>
        <v>0</v>
      </c>
      <c r="AE62" s="126"/>
      <c r="AF62" s="126"/>
      <c r="AG62" s="126"/>
      <c r="AH62" s="126"/>
      <c r="AI62" s="126"/>
      <c r="AJ62" s="126"/>
      <c r="AK62" s="126"/>
      <c r="AL62" s="126"/>
      <c r="AM62" s="126"/>
      <c r="AN62" s="126"/>
      <c r="AO62" s="126"/>
      <c r="AP62" s="126"/>
      <c r="AQ62" s="126"/>
      <c r="AR62" s="126"/>
      <c r="AS62" s="126"/>
      <c r="AT62" s="4"/>
      <c r="AU62" s="4"/>
      <c r="AV62" s="4"/>
      <c r="AW62" s="4"/>
      <c r="AX62" s="126"/>
    </row>
    <row r="63" spans="1:50" s="152" customFormat="1" ht="15.75">
      <c r="A63" s="59"/>
      <c r="B63" s="111" t="s">
        <v>471</v>
      </c>
      <c r="C63" s="151">
        <f>COUNTA('Biểu 1A - NS'!G703:G778)</f>
        <v>0</v>
      </c>
      <c r="D63" s="151">
        <f>SUM('Biểu 1A - NS'!G703:G778)</f>
        <v>0</v>
      </c>
      <c r="E63" s="151"/>
      <c r="F63" s="151"/>
      <c r="G63" s="151">
        <f>COUNTA('Biểu 1A - NS'!G703:G727)</f>
        <v>0</v>
      </c>
      <c r="H63" s="151">
        <f>SUM('Biểu 1A - NS'!G703:G727)</f>
        <v>0</v>
      </c>
      <c r="I63" s="151">
        <f>COUNTA('Biểu 1A - NS'!G728:G762)</f>
        <v>0</v>
      </c>
      <c r="J63" s="151">
        <f>SUM('Biểu 1A - NS'!G728:G762)</f>
        <v>0</v>
      </c>
      <c r="K63" s="151">
        <f>COUNTA('Biểu 1A - NS'!G763:G778)</f>
        <v>0</v>
      </c>
      <c r="L63" s="151">
        <f>SUM('Biểu 1A - NS'!G763:G778)</f>
        <v>0</v>
      </c>
      <c r="M63" s="242">
        <f>COUNTA('Biểu 1A - NS'!H703:H778)</f>
        <v>0</v>
      </c>
      <c r="N63" s="113">
        <f>SUM('Biểu 1A - NS'!H703:H778)</f>
        <v>0</v>
      </c>
      <c r="O63" s="113"/>
      <c r="P63" s="113"/>
      <c r="Q63" s="128">
        <f>COUNTA('Biểu 1A - NS'!H703:H727)</f>
        <v>0</v>
      </c>
      <c r="R63" s="113">
        <f>SUM('Biểu 1A - NS'!H703:H727)</f>
        <v>0</v>
      </c>
      <c r="S63" s="128">
        <f>COUNTA('Biểu 1A - NS'!H728:H762)</f>
        <v>0</v>
      </c>
      <c r="T63" s="59">
        <f>SUM('Biểu 1A - NS'!H728:H762)</f>
        <v>0</v>
      </c>
      <c r="U63" s="128">
        <f>COUNTA('Biểu 1A - NS'!H763:H778)</f>
        <v>0</v>
      </c>
      <c r="V63" s="151">
        <f>SUM('Biểu 1A - NS'!H763:H778)</f>
        <v>0</v>
      </c>
      <c r="X63" s="152" t="str">
        <f t="shared" si="18"/>
        <v>True</v>
      </c>
      <c r="Y63" s="152" t="str">
        <f t="shared" si="19"/>
        <v>True</v>
      </c>
      <c r="Z63" s="152" t="str">
        <f t="shared" si="20"/>
        <v>True</v>
      </c>
      <c r="AA63" s="152" t="str">
        <f t="shared" si="21"/>
        <v>True</v>
      </c>
      <c r="AC63" s="235">
        <f t="shared" si="5"/>
        <v>0</v>
      </c>
      <c r="AD63" s="234">
        <f t="shared" si="6"/>
        <v>0</v>
      </c>
    </row>
    <row r="64" spans="1:50" s="152" customFormat="1" ht="15.75">
      <c r="A64" s="59"/>
      <c r="B64" s="111" t="s">
        <v>472</v>
      </c>
      <c r="C64" s="151">
        <f>COUNTA('Biểu 1C - Đấu giá'!G345:G355)</f>
        <v>0</v>
      </c>
      <c r="D64" s="151">
        <f>SUM('Biểu 1C - Đấu giá'!G345:G355)</f>
        <v>0</v>
      </c>
      <c r="E64" s="151"/>
      <c r="F64" s="151"/>
      <c r="G64" s="151">
        <f>COUNTA('Biểu 1C - Đấu giá'!G345:G347)</f>
        <v>0</v>
      </c>
      <c r="H64" s="151">
        <f>SUM('Biểu 1C - Đấu giá'!G345:G347)</f>
        <v>0</v>
      </c>
      <c r="I64" s="151">
        <f>COUNTA('Biểu 1C - Đấu giá'!G348:G351)</f>
        <v>0</v>
      </c>
      <c r="J64" s="151">
        <f>SUM('Biểu 1C - Đấu giá'!G348:G351)</f>
        <v>0</v>
      </c>
      <c r="K64" s="151">
        <f>COUNTA('Biểu 1C - Đấu giá'!G352:G355)</f>
        <v>0</v>
      </c>
      <c r="L64" s="151">
        <f>SUM('Biểu 1C - Đấu giá'!G352:G355)</f>
        <v>0</v>
      </c>
      <c r="M64" s="242">
        <f>COUNTA('Biểu 1C - Đấu giá'!H345:H355)</f>
        <v>0</v>
      </c>
      <c r="N64" s="113">
        <f>SUM('Biểu 1C - Đấu giá'!H345:H355)</f>
        <v>0</v>
      </c>
      <c r="O64" s="113"/>
      <c r="P64" s="113"/>
      <c r="Q64" s="128">
        <f>COUNTA('Biểu 1C - Đấu giá'!H345:H347)</f>
        <v>0</v>
      </c>
      <c r="R64" s="113">
        <f>SUM('Biểu 1C - Đấu giá'!H345:H347)</f>
        <v>0</v>
      </c>
      <c r="S64" s="128">
        <f>COUNTA('Biểu 1C - Đấu giá'!H348:H351)</f>
        <v>0</v>
      </c>
      <c r="T64" s="59">
        <f>SUM('Biểu 1C - Đấu giá'!H348:H351)</f>
        <v>0</v>
      </c>
      <c r="U64" s="128">
        <f>COUNTA('Biểu 1C - Đấu giá'!H352:H355)</f>
        <v>0</v>
      </c>
      <c r="V64" s="151">
        <f>SUM('Biểu 1C - Đấu giá'!H352:H355)</f>
        <v>0</v>
      </c>
      <c r="X64" s="152" t="str">
        <f t="shared" si="18"/>
        <v>True</v>
      </c>
      <c r="Y64" s="152" t="str">
        <f t="shared" si="19"/>
        <v>True</v>
      </c>
      <c r="Z64" s="152" t="str">
        <f t="shared" si="20"/>
        <v>True</v>
      </c>
      <c r="AA64" s="152" t="str">
        <f t="shared" si="21"/>
        <v>True</v>
      </c>
      <c r="AC64" s="235">
        <f t="shared" si="5"/>
        <v>0</v>
      </c>
      <c r="AD64" s="234">
        <f t="shared" si="6"/>
        <v>0</v>
      </c>
    </row>
    <row r="65" spans="1:50" s="152" customFormat="1" ht="15.75">
      <c r="A65" s="59"/>
      <c r="B65" s="111">
        <v>2</v>
      </c>
      <c r="C65" s="151">
        <f>COUNTA('Biểu 2 - NNS'!G179:G192)</f>
        <v>0</v>
      </c>
      <c r="D65" s="151">
        <f>SUM('Biểu 2 - NNS'!G179:G192)</f>
        <v>0</v>
      </c>
      <c r="E65" s="151"/>
      <c r="F65" s="151"/>
      <c r="G65" s="151">
        <f>COUNTA('Biểu 2 - NNS'!G179:G183)</f>
        <v>0</v>
      </c>
      <c r="H65" s="151">
        <f>SUM('Biểu 2 - NNS'!G179:G183)</f>
        <v>0</v>
      </c>
      <c r="I65" s="151">
        <f>COUNTA('Biểu 2 - NNS'!G184:G189)</f>
        <v>0</v>
      </c>
      <c r="J65" s="151">
        <f>SUM('Biểu 2 - NNS'!G184:G189)</f>
        <v>0</v>
      </c>
      <c r="K65" s="151">
        <f>COUNTA('Biểu 2 - NNS'!G190:G192)</f>
        <v>0</v>
      </c>
      <c r="L65" s="151">
        <f>SUM('Biểu 2 - NNS'!G190:G192)</f>
        <v>0</v>
      </c>
      <c r="M65" s="242">
        <f>COUNTA('Biểu 2 - NNS'!H179:H192)</f>
        <v>0</v>
      </c>
      <c r="N65" s="113">
        <f>SUM('Biểu 2 - NNS'!H179:H192)</f>
        <v>0</v>
      </c>
      <c r="O65" s="113"/>
      <c r="P65" s="113"/>
      <c r="Q65" s="128">
        <f>COUNTA('Biểu 2 - NNS'!H179:H183)</f>
        <v>0</v>
      </c>
      <c r="R65" s="113">
        <f>SUM('Biểu 2 - NNS'!H179:H183)</f>
        <v>0</v>
      </c>
      <c r="S65" s="128">
        <f>COUNTA('Biểu 2 - NNS'!H184:H189)</f>
        <v>0</v>
      </c>
      <c r="T65" s="59">
        <f>SUM('Biểu 2 - NNS'!H184:H189)</f>
        <v>0</v>
      </c>
      <c r="U65" s="128">
        <f>COUNTA('Biểu 2 - NNS'!H190:H192)</f>
        <v>0</v>
      </c>
      <c r="V65" s="151">
        <f>SUM('Biểu 2 - NNS'!H190:H192)</f>
        <v>0</v>
      </c>
      <c r="X65" s="152" t="str">
        <f t="shared" si="18"/>
        <v>True</v>
      </c>
      <c r="Y65" s="152" t="str">
        <f t="shared" si="19"/>
        <v>True</v>
      </c>
      <c r="Z65" s="152" t="str">
        <f t="shared" si="20"/>
        <v>True</v>
      </c>
      <c r="AA65" s="152" t="str">
        <f t="shared" si="21"/>
        <v>True</v>
      </c>
      <c r="AC65" s="235">
        <f t="shared" si="5"/>
        <v>0</v>
      </c>
      <c r="AD65" s="234">
        <f t="shared" si="6"/>
        <v>0</v>
      </c>
    </row>
    <row r="66" spans="1:50" s="152" customFormat="1" ht="15.75">
      <c r="A66" s="59"/>
      <c r="B66" s="111">
        <v>3</v>
      </c>
      <c r="C66" s="151">
        <f>COUNTA('Biểu 3.1 - Đấu thầu'!G158:G169)</f>
        <v>0</v>
      </c>
      <c r="D66" s="151">
        <f>SUM('Biểu 3.1 - Đấu thầu'!G158:G169)</f>
        <v>0</v>
      </c>
      <c r="E66" s="151"/>
      <c r="F66" s="151"/>
      <c r="G66" s="151">
        <f>COUNTA('Biểu 3.1 - Đấu thầu'!G158:G162)</f>
        <v>0</v>
      </c>
      <c r="H66" s="151">
        <f>SUM('Biểu 3.1 - Đấu thầu'!G158:G162)</f>
        <v>0</v>
      </c>
      <c r="I66" s="151">
        <f>COUNTA('Biểu 3.1 - Đấu thầu'!G163:G166)</f>
        <v>0</v>
      </c>
      <c r="J66" s="151">
        <f>SUM('Biểu 3.1 - Đấu thầu'!G163:G166)</f>
        <v>0</v>
      </c>
      <c r="K66" s="151">
        <f>COUNTA('Biểu 3.1 - Đấu thầu'!G167:G169)</f>
        <v>0</v>
      </c>
      <c r="L66" s="151">
        <f>SUM('Biểu 3.1 - Đấu thầu'!G167:G169)</f>
        <v>0</v>
      </c>
      <c r="M66" s="242"/>
      <c r="N66" s="113"/>
      <c r="O66" s="113"/>
      <c r="P66" s="113"/>
      <c r="Q66" s="128"/>
      <c r="R66" s="113"/>
      <c r="S66" s="128"/>
      <c r="T66" s="59"/>
      <c r="U66" s="128"/>
      <c r="V66" s="151"/>
      <c r="X66" s="152" t="str">
        <f t="shared" si="18"/>
        <v>True</v>
      </c>
      <c r="Y66" s="152" t="str">
        <f t="shared" si="19"/>
        <v>True</v>
      </c>
      <c r="Z66" s="152" t="str">
        <f t="shared" si="20"/>
        <v>True</v>
      </c>
      <c r="AA66" s="152" t="str">
        <f t="shared" si="21"/>
        <v>True</v>
      </c>
      <c r="AC66" s="235">
        <f t="shared" si="5"/>
        <v>0</v>
      </c>
      <c r="AD66" s="234">
        <f t="shared" si="6"/>
        <v>0</v>
      </c>
    </row>
    <row r="67" spans="1:50" s="154" customFormat="1" ht="15.75">
      <c r="A67" s="127">
        <v>13</v>
      </c>
      <c r="B67" s="36" t="s">
        <v>158</v>
      </c>
      <c r="C67" s="127">
        <f>SUM(C68:C71)</f>
        <v>0</v>
      </c>
      <c r="D67" s="127">
        <f t="shared" ref="D67:V67" si="22">SUM(D68:D71)</f>
        <v>0</v>
      </c>
      <c r="E67" s="127">
        <f t="shared" si="22"/>
        <v>0</v>
      </c>
      <c r="F67" s="127">
        <f t="shared" si="22"/>
        <v>0</v>
      </c>
      <c r="G67" s="127">
        <f t="shared" si="22"/>
        <v>0</v>
      </c>
      <c r="H67" s="127">
        <f t="shared" si="22"/>
        <v>0</v>
      </c>
      <c r="I67" s="127">
        <f t="shared" si="22"/>
        <v>0</v>
      </c>
      <c r="J67" s="127">
        <f t="shared" si="22"/>
        <v>0</v>
      </c>
      <c r="K67" s="127">
        <f t="shared" si="22"/>
        <v>0</v>
      </c>
      <c r="L67" s="127">
        <f t="shared" si="22"/>
        <v>0</v>
      </c>
      <c r="M67" s="76">
        <f t="shared" si="22"/>
        <v>0</v>
      </c>
      <c r="N67" s="127">
        <f t="shared" si="22"/>
        <v>0</v>
      </c>
      <c r="O67" s="127">
        <f t="shared" si="22"/>
        <v>0</v>
      </c>
      <c r="P67" s="127">
        <f t="shared" si="22"/>
        <v>0</v>
      </c>
      <c r="Q67" s="127">
        <f t="shared" si="22"/>
        <v>0</v>
      </c>
      <c r="R67" s="127">
        <f t="shared" si="22"/>
        <v>0</v>
      </c>
      <c r="S67" s="127">
        <f t="shared" si="22"/>
        <v>0</v>
      </c>
      <c r="T67" s="127">
        <f t="shared" si="22"/>
        <v>0</v>
      </c>
      <c r="U67" s="127">
        <f t="shared" si="22"/>
        <v>0</v>
      </c>
      <c r="V67" s="127">
        <f t="shared" si="22"/>
        <v>0</v>
      </c>
      <c r="W67" s="126"/>
      <c r="X67" s="152" t="str">
        <f t="shared" si="18"/>
        <v>True</v>
      </c>
      <c r="Y67" s="152" t="str">
        <f t="shared" si="19"/>
        <v>True</v>
      </c>
      <c r="Z67" s="152" t="str">
        <f t="shared" si="20"/>
        <v>True</v>
      </c>
      <c r="AA67" s="152" t="str">
        <f t="shared" si="21"/>
        <v>True</v>
      </c>
      <c r="AB67" s="126"/>
      <c r="AC67" s="235">
        <f t="shared" si="5"/>
        <v>0</v>
      </c>
      <c r="AD67" s="234">
        <f t="shared" si="6"/>
        <v>0</v>
      </c>
      <c r="AE67" s="126"/>
      <c r="AF67" s="126"/>
      <c r="AG67" s="126"/>
      <c r="AH67" s="126"/>
      <c r="AI67" s="126"/>
      <c r="AJ67" s="126"/>
      <c r="AK67" s="126"/>
      <c r="AL67" s="126"/>
      <c r="AM67" s="126"/>
      <c r="AN67" s="126"/>
      <c r="AO67" s="126"/>
      <c r="AP67" s="126"/>
      <c r="AQ67" s="126"/>
      <c r="AR67" s="126"/>
      <c r="AS67" s="126"/>
      <c r="AT67" s="4"/>
      <c r="AU67" s="4"/>
      <c r="AV67" s="4"/>
      <c r="AW67" s="4"/>
      <c r="AX67" s="126"/>
    </row>
    <row r="68" spans="1:50" s="152" customFormat="1" ht="15.75">
      <c r="A68" s="59"/>
      <c r="B68" s="111" t="s">
        <v>471</v>
      </c>
      <c r="C68" s="59">
        <f>COUNTA('Biểu 1A - NS'!G781:G805)</f>
        <v>0</v>
      </c>
      <c r="D68" s="59">
        <f>SUM('Biểu 1A - NS'!G781:G805)</f>
        <v>0</v>
      </c>
      <c r="E68" s="59"/>
      <c r="F68" s="59"/>
      <c r="G68" s="59">
        <f>COUNTA('Biểu 1A - NS'!G781:G788)</f>
        <v>0</v>
      </c>
      <c r="H68" s="59">
        <f>SUM('Biểu 1A - NS'!G781:G788)</f>
        <v>0</v>
      </c>
      <c r="I68" s="59">
        <f>COUNTA('Biểu 1A - NS'!G789:G800)</f>
        <v>0</v>
      </c>
      <c r="J68" s="59">
        <f>SUM('Biểu 1A - NS'!G789:G800)</f>
        <v>0</v>
      </c>
      <c r="K68" s="59">
        <f>COUNTA('Biểu 1A - NS'!G801:G805)</f>
        <v>0</v>
      </c>
      <c r="L68" s="59">
        <f>SUM('Biểu 1A - NS'!G801:G805)</f>
        <v>0</v>
      </c>
      <c r="M68" s="241">
        <f>COUNTA('Biểu 1A - NS'!H781:H805)</f>
        <v>0</v>
      </c>
      <c r="N68" s="113"/>
      <c r="O68" s="113"/>
      <c r="P68" s="113"/>
      <c r="Q68" s="128"/>
      <c r="R68" s="113"/>
      <c r="S68" s="128"/>
      <c r="T68" s="59"/>
      <c r="U68" s="128"/>
      <c r="V68" s="151"/>
      <c r="X68" s="152" t="str">
        <f t="shared" si="18"/>
        <v>True</v>
      </c>
      <c r="Y68" s="152" t="str">
        <f t="shared" si="19"/>
        <v>True</v>
      </c>
      <c r="Z68" s="152" t="str">
        <f t="shared" si="20"/>
        <v>True</v>
      </c>
      <c r="AA68" s="152" t="str">
        <f t="shared" si="21"/>
        <v>True</v>
      </c>
      <c r="AC68" s="235">
        <f t="shared" si="5"/>
        <v>0</v>
      </c>
      <c r="AD68" s="234">
        <f t="shared" si="6"/>
        <v>0</v>
      </c>
    </row>
    <row r="69" spans="1:50" s="152" customFormat="1" ht="15.75">
      <c r="A69" s="59"/>
      <c r="B69" s="111" t="s">
        <v>472</v>
      </c>
      <c r="C69" s="59">
        <f>COUNTA('Biểu 1C - Đấu giá'!F358:F373)</f>
        <v>0</v>
      </c>
      <c r="D69" s="59"/>
      <c r="E69" s="59"/>
      <c r="F69" s="59"/>
      <c r="G69" s="59"/>
      <c r="H69" s="59"/>
      <c r="I69" s="59"/>
      <c r="J69" s="59"/>
      <c r="K69" s="59"/>
      <c r="L69" s="59"/>
      <c r="M69" s="241"/>
      <c r="N69" s="113"/>
      <c r="O69" s="113"/>
      <c r="P69" s="113"/>
      <c r="Q69" s="128"/>
      <c r="R69" s="113"/>
      <c r="S69" s="128"/>
      <c r="T69" s="59"/>
      <c r="U69" s="128"/>
      <c r="V69" s="151"/>
      <c r="X69" s="152" t="str">
        <f t="shared" si="18"/>
        <v>True</v>
      </c>
      <c r="Y69" s="152" t="str">
        <f t="shared" si="19"/>
        <v>True</v>
      </c>
      <c r="Z69" s="152" t="str">
        <f t="shared" si="20"/>
        <v>True</v>
      </c>
      <c r="AA69" s="152" t="str">
        <f t="shared" si="21"/>
        <v>True</v>
      </c>
      <c r="AC69" s="235">
        <f t="shared" si="5"/>
        <v>0</v>
      </c>
      <c r="AD69" s="234">
        <f t="shared" si="6"/>
        <v>0</v>
      </c>
    </row>
    <row r="70" spans="1:50" s="152" customFormat="1" ht="15.75">
      <c r="A70" s="59"/>
      <c r="B70" s="111">
        <v>2</v>
      </c>
      <c r="C70" s="59">
        <f>COUNTA('Biểu 2 - NNS'!G195:G210)</f>
        <v>0</v>
      </c>
      <c r="D70" s="59"/>
      <c r="E70" s="59"/>
      <c r="F70" s="59"/>
      <c r="G70" s="59"/>
      <c r="H70" s="59"/>
      <c r="I70" s="59"/>
      <c r="J70" s="59"/>
      <c r="K70" s="59"/>
      <c r="L70" s="59"/>
      <c r="M70" s="241"/>
      <c r="N70" s="113"/>
      <c r="O70" s="113"/>
      <c r="P70" s="113"/>
      <c r="Q70" s="128"/>
      <c r="R70" s="113"/>
      <c r="S70" s="128"/>
      <c r="T70" s="59"/>
      <c r="U70" s="128"/>
      <c r="V70" s="151"/>
      <c r="X70" s="152" t="str">
        <f t="shared" si="18"/>
        <v>True</v>
      </c>
      <c r="Y70" s="152" t="str">
        <f t="shared" si="19"/>
        <v>True</v>
      </c>
      <c r="Z70" s="152" t="str">
        <f t="shared" si="20"/>
        <v>True</v>
      </c>
      <c r="AA70" s="152" t="str">
        <f t="shared" si="21"/>
        <v>True</v>
      </c>
      <c r="AC70" s="235">
        <f t="shared" si="5"/>
        <v>0</v>
      </c>
      <c r="AD70" s="234">
        <f t="shared" si="6"/>
        <v>0</v>
      </c>
    </row>
    <row r="71" spans="1:50" s="152" customFormat="1" ht="15.75">
      <c r="A71" s="59"/>
      <c r="B71" s="111">
        <v>3</v>
      </c>
      <c r="C71" s="59">
        <f>COUNTA('Biểu 3.1 - Đấu thầu'!G171:G183)</f>
        <v>0</v>
      </c>
      <c r="D71" s="59"/>
      <c r="E71" s="59"/>
      <c r="F71" s="59"/>
      <c r="G71" s="59"/>
      <c r="H71" s="59"/>
      <c r="I71" s="59"/>
      <c r="J71" s="59"/>
      <c r="K71" s="59"/>
      <c r="L71" s="59"/>
      <c r="M71" s="241"/>
      <c r="N71" s="113"/>
      <c r="O71" s="113"/>
      <c r="P71" s="113"/>
      <c r="Q71" s="128"/>
      <c r="R71" s="113"/>
      <c r="S71" s="128"/>
      <c r="T71" s="59"/>
      <c r="U71" s="128"/>
      <c r="V71" s="151"/>
      <c r="X71" s="152" t="str">
        <f t="shared" si="18"/>
        <v>True</v>
      </c>
      <c r="Y71" s="152" t="str">
        <f t="shared" si="19"/>
        <v>True</v>
      </c>
      <c r="Z71" s="152" t="str">
        <f t="shared" si="20"/>
        <v>True</v>
      </c>
      <c r="AA71" s="152" t="str">
        <f t="shared" si="21"/>
        <v>True</v>
      </c>
      <c r="AC71" s="235">
        <f t="shared" ref="AC71:AC134" si="23">D71-(H71+J71+L71)</f>
        <v>0</v>
      </c>
      <c r="AD71" s="234">
        <f t="shared" si="6"/>
        <v>0</v>
      </c>
    </row>
    <row r="72" spans="1:50" s="154" customFormat="1" ht="15.75">
      <c r="A72" s="127">
        <v>14</v>
      </c>
      <c r="B72" s="36" t="s">
        <v>166</v>
      </c>
      <c r="C72" s="127">
        <f>SUM(C73:C76)</f>
        <v>0</v>
      </c>
      <c r="D72" s="127">
        <f t="shared" ref="D72:V72" si="24">SUM(D73:D76)</f>
        <v>0</v>
      </c>
      <c r="E72" s="127">
        <f t="shared" si="24"/>
        <v>0</v>
      </c>
      <c r="F72" s="127">
        <f t="shared" si="24"/>
        <v>0</v>
      </c>
      <c r="G72" s="127">
        <f t="shared" si="24"/>
        <v>0</v>
      </c>
      <c r="H72" s="127">
        <f t="shared" si="24"/>
        <v>0</v>
      </c>
      <c r="I72" s="127">
        <f t="shared" si="24"/>
        <v>0</v>
      </c>
      <c r="J72" s="127">
        <f t="shared" si="24"/>
        <v>0</v>
      </c>
      <c r="K72" s="127">
        <f t="shared" si="24"/>
        <v>0</v>
      </c>
      <c r="L72" s="127">
        <f t="shared" si="24"/>
        <v>0</v>
      </c>
      <c r="M72" s="76">
        <f t="shared" si="24"/>
        <v>0</v>
      </c>
      <c r="N72" s="127">
        <f t="shared" si="24"/>
        <v>0</v>
      </c>
      <c r="O72" s="127">
        <f t="shared" si="24"/>
        <v>0</v>
      </c>
      <c r="P72" s="127">
        <f t="shared" si="24"/>
        <v>0</v>
      </c>
      <c r="Q72" s="127">
        <f t="shared" si="24"/>
        <v>0</v>
      </c>
      <c r="R72" s="127">
        <f t="shared" si="24"/>
        <v>0</v>
      </c>
      <c r="S72" s="127">
        <f t="shared" si="24"/>
        <v>0</v>
      </c>
      <c r="T72" s="127">
        <f t="shared" si="24"/>
        <v>0</v>
      </c>
      <c r="U72" s="127">
        <f t="shared" si="24"/>
        <v>0</v>
      </c>
      <c r="V72" s="127">
        <f t="shared" si="24"/>
        <v>0</v>
      </c>
      <c r="W72" s="126"/>
      <c r="X72" s="207" t="str">
        <f t="shared" ref="X72:X87" si="25">IF((C72-(G72+I72+K72))=0,"True","False")</f>
        <v>True</v>
      </c>
      <c r="Y72" s="207" t="str">
        <f t="shared" ref="Y72:Y87" si="26">IF((D72-(H72+J72+L72))=0,"True","False")</f>
        <v>True</v>
      </c>
      <c r="Z72" s="207" t="str">
        <f t="shared" ref="Z72:Z87" si="27">IF((M72-(Q72+S72+U72))=0,"True","False")</f>
        <v>True</v>
      </c>
      <c r="AA72" s="207" t="str">
        <f t="shared" ref="AA72:AA87" si="28">IF((N72-(R72+T72+V72))=0,"True","False")</f>
        <v>True</v>
      </c>
      <c r="AB72" s="126"/>
      <c r="AC72" s="235">
        <f t="shared" si="23"/>
        <v>0</v>
      </c>
      <c r="AD72" s="234">
        <f t="shared" ref="AD72:AD135" si="29">N72-(R72+T72+V72)</f>
        <v>0</v>
      </c>
      <c r="AE72" s="126"/>
      <c r="AF72" s="126"/>
      <c r="AG72" s="126"/>
      <c r="AH72" s="126"/>
      <c r="AI72" s="126"/>
      <c r="AJ72" s="126"/>
      <c r="AK72" s="126"/>
      <c r="AL72" s="126"/>
      <c r="AM72" s="126"/>
      <c r="AN72" s="126"/>
      <c r="AO72" s="126"/>
      <c r="AP72" s="126"/>
      <c r="AQ72" s="126"/>
      <c r="AR72" s="126"/>
      <c r="AS72" s="126"/>
      <c r="AT72" s="4"/>
      <c r="AU72" s="4"/>
      <c r="AV72" s="4"/>
      <c r="AW72" s="4"/>
      <c r="AX72" s="126"/>
    </row>
    <row r="73" spans="1:50" s="152" customFormat="1" ht="15.75">
      <c r="A73" s="59"/>
      <c r="B73" s="111" t="s">
        <v>471</v>
      </c>
      <c r="C73" s="59">
        <f>COUNTA('Biểu 1A - NS'!G808:G862)</f>
        <v>0</v>
      </c>
      <c r="D73" s="59">
        <f>SUM('Biểu 1A - NS'!G808:G862)</f>
        <v>0</v>
      </c>
      <c r="E73" s="59"/>
      <c r="F73" s="59"/>
      <c r="G73" s="59">
        <f>COUNTA('Biểu 1A - NS'!G808:G851)</f>
        <v>0</v>
      </c>
      <c r="H73" s="59">
        <f>SUM('Biểu 1A - NS'!G808:G851)</f>
        <v>0</v>
      </c>
      <c r="I73" s="59">
        <f>COUNTA('Biểu 1A - NS'!G852:G856)</f>
        <v>0</v>
      </c>
      <c r="J73" s="59">
        <f>SUM('Biểu 1A - NS'!G852:G856)</f>
        <v>0</v>
      </c>
      <c r="K73" s="59">
        <f>COUNTA('Biểu 1A - NS'!G857:G862)</f>
        <v>0</v>
      </c>
      <c r="L73" s="59">
        <f>SUM('Biểu 1A - NS'!G857:G862)</f>
        <v>0</v>
      </c>
      <c r="M73" s="241">
        <f>COUNTA('Biểu 1A - NS'!H808:H862)</f>
        <v>0</v>
      </c>
      <c r="N73" s="113"/>
      <c r="O73" s="113"/>
      <c r="P73" s="113"/>
      <c r="Q73" s="128"/>
      <c r="R73" s="113"/>
      <c r="S73" s="128"/>
      <c r="T73" s="59"/>
      <c r="U73" s="128"/>
      <c r="V73" s="151"/>
      <c r="X73" s="152" t="str">
        <f t="shared" si="25"/>
        <v>True</v>
      </c>
      <c r="Y73" s="152" t="str">
        <f t="shared" si="26"/>
        <v>True</v>
      </c>
      <c r="Z73" s="152" t="str">
        <f t="shared" si="27"/>
        <v>True</v>
      </c>
      <c r="AA73" s="152" t="str">
        <f t="shared" si="28"/>
        <v>True</v>
      </c>
      <c r="AC73" s="235">
        <f t="shared" si="23"/>
        <v>0</v>
      </c>
      <c r="AD73" s="234">
        <f t="shared" si="29"/>
        <v>0</v>
      </c>
    </row>
    <row r="74" spans="1:50" s="152" customFormat="1" ht="15.75">
      <c r="A74" s="59"/>
      <c r="B74" s="111" t="s">
        <v>472</v>
      </c>
      <c r="C74" s="59">
        <f>COUNTA('Biểu 1C - Đấu giá'!G376:G395)</f>
        <v>0</v>
      </c>
      <c r="D74" s="59">
        <f>SUM('Biểu 1C - Đấu giá'!G376:G395)</f>
        <v>0</v>
      </c>
      <c r="E74" s="59"/>
      <c r="F74" s="59"/>
      <c r="G74" s="59">
        <f>COUNTA('Biểu 1C - Đấu giá'!G376:G385)</f>
        <v>0</v>
      </c>
      <c r="H74" s="59">
        <f>SUM('Biểu 1C - Đấu giá'!G376:G385)</f>
        <v>0</v>
      </c>
      <c r="I74" s="59">
        <f>COUNTA('Biểu 1C - Đấu giá'!G386:G388)</f>
        <v>0</v>
      </c>
      <c r="J74" s="59">
        <f>SUM('Biểu 1C - Đấu giá'!G386:G388)</f>
        <v>0</v>
      </c>
      <c r="K74" s="59">
        <f>COUNTA('Biểu 1C - Đấu giá'!G389:G395)</f>
        <v>0</v>
      </c>
      <c r="L74" s="59">
        <f>SUM('Biểu 1C - Đấu giá'!G389:G395)</f>
        <v>0</v>
      </c>
      <c r="M74" s="241">
        <f>COUNTA('Biểu 1C - Đấu giá'!H376:H395)</f>
        <v>0</v>
      </c>
      <c r="N74" s="113"/>
      <c r="O74" s="113"/>
      <c r="P74" s="113"/>
      <c r="Q74" s="128"/>
      <c r="R74" s="113"/>
      <c r="S74" s="128"/>
      <c r="T74" s="59"/>
      <c r="U74" s="128"/>
      <c r="V74" s="151"/>
      <c r="X74" s="152" t="str">
        <f t="shared" si="25"/>
        <v>True</v>
      </c>
      <c r="Y74" s="152" t="str">
        <f t="shared" si="26"/>
        <v>True</v>
      </c>
      <c r="Z74" s="152" t="str">
        <f t="shared" si="27"/>
        <v>True</v>
      </c>
      <c r="AA74" s="152" t="str">
        <f t="shared" si="28"/>
        <v>True</v>
      </c>
      <c r="AC74" s="235">
        <f t="shared" si="23"/>
        <v>0</v>
      </c>
      <c r="AD74" s="234">
        <f t="shared" si="29"/>
        <v>0</v>
      </c>
    </row>
    <row r="75" spans="1:50" s="152" customFormat="1" ht="15.75">
      <c r="A75" s="59"/>
      <c r="B75" s="111">
        <v>2</v>
      </c>
      <c r="C75" s="59">
        <f>COUNTA('Biểu 2 - NNS'!G213:G227)</f>
        <v>0</v>
      </c>
      <c r="D75" s="59">
        <f>SUM('Biểu 2 - NNS'!G213:G227)</f>
        <v>0</v>
      </c>
      <c r="E75" s="59"/>
      <c r="F75" s="59"/>
      <c r="G75" s="59">
        <f>COUNTA('Biểu 2 - NNS'!G213:G215)</f>
        <v>0</v>
      </c>
      <c r="H75" s="59">
        <f>SUM('Biểu 2 - NNS'!G213:G215)</f>
        <v>0</v>
      </c>
      <c r="I75" s="59">
        <f>COUNTA('Biểu 2 - NNS'!G216:G221)</f>
        <v>0</v>
      </c>
      <c r="J75" s="59">
        <f>SUM('Biểu 2 - NNS'!G216:G221)</f>
        <v>0</v>
      </c>
      <c r="K75" s="59">
        <f>COUNTA('Biểu 2 - NNS'!G222:G227)</f>
        <v>0</v>
      </c>
      <c r="L75" s="59">
        <f>SUM('Biểu 2 - NNS'!G222:G227)</f>
        <v>0</v>
      </c>
      <c r="M75" s="241">
        <f>COUNTA('Biểu 2 - NNS'!H213:H227)</f>
        <v>0</v>
      </c>
      <c r="N75" s="113"/>
      <c r="O75" s="113"/>
      <c r="P75" s="113"/>
      <c r="Q75" s="128"/>
      <c r="R75" s="113"/>
      <c r="S75" s="128"/>
      <c r="T75" s="59"/>
      <c r="U75" s="128"/>
      <c r="V75" s="151"/>
      <c r="X75" s="152" t="str">
        <f t="shared" si="25"/>
        <v>True</v>
      </c>
      <c r="Y75" s="152" t="str">
        <f t="shared" si="26"/>
        <v>True</v>
      </c>
      <c r="Z75" s="152" t="str">
        <f t="shared" si="27"/>
        <v>True</v>
      </c>
      <c r="AA75" s="152" t="str">
        <f t="shared" si="28"/>
        <v>True</v>
      </c>
      <c r="AC75" s="235">
        <f t="shared" si="23"/>
        <v>0</v>
      </c>
      <c r="AD75" s="234">
        <f t="shared" si="29"/>
        <v>0</v>
      </c>
    </row>
    <row r="76" spans="1:50" s="152" customFormat="1" ht="15.75">
      <c r="A76" s="59"/>
      <c r="B76" s="111">
        <v>3</v>
      </c>
      <c r="C76" s="59">
        <f>COUNTA('Biểu 3.1 - Đấu thầu'!G185:G198)</f>
        <v>0</v>
      </c>
      <c r="D76" s="59"/>
      <c r="E76" s="59"/>
      <c r="F76" s="59"/>
      <c r="G76" s="59"/>
      <c r="H76" s="59"/>
      <c r="I76" s="59"/>
      <c r="J76" s="59"/>
      <c r="K76" s="59"/>
      <c r="L76" s="59"/>
      <c r="M76" s="241"/>
      <c r="N76" s="113"/>
      <c r="O76" s="113"/>
      <c r="P76" s="113"/>
      <c r="Q76" s="128"/>
      <c r="R76" s="113"/>
      <c r="S76" s="128"/>
      <c r="T76" s="59"/>
      <c r="U76" s="128"/>
      <c r="V76" s="151"/>
      <c r="X76" s="152" t="str">
        <f t="shared" si="25"/>
        <v>True</v>
      </c>
      <c r="Y76" s="152" t="str">
        <f t="shared" si="26"/>
        <v>True</v>
      </c>
      <c r="Z76" s="152" t="str">
        <f t="shared" si="27"/>
        <v>True</v>
      </c>
      <c r="AA76" s="152" t="str">
        <f t="shared" si="28"/>
        <v>True</v>
      </c>
      <c r="AC76" s="235">
        <f t="shared" si="23"/>
        <v>0</v>
      </c>
      <c r="AD76" s="234">
        <f t="shared" si="29"/>
        <v>0</v>
      </c>
    </row>
    <row r="77" spans="1:50" s="154" customFormat="1" ht="15.75">
      <c r="A77" s="127">
        <v>15</v>
      </c>
      <c r="B77" s="36" t="s">
        <v>174</v>
      </c>
      <c r="C77" s="127">
        <f>SUM(C78:C81)</f>
        <v>1</v>
      </c>
      <c r="D77" s="127">
        <f t="shared" ref="D77:V77" si="30">SUM(D78:D81)</f>
        <v>0.77510000000000001</v>
      </c>
      <c r="E77" s="127">
        <f t="shared" si="30"/>
        <v>0</v>
      </c>
      <c r="F77" s="127">
        <f t="shared" si="30"/>
        <v>0</v>
      </c>
      <c r="G77" s="127">
        <f t="shared" si="30"/>
        <v>0</v>
      </c>
      <c r="H77" s="127">
        <f t="shared" si="30"/>
        <v>0</v>
      </c>
      <c r="I77" s="127">
        <f t="shared" si="30"/>
        <v>0</v>
      </c>
      <c r="J77" s="127">
        <f t="shared" si="30"/>
        <v>0</v>
      </c>
      <c r="K77" s="127">
        <f t="shared" si="30"/>
        <v>1</v>
      </c>
      <c r="L77" s="127">
        <f t="shared" si="30"/>
        <v>0.77510000000000001</v>
      </c>
      <c r="M77" s="76">
        <f t="shared" si="30"/>
        <v>0</v>
      </c>
      <c r="N77" s="127">
        <f t="shared" si="30"/>
        <v>0</v>
      </c>
      <c r="O77" s="127">
        <f t="shared" si="30"/>
        <v>0</v>
      </c>
      <c r="P77" s="127">
        <f t="shared" si="30"/>
        <v>0</v>
      </c>
      <c r="Q77" s="127">
        <f t="shared" si="30"/>
        <v>0</v>
      </c>
      <c r="R77" s="127">
        <f t="shared" si="30"/>
        <v>0</v>
      </c>
      <c r="S77" s="127">
        <f t="shared" si="30"/>
        <v>0</v>
      </c>
      <c r="T77" s="127">
        <f t="shared" si="30"/>
        <v>0</v>
      </c>
      <c r="U77" s="127">
        <f t="shared" si="30"/>
        <v>0</v>
      </c>
      <c r="V77" s="127">
        <f t="shared" si="30"/>
        <v>0</v>
      </c>
      <c r="W77" s="126"/>
      <c r="X77" s="207" t="str">
        <f t="shared" si="25"/>
        <v>True</v>
      </c>
      <c r="Y77" s="207" t="str">
        <f t="shared" si="26"/>
        <v>True</v>
      </c>
      <c r="Z77" s="207" t="str">
        <f t="shared" si="27"/>
        <v>True</v>
      </c>
      <c r="AA77" s="207" t="str">
        <f t="shared" si="28"/>
        <v>True</v>
      </c>
      <c r="AB77" s="126"/>
      <c r="AC77" s="235">
        <f t="shared" si="23"/>
        <v>0</v>
      </c>
      <c r="AD77" s="234">
        <f t="shared" si="29"/>
        <v>0</v>
      </c>
      <c r="AE77" s="126"/>
      <c r="AF77" s="126"/>
      <c r="AG77" s="126"/>
      <c r="AH77" s="126"/>
      <c r="AI77" s="126"/>
      <c r="AJ77" s="126"/>
      <c r="AK77" s="126"/>
      <c r="AL77" s="126"/>
      <c r="AM77" s="126"/>
      <c r="AN77" s="126"/>
      <c r="AO77" s="126"/>
      <c r="AP77" s="126"/>
      <c r="AQ77" s="126"/>
      <c r="AR77" s="126"/>
      <c r="AS77" s="126"/>
      <c r="AT77" s="4"/>
      <c r="AU77" s="4"/>
      <c r="AV77" s="4"/>
      <c r="AW77" s="4"/>
      <c r="AX77" s="126"/>
    </row>
    <row r="78" spans="1:50" s="152" customFormat="1" ht="15.75">
      <c r="A78" s="59"/>
      <c r="B78" s="111" t="s">
        <v>471</v>
      </c>
      <c r="C78" s="59">
        <f>COUNTA('Biểu 1A - NS'!G865:G947)</f>
        <v>0</v>
      </c>
      <c r="D78" s="59">
        <f>SUM('Biểu 1A - NS'!G865:G947)</f>
        <v>0</v>
      </c>
      <c r="E78" s="59"/>
      <c r="F78" s="59"/>
      <c r="G78" s="59">
        <f>COUNTA('Biểu 1A - NS'!G865:G878)</f>
        <v>0</v>
      </c>
      <c r="H78" s="59">
        <f>SUM('Biểu 1A - NS'!G865:G878)</f>
        <v>0</v>
      </c>
      <c r="I78" s="59">
        <f>COUNTA('Biểu 1A - NS'!G879:G943)</f>
        <v>0</v>
      </c>
      <c r="J78" s="59">
        <f>SUM('Biểu 1A - NS'!G879:G943)</f>
        <v>0</v>
      </c>
      <c r="K78" s="59">
        <f>COUNTA('Biểu 1A - NS'!G944:G947)</f>
        <v>0</v>
      </c>
      <c r="L78" s="59">
        <f>SUM('Biểu 1A - NS'!G944:G947)</f>
        <v>0</v>
      </c>
      <c r="M78" s="241">
        <f>COUNTA('Biểu 1A - NS'!H865:H947)</f>
        <v>0</v>
      </c>
      <c r="N78" s="113"/>
      <c r="O78" s="113"/>
      <c r="P78" s="113"/>
      <c r="Q78" s="128"/>
      <c r="R78" s="113"/>
      <c r="S78" s="128"/>
      <c r="T78" s="59"/>
      <c r="U78" s="128"/>
      <c r="V78" s="151"/>
      <c r="X78" s="152" t="str">
        <f t="shared" si="25"/>
        <v>True</v>
      </c>
      <c r="Y78" s="152" t="str">
        <f t="shared" si="26"/>
        <v>True</v>
      </c>
      <c r="Z78" s="152" t="str">
        <f t="shared" si="27"/>
        <v>True</v>
      </c>
      <c r="AA78" s="152" t="str">
        <f t="shared" si="28"/>
        <v>True</v>
      </c>
      <c r="AC78" s="235">
        <f t="shared" si="23"/>
        <v>0</v>
      </c>
      <c r="AD78" s="234">
        <f t="shared" si="29"/>
        <v>0</v>
      </c>
    </row>
    <row r="79" spans="1:50" s="152" customFormat="1" ht="15.75">
      <c r="A79" s="59"/>
      <c r="B79" s="111" t="s">
        <v>472</v>
      </c>
      <c r="C79" s="59">
        <f>COUNTA('Biểu 1C - Đấu giá'!G398:G415)</f>
        <v>0</v>
      </c>
      <c r="D79" s="59">
        <f>SUM('Biểu 1C - Đấu giá'!G398:G415)</f>
        <v>0</v>
      </c>
      <c r="E79" s="59"/>
      <c r="F79" s="59"/>
      <c r="G79" s="59">
        <f>COUNTA('Biểu 1C - Đấu giá'!G398:G401)</f>
        <v>0</v>
      </c>
      <c r="H79" s="59">
        <f>SUM('Biểu 1C - Đấu giá'!G398:G401)</f>
        <v>0</v>
      </c>
      <c r="I79" s="59">
        <f>COUNTA('Biểu 1C - Đấu giá'!G402:G411)</f>
        <v>0</v>
      </c>
      <c r="J79" s="59">
        <f>SUM('Biểu 1C - Đấu giá'!G402:G411)</f>
        <v>0</v>
      </c>
      <c r="K79" s="59">
        <f>COUNTA('Biểu 1C - Đấu giá'!G412:G415)</f>
        <v>0</v>
      </c>
      <c r="L79" s="59">
        <f>SUM('Biểu 1C - Đấu giá'!G412:G415)</f>
        <v>0</v>
      </c>
      <c r="M79" s="241">
        <f>COUNTA('Biểu 1C - Đấu giá'!H398:H415)</f>
        <v>0</v>
      </c>
      <c r="N79" s="113"/>
      <c r="O79" s="113"/>
      <c r="P79" s="113"/>
      <c r="Q79" s="128"/>
      <c r="R79" s="113"/>
      <c r="S79" s="128"/>
      <c r="T79" s="59"/>
      <c r="U79" s="128"/>
      <c r="V79" s="151"/>
      <c r="X79" s="152" t="str">
        <f t="shared" si="25"/>
        <v>True</v>
      </c>
      <c r="Y79" s="152" t="str">
        <f t="shared" si="26"/>
        <v>True</v>
      </c>
      <c r="Z79" s="152" t="str">
        <f t="shared" si="27"/>
        <v>True</v>
      </c>
      <c r="AA79" s="152" t="str">
        <f t="shared" si="28"/>
        <v>True</v>
      </c>
      <c r="AC79" s="235">
        <f t="shared" si="23"/>
        <v>0</v>
      </c>
      <c r="AD79" s="234">
        <f t="shared" si="29"/>
        <v>0</v>
      </c>
    </row>
    <row r="80" spans="1:50" s="152" customFormat="1" ht="15.75">
      <c r="A80" s="59"/>
      <c r="B80" s="111">
        <v>2</v>
      </c>
      <c r="C80" s="59">
        <f>COUNTA('Biểu 2 - NNS'!G230:G243)</f>
        <v>0</v>
      </c>
      <c r="D80" s="59">
        <f>SUM('Biểu 2 - NNS'!G230:G243)</f>
        <v>0</v>
      </c>
      <c r="E80" s="59"/>
      <c r="F80" s="59"/>
      <c r="G80" s="59">
        <f>COUNTA('Biểu 2 - NNS'!G230:G235)</f>
        <v>0</v>
      </c>
      <c r="H80" s="59">
        <f>SUM('Biểu 2 - NNS'!G230:G235)</f>
        <v>0</v>
      </c>
      <c r="I80" s="59">
        <f>COUNTA('Biểu 2 - NNS'!G236:G239)</f>
        <v>0</v>
      </c>
      <c r="J80" s="59">
        <f>SUM('Biểu 2 - NNS'!G236:G239)</f>
        <v>0</v>
      </c>
      <c r="K80" s="59">
        <f>COUNTA('Biểu 2 - NNS'!G240:G243)</f>
        <v>0</v>
      </c>
      <c r="L80" s="59">
        <f>SUM('Biểu 2 - NNS'!G240:G243)</f>
        <v>0</v>
      </c>
      <c r="M80" s="241">
        <f>COUNTA('Biểu 2 - NNS'!H230:H243)</f>
        <v>0</v>
      </c>
      <c r="N80" s="113"/>
      <c r="O80" s="113"/>
      <c r="P80" s="113"/>
      <c r="Q80" s="128"/>
      <c r="R80" s="113"/>
      <c r="S80" s="128"/>
      <c r="T80" s="59"/>
      <c r="U80" s="128"/>
      <c r="V80" s="151"/>
      <c r="X80" s="152" t="str">
        <f t="shared" si="25"/>
        <v>True</v>
      </c>
      <c r="Y80" s="152" t="str">
        <f t="shared" si="26"/>
        <v>True</v>
      </c>
      <c r="Z80" s="152" t="str">
        <f t="shared" si="27"/>
        <v>True</v>
      </c>
      <c r="AA80" s="152" t="str">
        <f t="shared" si="28"/>
        <v>True</v>
      </c>
      <c r="AC80" s="235">
        <f t="shared" si="23"/>
        <v>0</v>
      </c>
      <c r="AD80" s="234">
        <f t="shared" si="29"/>
        <v>0</v>
      </c>
    </row>
    <row r="81" spans="1:50" s="152" customFormat="1" ht="15.75">
      <c r="A81" s="59"/>
      <c r="B81" s="111">
        <v>3</v>
      </c>
      <c r="C81" s="59">
        <f>COUNTA('Biểu 3.1 - Đấu thầu'!G200:G212)</f>
        <v>1</v>
      </c>
      <c r="D81" s="59">
        <f>SUM('Biểu 3.1 - Đấu thầu'!G200:G212)</f>
        <v>0.77510000000000001</v>
      </c>
      <c r="E81" s="59"/>
      <c r="F81" s="59"/>
      <c r="G81" s="59">
        <f>COUNTA('Biểu 3.1 - Đấu thầu'!G200:G204)</f>
        <v>0</v>
      </c>
      <c r="H81" s="59">
        <f>SUM('Biểu 3.1 - Đấu thầu'!G200:G204)</f>
        <v>0</v>
      </c>
      <c r="I81" s="59">
        <f>COUNTA('Biểu 3.1 - Đấu thầu'!G205:G206)</f>
        <v>0</v>
      </c>
      <c r="J81" s="59">
        <f>SUM('Biểu 3.1 - Đấu thầu'!G205:G206)</f>
        <v>0</v>
      </c>
      <c r="K81" s="59">
        <f>COUNTA('Biểu 3.1 - Đấu thầu'!G207:G212)</f>
        <v>1</v>
      </c>
      <c r="L81" s="59">
        <f>SUM('Biểu 3.1 - Đấu thầu'!G207:G212)</f>
        <v>0.77510000000000001</v>
      </c>
      <c r="M81" s="241"/>
      <c r="N81" s="113"/>
      <c r="O81" s="113"/>
      <c r="P81" s="113"/>
      <c r="Q81" s="128"/>
      <c r="R81" s="113"/>
      <c r="S81" s="128"/>
      <c r="T81" s="59"/>
      <c r="U81" s="128"/>
      <c r="V81" s="151"/>
      <c r="X81" s="152" t="str">
        <f t="shared" si="25"/>
        <v>True</v>
      </c>
      <c r="Y81" s="152" t="str">
        <f t="shared" si="26"/>
        <v>True</v>
      </c>
      <c r="Z81" s="152" t="str">
        <f t="shared" si="27"/>
        <v>True</v>
      </c>
      <c r="AA81" s="152" t="str">
        <f t="shared" si="28"/>
        <v>True</v>
      </c>
      <c r="AC81" s="235">
        <f t="shared" si="23"/>
        <v>0</v>
      </c>
      <c r="AD81" s="234">
        <f t="shared" si="29"/>
        <v>0</v>
      </c>
    </row>
    <row r="82" spans="1:50" s="154" customFormat="1" ht="15.75">
      <c r="A82" s="127">
        <v>16</v>
      </c>
      <c r="B82" s="36" t="s">
        <v>481</v>
      </c>
      <c r="C82" s="127">
        <f>SUM(C83:C86)</f>
        <v>2</v>
      </c>
      <c r="D82" s="127">
        <f t="shared" ref="D82:V82" si="31">SUM(D83:D86)</f>
        <v>224.03</v>
      </c>
      <c r="E82" s="127">
        <f t="shared" si="31"/>
        <v>0</v>
      </c>
      <c r="F82" s="127">
        <f t="shared" si="31"/>
        <v>0</v>
      </c>
      <c r="G82" s="127">
        <f t="shared" si="31"/>
        <v>2</v>
      </c>
      <c r="H82" s="127">
        <f t="shared" si="31"/>
        <v>224.03</v>
      </c>
      <c r="I82" s="127">
        <f t="shared" si="31"/>
        <v>0</v>
      </c>
      <c r="J82" s="127">
        <f t="shared" si="31"/>
        <v>0</v>
      </c>
      <c r="K82" s="127">
        <f t="shared" si="31"/>
        <v>0</v>
      </c>
      <c r="L82" s="127">
        <f t="shared" si="31"/>
        <v>0</v>
      </c>
      <c r="M82" s="76">
        <f t="shared" si="31"/>
        <v>0</v>
      </c>
      <c r="N82" s="127">
        <f t="shared" si="31"/>
        <v>0</v>
      </c>
      <c r="O82" s="127">
        <f t="shared" si="31"/>
        <v>0</v>
      </c>
      <c r="P82" s="127">
        <f t="shared" si="31"/>
        <v>0</v>
      </c>
      <c r="Q82" s="127">
        <f t="shared" si="31"/>
        <v>0</v>
      </c>
      <c r="R82" s="127">
        <f t="shared" si="31"/>
        <v>0</v>
      </c>
      <c r="S82" s="127">
        <f t="shared" si="31"/>
        <v>0</v>
      </c>
      <c r="T82" s="127">
        <f t="shared" si="31"/>
        <v>0</v>
      </c>
      <c r="U82" s="127">
        <f t="shared" si="31"/>
        <v>0</v>
      </c>
      <c r="V82" s="127">
        <f t="shared" si="31"/>
        <v>0</v>
      </c>
      <c r="W82" s="126"/>
      <c r="X82" s="207" t="str">
        <f t="shared" si="25"/>
        <v>True</v>
      </c>
      <c r="Y82" s="207" t="str">
        <f t="shared" si="26"/>
        <v>True</v>
      </c>
      <c r="Z82" s="207" t="str">
        <f t="shared" si="27"/>
        <v>True</v>
      </c>
      <c r="AA82" s="207" t="str">
        <f t="shared" si="28"/>
        <v>True</v>
      </c>
      <c r="AB82" s="126"/>
      <c r="AC82" s="235">
        <f t="shared" si="23"/>
        <v>0</v>
      </c>
      <c r="AD82" s="234">
        <f t="shared" si="29"/>
        <v>0</v>
      </c>
      <c r="AE82" s="126"/>
      <c r="AF82" s="126"/>
      <c r="AG82" s="126"/>
      <c r="AH82" s="126"/>
      <c r="AI82" s="126"/>
      <c r="AJ82" s="126"/>
      <c r="AK82" s="126"/>
      <c r="AL82" s="126"/>
      <c r="AM82" s="126"/>
      <c r="AN82" s="126"/>
      <c r="AO82" s="126"/>
      <c r="AP82" s="126"/>
      <c r="AQ82" s="126"/>
      <c r="AR82" s="126"/>
      <c r="AS82" s="126"/>
      <c r="AT82" s="4"/>
      <c r="AU82" s="4"/>
      <c r="AV82" s="4"/>
      <c r="AW82" s="4"/>
      <c r="AX82" s="126"/>
    </row>
    <row r="83" spans="1:50" s="152" customFormat="1" ht="15.75">
      <c r="A83" s="59"/>
      <c r="B83" s="111" t="s">
        <v>471</v>
      </c>
      <c r="C83" s="59">
        <f>COUNTA('Biểu 1A - NS'!G950:G1007)</f>
        <v>0</v>
      </c>
      <c r="D83" s="59">
        <f>SUM('Biểu 1A - NS'!G950:G1007)</f>
        <v>0</v>
      </c>
      <c r="E83" s="59"/>
      <c r="F83" s="59"/>
      <c r="G83" s="59">
        <f>COUNTA('Biểu 1A - NS'!G950:G970)</f>
        <v>0</v>
      </c>
      <c r="H83" s="59">
        <f>SUM('Biểu 1A - NS'!G950:G970)</f>
        <v>0</v>
      </c>
      <c r="I83" s="59">
        <f>COUNTA('Biểu 1A - NS'!G971:G993)</f>
        <v>0</v>
      </c>
      <c r="J83" s="59">
        <f>SUM('Biểu 1A - NS'!G971:G993)</f>
        <v>0</v>
      </c>
      <c r="K83" s="59">
        <f>COUNTA('Biểu 1A - NS'!G994:G1007)</f>
        <v>0</v>
      </c>
      <c r="L83" s="59">
        <f>SUM('Biểu 1A - NS'!G994:G1007)</f>
        <v>0</v>
      </c>
      <c r="M83" s="241">
        <f>COUNTA('Biểu 1A - NS'!H950:H1007)</f>
        <v>0</v>
      </c>
      <c r="N83" s="113">
        <f>SUM('Biểu 1A - NS'!H950:H1007)</f>
        <v>0</v>
      </c>
      <c r="O83" s="113"/>
      <c r="P83" s="113"/>
      <c r="Q83" s="128">
        <f>COUNTA('Biểu 1A - NS'!H950:H970)</f>
        <v>0</v>
      </c>
      <c r="R83" s="113">
        <f>SUM('Biểu 1A - NS'!H950:H970)</f>
        <v>0</v>
      </c>
      <c r="S83" s="128">
        <f>COUNTA('Biểu 1A - NS'!H971:H993)</f>
        <v>0</v>
      </c>
      <c r="T83" s="59">
        <f>SUM('Biểu 1A - NS'!H971:H993)</f>
        <v>0</v>
      </c>
      <c r="U83" s="128">
        <f>COUNTA('Biểu 1A - NS'!H994:H1007)</f>
        <v>0</v>
      </c>
      <c r="V83" s="151">
        <f>SUM('Biểu 1A - NS'!H994:H1007)</f>
        <v>0</v>
      </c>
      <c r="X83" s="152" t="str">
        <f t="shared" si="25"/>
        <v>True</v>
      </c>
      <c r="Y83" s="152" t="str">
        <f t="shared" si="26"/>
        <v>True</v>
      </c>
      <c r="Z83" s="152" t="str">
        <f t="shared" si="27"/>
        <v>True</v>
      </c>
      <c r="AA83" s="152" t="str">
        <f t="shared" si="28"/>
        <v>True</v>
      </c>
      <c r="AC83" s="235">
        <f t="shared" si="23"/>
        <v>0</v>
      </c>
      <c r="AD83" s="234">
        <f t="shared" si="29"/>
        <v>0</v>
      </c>
    </row>
    <row r="84" spans="1:50" s="152" customFormat="1" ht="15.75">
      <c r="A84" s="59"/>
      <c r="B84" s="111" t="s">
        <v>472</v>
      </c>
      <c r="C84" s="59">
        <f>COUNTA('Biểu 1C - Đấu giá'!G418:G442)</f>
        <v>0</v>
      </c>
      <c r="D84" s="59">
        <f>SUM('Biểu 1C - Đấu giá'!G418:G442)</f>
        <v>0</v>
      </c>
      <c r="E84" s="59"/>
      <c r="F84" s="59"/>
      <c r="G84" s="59">
        <f>COUNTA('Biểu 1C - Đấu giá'!G418:G435)</f>
        <v>0</v>
      </c>
      <c r="H84" s="59">
        <f>SUM('Biểu 1C - Đấu giá'!G418:G435)</f>
        <v>0</v>
      </c>
      <c r="I84" s="59">
        <f>COUNTA('Biểu 1C - Đấu giá'!G436:G438)</f>
        <v>0</v>
      </c>
      <c r="J84" s="59">
        <f>SUM('Biểu 1C - Đấu giá'!G436:G438)</f>
        <v>0</v>
      </c>
      <c r="K84" s="59">
        <f>COUNTA('Biểu 1C - Đấu giá'!G439:G442)</f>
        <v>0</v>
      </c>
      <c r="L84" s="59">
        <f>SUM('Biểu 1C - Đấu giá'!G439:G442)</f>
        <v>0</v>
      </c>
      <c r="M84" s="241">
        <f>COUNTA('Biểu 1C - Đấu giá'!H418:H442)</f>
        <v>0</v>
      </c>
      <c r="N84" s="113">
        <f>SUM('Biểu 1C - Đấu giá'!H418:H442)</f>
        <v>0</v>
      </c>
      <c r="O84" s="113"/>
      <c r="P84" s="113"/>
      <c r="Q84" s="128">
        <f>COUNTA('Biểu 1C - Đấu giá'!H418:H435)</f>
        <v>0</v>
      </c>
      <c r="R84" s="113">
        <f>SUM('Biểu 1C - Đấu giá'!H418:H435)</f>
        <v>0</v>
      </c>
      <c r="S84" s="128">
        <f>COUNTA('Biểu 1C - Đấu giá'!H436:H438)</f>
        <v>0</v>
      </c>
      <c r="T84" s="59">
        <f>SUM('Biểu 1C - Đấu giá'!H436:H438)</f>
        <v>0</v>
      </c>
      <c r="U84" s="128">
        <f>COUNTA('Biểu 1C - Đấu giá'!H439:H442)</f>
        <v>0</v>
      </c>
      <c r="V84" s="151">
        <f>SUM('Biểu 1C - Đấu giá'!H439:H442)</f>
        <v>0</v>
      </c>
      <c r="X84" s="152" t="str">
        <f t="shared" si="25"/>
        <v>True</v>
      </c>
      <c r="Y84" s="152" t="str">
        <f t="shared" si="26"/>
        <v>True</v>
      </c>
      <c r="Z84" s="152" t="str">
        <f t="shared" si="27"/>
        <v>True</v>
      </c>
      <c r="AA84" s="152" t="str">
        <f t="shared" si="28"/>
        <v>True</v>
      </c>
      <c r="AC84" s="235">
        <f t="shared" si="23"/>
        <v>0</v>
      </c>
      <c r="AD84" s="234">
        <f t="shared" si="29"/>
        <v>0</v>
      </c>
    </row>
    <row r="85" spans="1:50" s="152" customFormat="1" ht="15.75">
      <c r="A85" s="59"/>
      <c r="B85" s="111">
        <v>2</v>
      </c>
      <c r="C85" s="59">
        <f>COUNTA('Biểu 2 - NNS'!G246:G256)</f>
        <v>0</v>
      </c>
      <c r="D85" s="59">
        <f>SUM('Biểu 2 - NNS'!G246:G256)</f>
        <v>0</v>
      </c>
      <c r="E85" s="59"/>
      <c r="F85" s="59"/>
      <c r="G85" s="59">
        <f>COUNTA('Biểu 2 - NNS'!G246:G248)</f>
        <v>0</v>
      </c>
      <c r="H85" s="59">
        <f>SUM('Biểu 2 - NNS'!G246:G248)</f>
        <v>0</v>
      </c>
      <c r="I85" s="59">
        <f>COUNTA('Biểu 2 - NNS'!G249:G251)</f>
        <v>0</v>
      </c>
      <c r="J85" s="59">
        <f>SUM('Biểu 2 - NNS'!G249:G251)</f>
        <v>0</v>
      </c>
      <c r="K85" s="59">
        <f>COUNTA('Biểu 2 - NNS'!G252:G256)</f>
        <v>0</v>
      </c>
      <c r="L85" s="59">
        <f>SUM('Biểu 2 - NNS'!G252:G256)</f>
        <v>0</v>
      </c>
      <c r="M85" s="241">
        <f>COUNTA('Biểu 2 - NNS'!H246:H256)</f>
        <v>0</v>
      </c>
      <c r="N85" s="113">
        <f>SUM('Biểu 2 - NNS'!H246:H256)</f>
        <v>0</v>
      </c>
      <c r="O85" s="113"/>
      <c r="P85" s="113"/>
      <c r="Q85" s="128">
        <f>COUNTA('Biểu 2 - NNS'!H246:H248)</f>
        <v>0</v>
      </c>
      <c r="R85" s="113">
        <f>SUM('Biểu 2 - NNS'!H246:H248)</f>
        <v>0</v>
      </c>
      <c r="S85" s="128">
        <f>COUNTA('Biểu 2 - NNS'!H249:H251)</f>
        <v>0</v>
      </c>
      <c r="T85" s="59">
        <f>SUM('Biểu 2 - NNS'!H249:H251)</f>
        <v>0</v>
      </c>
      <c r="U85" s="128">
        <f>COUNTA('Biểu 2 - NNS'!H252:H256)</f>
        <v>0</v>
      </c>
      <c r="V85" s="151">
        <f>SUM('Biểu 2 - NNS'!H252:H256)</f>
        <v>0</v>
      </c>
      <c r="X85" s="152" t="str">
        <f t="shared" si="25"/>
        <v>True</v>
      </c>
      <c r="Y85" s="152" t="str">
        <f t="shared" si="26"/>
        <v>True</v>
      </c>
      <c r="Z85" s="152" t="str">
        <f t="shared" si="27"/>
        <v>True</v>
      </c>
      <c r="AA85" s="152" t="str">
        <f t="shared" si="28"/>
        <v>True</v>
      </c>
      <c r="AC85" s="235">
        <f t="shared" si="23"/>
        <v>0</v>
      </c>
      <c r="AD85" s="234">
        <f t="shared" si="29"/>
        <v>0</v>
      </c>
    </row>
    <row r="86" spans="1:50" s="152" customFormat="1" ht="15.75">
      <c r="A86" s="59"/>
      <c r="B86" s="111">
        <v>3</v>
      </c>
      <c r="C86" s="59">
        <f>COUNTA('Biểu 3.1 - Đấu thầu'!G214:G224)</f>
        <v>2</v>
      </c>
      <c r="D86" s="59">
        <f>SUM('Biểu 3.1 - Đấu thầu'!G214:G224)</f>
        <v>224.03</v>
      </c>
      <c r="E86" s="59"/>
      <c r="F86" s="59"/>
      <c r="G86" s="59">
        <f>COUNTA('Biểu 3.1 - Đấu thầu'!G214:G215)</f>
        <v>2</v>
      </c>
      <c r="H86" s="59">
        <f>SUM('Biểu 3.1 - Đấu thầu'!G214:G215)</f>
        <v>224.03</v>
      </c>
      <c r="I86" s="59">
        <f>COUNTA('Biểu 3.1 - Đấu thầu'!G216:G218)</f>
        <v>0</v>
      </c>
      <c r="J86" s="59">
        <f>SUM('Biểu 3.1 - Đấu thầu'!G216:G218)</f>
        <v>0</v>
      </c>
      <c r="K86" s="59">
        <f>COUNTA('Biểu 3.1 - Đấu thầu'!G219:G224)</f>
        <v>0</v>
      </c>
      <c r="L86" s="59">
        <f>SUM('Biểu 3.1 - Đấu thầu'!G219:G224)</f>
        <v>0</v>
      </c>
      <c r="M86" s="241"/>
      <c r="N86" s="113"/>
      <c r="O86" s="113"/>
      <c r="P86" s="113"/>
      <c r="Q86" s="128"/>
      <c r="R86" s="113"/>
      <c r="S86" s="128"/>
      <c r="T86" s="59"/>
      <c r="U86" s="128"/>
      <c r="V86" s="151"/>
      <c r="X86" s="152" t="str">
        <f t="shared" si="25"/>
        <v>True</v>
      </c>
      <c r="Y86" s="152" t="str">
        <f t="shared" si="26"/>
        <v>True</v>
      </c>
      <c r="Z86" s="152" t="str">
        <f t="shared" si="27"/>
        <v>True</v>
      </c>
      <c r="AA86" s="152" t="str">
        <f t="shared" si="28"/>
        <v>True</v>
      </c>
      <c r="AC86" s="235">
        <f t="shared" si="23"/>
        <v>0</v>
      </c>
      <c r="AD86" s="234">
        <f t="shared" si="29"/>
        <v>0</v>
      </c>
    </row>
    <row r="87" spans="1:50" s="154" customFormat="1" ht="15.75">
      <c r="A87" s="127">
        <v>17</v>
      </c>
      <c r="B87" s="36" t="s">
        <v>194</v>
      </c>
      <c r="C87" s="178">
        <f>SUM(C88:C91)</f>
        <v>0</v>
      </c>
      <c r="D87" s="178">
        <f t="shared" ref="D87:V87" si="32">SUM(D88:D91)</f>
        <v>0</v>
      </c>
      <c r="E87" s="178"/>
      <c r="F87" s="178"/>
      <c r="G87" s="178">
        <f t="shared" si="32"/>
        <v>0</v>
      </c>
      <c r="H87" s="178">
        <f t="shared" si="32"/>
        <v>0</v>
      </c>
      <c r="I87" s="178">
        <f t="shared" si="32"/>
        <v>0</v>
      </c>
      <c r="J87" s="178">
        <f t="shared" si="32"/>
        <v>0</v>
      </c>
      <c r="K87" s="178">
        <f t="shared" si="32"/>
        <v>0</v>
      </c>
      <c r="L87" s="178">
        <f t="shared" si="32"/>
        <v>0</v>
      </c>
      <c r="M87" s="243">
        <f t="shared" si="32"/>
        <v>0</v>
      </c>
      <c r="N87" s="178">
        <f t="shared" si="32"/>
        <v>0</v>
      </c>
      <c r="O87" s="178"/>
      <c r="P87" s="178"/>
      <c r="Q87" s="178">
        <f t="shared" si="32"/>
        <v>0</v>
      </c>
      <c r="R87" s="178">
        <f t="shared" si="32"/>
        <v>0</v>
      </c>
      <c r="S87" s="178">
        <f t="shared" si="32"/>
        <v>0</v>
      </c>
      <c r="T87" s="178">
        <f t="shared" si="32"/>
        <v>0</v>
      </c>
      <c r="U87" s="178">
        <f t="shared" si="32"/>
        <v>0</v>
      </c>
      <c r="V87" s="178">
        <f t="shared" si="32"/>
        <v>0</v>
      </c>
      <c r="W87" s="126"/>
      <c r="X87" s="207" t="str">
        <f t="shared" si="25"/>
        <v>True</v>
      </c>
      <c r="Y87" s="207" t="str">
        <f t="shared" si="26"/>
        <v>True</v>
      </c>
      <c r="Z87" s="207" t="str">
        <f t="shared" si="27"/>
        <v>True</v>
      </c>
      <c r="AA87" s="207" t="str">
        <f t="shared" si="28"/>
        <v>True</v>
      </c>
      <c r="AB87" s="126"/>
      <c r="AC87" s="235">
        <f t="shared" si="23"/>
        <v>0</v>
      </c>
      <c r="AD87" s="234">
        <f t="shared" si="29"/>
        <v>0</v>
      </c>
      <c r="AE87" s="126"/>
      <c r="AF87" s="126"/>
      <c r="AG87" s="126"/>
      <c r="AH87" s="126"/>
      <c r="AI87" s="126"/>
      <c r="AJ87" s="126"/>
      <c r="AK87" s="126"/>
      <c r="AL87" s="126"/>
      <c r="AM87" s="126"/>
      <c r="AN87" s="126"/>
      <c r="AO87" s="126"/>
      <c r="AP87" s="126"/>
      <c r="AQ87" s="126"/>
      <c r="AR87" s="126"/>
      <c r="AS87" s="126"/>
      <c r="AT87" s="126"/>
      <c r="AU87" s="126"/>
      <c r="AV87" s="126"/>
      <c r="AW87" s="126"/>
      <c r="AX87" s="126"/>
    </row>
    <row r="88" spans="1:50" s="152" customFormat="1" ht="15.75">
      <c r="A88" s="59"/>
      <c r="B88" s="111" t="s">
        <v>471</v>
      </c>
      <c r="C88" s="140">
        <f>COUNTA('Biểu 1A - NS'!G1010:G1096)</f>
        <v>0</v>
      </c>
      <c r="D88" s="139">
        <f>SUM('Biểu 1A - NS'!G1010:G1096)</f>
        <v>0</v>
      </c>
      <c r="E88" s="139"/>
      <c r="F88" s="139"/>
      <c r="G88" s="140">
        <f>COUNTA('Biểu 1A - NS'!G1010:G1034)</f>
        <v>0</v>
      </c>
      <c r="H88" s="139">
        <f>SUM('Biểu 1A - NS'!G1010:G1034)</f>
        <v>0</v>
      </c>
      <c r="I88" s="140">
        <f>COUNTA('Biểu 1A - NS'!G1035:G1088)</f>
        <v>0</v>
      </c>
      <c r="J88" s="139">
        <f>SUM(('Biểu 1A - NS'!G1035:G1088))</f>
        <v>0</v>
      </c>
      <c r="K88" s="140">
        <f>COUNTA('Biểu 1A - NS'!G1089:G1096)</f>
        <v>0</v>
      </c>
      <c r="L88" s="139">
        <f>SUM('Biểu 1A - NS'!G1089:G1096)</f>
        <v>0</v>
      </c>
      <c r="M88" s="241">
        <f>COUNTA('Biểu 1A - NS'!H1010:H1096)</f>
        <v>0</v>
      </c>
      <c r="N88" s="113">
        <f>SUM('Biểu 1A - NS'!H1010:H1096)</f>
        <v>0</v>
      </c>
      <c r="O88" s="113"/>
      <c r="P88" s="113"/>
      <c r="Q88" s="128">
        <f>COUNTA('Biểu 1A - NS'!H1010:H1034)</f>
        <v>0</v>
      </c>
      <c r="R88" s="113">
        <f>SUM('Biểu 1A - NS'!H1010:H1034)</f>
        <v>0</v>
      </c>
      <c r="S88" s="141">
        <f>COUNTA('Biểu 1A - NS'!H1035:H1088)</f>
        <v>0</v>
      </c>
      <c r="T88" s="139">
        <f>SUM('Biểu 1A - NS'!H1035:H1088)</f>
        <v>0</v>
      </c>
      <c r="U88" s="128">
        <f>COUNTA('Biểu 1A - NS'!H1089:H1096)</f>
        <v>0</v>
      </c>
      <c r="V88" s="155">
        <f>SUM('Biểu 1A - NS'!H1089:H1096)</f>
        <v>0</v>
      </c>
      <c r="X88" s="152" t="str">
        <f>IF((C88-(G88+I88+K88))=0,"True","False")</f>
        <v>True</v>
      </c>
      <c r="Y88" s="152" t="str">
        <f>IF((D88-(H88+J88+L88))=0,"True","False")</f>
        <v>True</v>
      </c>
      <c r="Z88" s="152" t="str">
        <f>IF((M88-(Q88+S88+U88))=0,"True","False")</f>
        <v>True</v>
      </c>
      <c r="AA88" s="152" t="str">
        <f>IF((N88-(R88+T88+V88))=0,"True","False")</f>
        <v>True</v>
      </c>
      <c r="AC88" s="235">
        <f t="shared" si="23"/>
        <v>0</v>
      </c>
      <c r="AD88" s="234">
        <f t="shared" si="29"/>
        <v>0</v>
      </c>
    </row>
    <row r="89" spans="1:50" s="152" customFormat="1" ht="15.75">
      <c r="A89" s="59"/>
      <c r="B89" s="111" t="s">
        <v>472</v>
      </c>
      <c r="C89" s="140">
        <f>COUNTA('Biểu 1C - Đấu giá'!G445:G470)</f>
        <v>0</v>
      </c>
      <c r="D89" s="139">
        <f>SUM(('Biểu 1C - Đấu giá'!G445:G470))</f>
        <v>0</v>
      </c>
      <c r="E89" s="139"/>
      <c r="F89" s="139"/>
      <c r="G89" s="140">
        <f>COUNTA('Biểu 1C - Đấu giá'!G445:G452)</f>
        <v>0</v>
      </c>
      <c r="H89" s="139">
        <f>SUM('Biểu 1C - Đấu giá'!G445:G452)</f>
        <v>0</v>
      </c>
      <c r="I89" s="140">
        <f>COUNTA('Biểu 1C - Đấu giá'!G453:G457)</f>
        <v>0</v>
      </c>
      <c r="J89" s="139">
        <f>SUM('Biểu 1C - Đấu giá'!G453:G457)</f>
        <v>0</v>
      </c>
      <c r="K89" s="140">
        <f>COUNTA('Biểu 1C - Đấu giá'!G458:G470)</f>
        <v>0</v>
      </c>
      <c r="L89" s="139">
        <f>SUM('Biểu 1C - Đấu giá'!G458:G470)</f>
        <v>0</v>
      </c>
      <c r="M89" s="241">
        <f>COUNTA('Biểu 1C - Đấu giá'!H445:H470)</f>
        <v>0</v>
      </c>
      <c r="N89" s="113">
        <f>SUM('Biểu 1C - Đấu giá'!H445:H470)</f>
        <v>0</v>
      </c>
      <c r="O89" s="113"/>
      <c r="P89" s="113"/>
      <c r="Q89" s="128">
        <f>COUNTA('Biểu 1C - Đấu giá'!H445:H452)</f>
        <v>0</v>
      </c>
      <c r="R89" s="139">
        <f>SUM('Biểu 1C - Đấu giá'!H445:H452)</f>
        <v>0</v>
      </c>
      <c r="S89" s="141">
        <f>COUNTA('Biểu 1C - Đấu giá'!H453:H457)</f>
        <v>0</v>
      </c>
      <c r="T89" s="139">
        <f>SUM('Biểu 1C - Đấu giá'!H453:H457)</f>
        <v>0</v>
      </c>
      <c r="U89" s="128">
        <f>COUNTA('Biểu 1C - Đấu giá'!H458:H470)</f>
        <v>0</v>
      </c>
      <c r="V89" s="113">
        <f>SUM('Biểu 1C - Đấu giá'!H458:H470)</f>
        <v>0</v>
      </c>
      <c r="X89" s="152" t="str">
        <f t="shared" ref="X89:X91" si="33">IF((C89-(G89+I89+K89))=0,"True","False")</f>
        <v>True</v>
      </c>
      <c r="Y89" s="152" t="str">
        <f t="shared" ref="Y89:Y91" si="34">IF((D89-(H89+J89+L89))=0,"True","False")</f>
        <v>True</v>
      </c>
      <c r="Z89" s="152" t="str">
        <f t="shared" ref="Z89:Z91" si="35">IF((M89-(Q89+S89+U89))=0,"True","False")</f>
        <v>True</v>
      </c>
      <c r="AA89" s="152" t="str">
        <f t="shared" ref="AA89:AA91" si="36">IF((N89-(R89+T89+V89))=0,"True","False")</f>
        <v>True</v>
      </c>
      <c r="AC89" s="235">
        <f t="shared" si="23"/>
        <v>0</v>
      </c>
      <c r="AD89" s="234">
        <f t="shared" si="29"/>
        <v>0</v>
      </c>
    </row>
    <row r="90" spans="1:50" s="152" customFormat="1" ht="15.75">
      <c r="A90" s="59"/>
      <c r="B90" s="111">
        <v>2</v>
      </c>
      <c r="C90" s="140">
        <f>COUNTA('Biểu 2 - NNS'!G259:G281)</f>
        <v>0</v>
      </c>
      <c r="D90" s="139">
        <f>SUM('Biểu 2 - NNS'!G259:G281)</f>
        <v>0</v>
      </c>
      <c r="E90" s="139"/>
      <c r="F90" s="139"/>
      <c r="G90" s="140">
        <f>COUNTA('Biểu 2 - NNS'!G259:G264)</f>
        <v>0</v>
      </c>
      <c r="H90" s="139">
        <f>SUM('Biểu 2 - NNS'!G259:G264)</f>
        <v>0</v>
      </c>
      <c r="I90" s="140">
        <f>COUNTA('Biểu 2 - NNS'!G265:G268)</f>
        <v>0</v>
      </c>
      <c r="J90" s="139">
        <f>SUM('Biểu 2 - NNS'!G265:G268)</f>
        <v>0</v>
      </c>
      <c r="K90" s="140">
        <f>COUNTA('Biểu 2 - NNS'!G269:G281)</f>
        <v>0</v>
      </c>
      <c r="L90" s="139">
        <f>SUM('Biểu 2 - NNS'!G269:G281)</f>
        <v>0</v>
      </c>
      <c r="M90" s="241">
        <f>COUNTA('Biểu 2 - NNS'!H259:H281)</f>
        <v>0</v>
      </c>
      <c r="N90" s="113">
        <f>SUM('Biểu 2 - NNS'!H259:H281)</f>
        <v>0</v>
      </c>
      <c r="O90" s="113"/>
      <c r="P90" s="113"/>
      <c r="Q90" s="128">
        <f>COUNTA('Biểu 2 - NNS'!H259:H264)</f>
        <v>0</v>
      </c>
      <c r="R90" s="113">
        <f>SUM('Biểu 2 - NNS'!H259:H264)</f>
        <v>0</v>
      </c>
      <c r="S90" s="141">
        <f>COUNTA('Biểu 2 - NNS'!H265:H268)</f>
        <v>0</v>
      </c>
      <c r="T90" s="139">
        <f>SUM('Biểu 2 - NNS'!H265:H268)</f>
        <v>0</v>
      </c>
      <c r="U90" s="128">
        <f>COUNTA('Biểu 2 - NNS'!H269:H281)</f>
        <v>0</v>
      </c>
      <c r="V90" s="155">
        <f>SUM('Biểu 2 - NNS'!H269:H281)</f>
        <v>0</v>
      </c>
      <c r="X90" s="152" t="str">
        <f t="shared" si="33"/>
        <v>True</v>
      </c>
      <c r="Y90" s="152" t="str">
        <f t="shared" si="34"/>
        <v>True</v>
      </c>
      <c r="Z90" s="152" t="str">
        <f t="shared" si="35"/>
        <v>True</v>
      </c>
      <c r="AA90" s="152" t="str">
        <f t="shared" si="36"/>
        <v>True</v>
      </c>
      <c r="AC90" s="235">
        <f t="shared" si="23"/>
        <v>0</v>
      </c>
      <c r="AD90" s="234">
        <f t="shared" si="29"/>
        <v>0</v>
      </c>
    </row>
    <row r="91" spans="1:50" s="152" customFormat="1" ht="15.75">
      <c r="A91" s="59"/>
      <c r="B91" s="111">
        <v>3</v>
      </c>
      <c r="C91" s="140">
        <f>COUNTA('Biểu 3.1 - Đấu thầu'!G226:G245)</f>
        <v>0</v>
      </c>
      <c r="D91" s="139">
        <f>SUM('Biểu 3.1 - Đấu thầu'!G226:G245)</f>
        <v>0</v>
      </c>
      <c r="E91" s="139"/>
      <c r="F91" s="139"/>
      <c r="G91" s="140">
        <f>COUNTA('Biểu 3.1 - Đấu thầu'!G226:G230)</f>
        <v>0</v>
      </c>
      <c r="H91" s="139">
        <f>SUM('Biểu 3.1 - Đấu thầu'!G226:G230)</f>
        <v>0</v>
      </c>
      <c r="I91" s="140">
        <f>COUNTA('Biểu 3.1 - Đấu thầu'!G231:G233)</f>
        <v>0</v>
      </c>
      <c r="J91" s="139">
        <f>SUM('Biểu 3.1 - Đấu thầu'!G231:G233)</f>
        <v>0</v>
      </c>
      <c r="K91" s="140">
        <f>COUNTA('Biểu 3.1 - Đấu thầu'!G234:G245)</f>
        <v>0</v>
      </c>
      <c r="L91" s="139">
        <f>SUM('Biểu 3.1 - Đấu thầu'!G234:G245)</f>
        <v>0</v>
      </c>
      <c r="M91" s="241"/>
      <c r="N91" s="113"/>
      <c r="O91" s="113"/>
      <c r="P91" s="113"/>
      <c r="Q91" s="128"/>
      <c r="R91" s="113"/>
      <c r="S91" s="128"/>
      <c r="T91" s="139"/>
      <c r="U91" s="128"/>
      <c r="V91" s="156"/>
      <c r="X91" s="152" t="str">
        <f t="shared" si="33"/>
        <v>True</v>
      </c>
      <c r="Y91" s="152" t="str">
        <f t="shared" si="34"/>
        <v>True</v>
      </c>
      <c r="Z91" s="152" t="str">
        <f t="shared" si="35"/>
        <v>True</v>
      </c>
      <c r="AA91" s="152" t="str">
        <f t="shared" si="36"/>
        <v>True</v>
      </c>
      <c r="AC91" s="235">
        <f t="shared" si="23"/>
        <v>0</v>
      </c>
      <c r="AD91" s="234">
        <f t="shared" si="29"/>
        <v>0</v>
      </c>
    </row>
    <row r="92" spans="1:50" s="154" customFormat="1" ht="15.75">
      <c r="A92" s="127">
        <v>18</v>
      </c>
      <c r="B92" s="36" t="s">
        <v>206</v>
      </c>
      <c r="C92" s="127">
        <f>SUM(C93:C96)</f>
        <v>1</v>
      </c>
      <c r="D92" s="127">
        <f t="shared" ref="D92:V92" si="37">SUM(D93:D96)</f>
        <v>0</v>
      </c>
      <c r="E92" s="127">
        <f t="shared" si="37"/>
        <v>0</v>
      </c>
      <c r="F92" s="127">
        <f t="shared" si="37"/>
        <v>0</v>
      </c>
      <c r="G92" s="127">
        <f t="shared" si="37"/>
        <v>0</v>
      </c>
      <c r="H92" s="127">
        <f t="shared" si="37"/>
        <v>0</v>
      </c>
      <c r="I92" s="127">
        <f t="shared" si="37"/>
        <v>0</v>
      </c>
      <c r="J92" s="127">
        <f t="shared" si="37"/>
        <v>0</v>
      </c>
      <c r="K92" s="127">
        <f t="shared" si="37"/>
        <v>0</v>
      </c>
      <c r="L92" s="127">
        <f t="shared" si="37"/>
        <v>0</v>
      </c>
      <c r="M92" s="76">
        <f t="shared" si="37"/>
        <v>0</v>
      </c>
      <c r="N92" s="127">
        <f t="shared" si="37"/>
        <v>0</v>
      </c>
      <c r="O92" s="127">
        <f t="shared" si="37"/>
        <v>0</v>
      </c>
      <c r="P92" s="127">
        <f t="shared" si="37"/>
        <v>0</v>
      </c>
      <c r="Q92" s="127">
        <f t="shared" si="37"/>
        <v>0</v>
      </c>
      <c r="R92" s="127">
        <f t="shared" si="37"/>
        <v>0</v>
      </c>
      <c r="S92" s="127">
        <f t="shared" si="37"/>
        <v>0</v>
      </c>
      <c r="T92" s="127">
        <f t="shared" si="37"/>
        <v>0</v>
      </c>
      <c r="U92" s="127">
        <f t="shared" si="37"/>
        <v>0</v>
      </c>
      <c r="V92" s="127">
        <f t="shared" si="37"/>
        <v>0</v>
      </c>
      <c r="W92" s="126"/>
      <c r="X92" s="152" t="str">
        <f t="shared" ref="X92:X155" si="38">IF((C92-(G92+I92+K92))=0,"True","False")</f>
        <v>False</v>
      </c>
      <c r="Y92" s="152" t="str">
        <f t="shared" ref="Y92:Y155" si="39">IF((D92-(H92+J92+L92))=0,"True","False")</f>
        <v>True</v>
      </c>
      <c r="Z92" s="152" t="str">
        <f t="shared" ref="Z92:Z155" si="40">IF((M92-(Q92+S92+U92))=0,"True","False")</f>
        <v>True</v>
      </c>
      <c r="AA92" s="152" t="str">
        <f t="shared" ref="AA92:AA155" si="41">IF((N92-(R92+T92+V92))=0,"True","False")</f>
        <v>True</v>
      </c>
      <c r="AB92" s="126"/>
      <c r="AC92" s="235">
        <f t="shared" si="23"/>
        <v>0</v>
      </c>
      <c r="AD92" s="234">
        <f t="shared" si="29"/>
        <v>0</v>
      </c>
      <c r="AE92" s="126"/>
      <c r="AF92" s="126"/>
      <c r="AG92" s="126"/>
      <c r="AH92" s="126"/>
      <c r="AI92" s="126"/>
      <c r="AJ92" s="126"/>
      <c r="AK92" s="126"/>
      <c r="AL92" s="126"/>
      <c r="AM92" s="126"/>
      <c r="AN92" s="126"/>
      <c r="AO92" s="126"/>
      <c r="AP92" s="126"/>
      <c r="AQ92" s="126"/>
      <c r="AR92" s="126"/>
      <c r="AS92" s="126"/>
      <c r="AT92" s="4"/>
      <c r="AU92" s="4"/>
      <c r="AV92" s="4"/>
      <c r="AW92" s="4"/>
      <c r="AX92" s="126"/>
    </row>
    <row r="93" spans="1:50" s="152" customFormat="1" ht="15.75">
      <c r="A93" s="59"/>
      <c r="B93" s="111" t="s">
        <v>471</v>
      </c>
      <c r="C93" s="59">
        <f>COUNTA('Biểu 1A - NS'!G1099:G1154)</f>
        <v>0</v>
      </c>
      <c r="D93" s="59">
        <f>SUM(('Biểu 1A - NS'!G1099:G1154))</f>
        <v>0</v>
      </c>
      <c r="E93" s="59"/>
      <c r="F93" s="59"/>
      <c r="G93" s="59">
        <f>COUNTA('Biểu 1A - NS'!G1099:G1103)</f>
        <v>0</v>
      </c>
      <c r="H93" s="139">
        <f>SUM('Biểu 1A - NS'!G1099:G1103)</f>
        <v>0</v>
      </c>
      <c r="I93" s="59">
        <f>COUNTA('Biểu 1A - NS'!G1104:G1150)</f>
        <v>0</v>
      </c>
      <c r="J93" s="139">
        <f>SUM('Biểu 1A - NS'!G1104:G1150)</f>
        <v>0</v>
      </c>
      <c r="K93" s="59">
        <f>COUNTA('Biểu 1A - NS'!G1151:G1154)</f>
        <v>0</v>
      </c>
      <c r="L93" s="139">
        <f>SUM('Biểu 1A - NS'!G1151:G1154)</f>
        <v>0</v>
      </c>
      <c r="M93" s="241">
        <f>COUNTA('Biểu 1A - NS'!H1099:H1154)</f>
        <v>0</v>
      </c>
      <c r="N93" s="113">
        <f>SUM('Biểu 1A - NS'!H1099:H1154)</f>
        <v>0</v>
      </c>
      <c r="O93" s="113"/>
      <c r="P93" s="113"/>
      <c r="Q93" s="128">
        <f>COUNTA('Biểu 1A - NS'!H1099:H1103)</f>
        <v>0</v>
      </c>
      <c r="R93" s="113">
        <f>SUM('Biểu 1A - NS'!H1099:H1103)</f>
        <v>0</v>
      </c>
      <c r="S93" s="128">
        <f>COUNTA('Biểu 1A - NS'!H1104:H1150)</f>
        <v>0</v>
      </c>
      <c r="T93" s="139">
        <f>SUM('Biểu 1A - NS'!H1104:H1150)</f>
        <v>0</v>
      </c>
      <c r="U93" s="128">
        <f>COUNTA('Biểu 1A - NS'!H1151:H1154)</f>
        <v>0</v>
      </c>
      <c r="V93" s="156">
        <f>SUM('Biểu 1A - NS'!H1151:H1154)</f>
        <v>0</v>
      </c>
      <c r="X93" s="152" t="str">
        <f t="shared" si="38"/>
        <v>True</v>
      </c>
      <c r="Y93" s="152" t="str">
        <f t="shared" si="39"/>
        <v>True</v>
      </c>
      <c r="Z93" s="152" t="str">
        <f t="shared" si="40"/>
        <v>True</v>
      </c>
      <c r="AA93" s="152" t="str">
        <f t="shared" si="41"/>
        <v>True</v>
      </c>
      <c r="AC93" s="235">
        <f t="shared" si="23"/>
        <v>0</v>
      </c>
      <c r="AD93" s="234">
        <f t="shared" si="29"/>
        <v>0</v>
      </c>
    </row>
    <row r="94" spans="1:50" s="152" customFormat="1" ht="15.75">
      <c r="A94" s="59"/>
      <c r="B94" s="111" t="s">
        <v>472</v>
      </c>
      <c r="C94" s="59">
        <f>COUNTA('Biểu 1C - Đấu giá'!G473:G485)</f>
        <v>0</v>
      </c>
      <c r="D94" s="139">
        <f>SUM('Biểu 1C - Đấu giá'!G473:G485)</f>
        <v>0</v>
      </c>
      <c r="E94" s="59"/>
      <c r="F94" s="59"/>
      <c r="G94" s="59">
        <f>COUNTA('Biểu 1C - Đấu giá'!G473:G475)</f>
        <v>0</v>
      </c>
      <c r="H94" s="139">
        <f>SUM('Biểu 1C - Đấu giá'!G473:G475)</f>
        <v>0</v>
      </c>
      <c r="I94" s="59">
        <f>COUNTA('Biểu 1C - Đấu giá'!G476:G478)</f>
        <v>0</v>
      </c>
      <c r="J94" s="139">
        <f>SUM('Biểu 1C - Đấu giá'!G476:G478)</f>
        <v>0</v>
      </c>
      <c r="K94" s="59">
        <f>COUNTA('Biểu 1C - Đấu giá'!G479:G485)</f>
        <v>0</v>
      </c>
      <c r="L94" s="139">
        <f>SUM('Biểu 1C - Đấu giá'!G479:G485)</f>
        <v>0</v>
      </c>
      <c r="M94" s="241">
        <f>COUNTA('Biểu 1C - Đấu giá'!H473:H485)</f>
        <v>0</v>
      </c>
      <c r="N94" s="113">
        <f>SUM('Biểu 1C - Đấu giá'!H473:H485)</f>
        <v>0</v>
      </c>
      <c r="O94" s="113"/>
      <c r="P94" s="113"/>
      <c r="Q94" s="128"/>
      <c r="R94" s="113"/>
      <c r="S94" s="128"/>
      <c r="T94" s="59"/>
      <c r="U94" s="128"/>
      <c r="V94" s="151"/>
      <c r="X94" s="152" t="str">
        <f t="shared" si="38"/>
        <v>True</v>
      </c>
      <c r="Y94" s="152" t="str">
        <f t="shared" si="39"/>
        <v>True</v>
      </c>
      <c r="Z94" s="152" t="str">
        <f t="shared" si="40"/>
        <v>True</v>
      </c>
      <c r="AA94" s="152" t="str">
        <f t="shared" si="41"/>
        <v>True</v>
      </c>
      <c r="AC94" s="235">
        <f t="shared" si="23"/>
        <v>0</v>
      </c>
      <c r="AD94" s="234">
        <f t="shared" si="29"/>
        <v>0</v>
      </c>
    </row>
    <row r="95" spans="1:50" s="152" customFormat="1" ht="15.75">
      <c r="A95" s="59"/>
      <c r="B95" s="111">
        <v>2</v>
      </c>
      <c r="C95" s="59">
        <f>COUNTA('Biểu 2 - NNS'!G284:G296)</f>
        <v>0</v>
      </c>
      <c r="D95" s="139">
        <f>SUM('Biểu 2 - NNS'!G284:G296)</f>
        <v>0</v>
      </c>
      <c r="E95" s="59"/>
      <c r="F95" s="59"/>
      <c r="G95" s="59">
        <f>COUNTA('Biểu 2 - NNS'!G284:G286)</f>
        <v>0</v>
      </c>
      <c r="H95" s="139">
        <f>SUM('Biểu 2 - NNS'!G284:G286)</f>
        <v>0</v>
      </c>
      <c r="I95" s="59">
        <f>COUNTA('Biểu 2 - NNS'!G287:G293)</f>
        <v>0</v>
      </c>
      <c r="J95" s="139">
        <f>SUM('Biểu 2 - NNS'!G287:G293)</f>
        <v>0</v>
      </c>
      <c r="K95" s="59">
        <f>COUNTA('Biểu 2 - NNS'!G294:G296)</f>
        <v>0</v>
      </c>
      <c r="L95" s="139">
        <f>SUM('Biểu 2 - NNS'!G294:G296)</f>
        <v>0</v>
      </c>
      <c r="M95" s="241">
        <f>COUNTA('Biểu 2 - NNS'!H284:H296)</f>
        <v>0</v>
      </c>
      <c r="N95" s="113">
        <f>SUM('Biểu 2 - NNS'!H284:H296)</f>
        <v>0</v>
      </c>
      <c r="O95" s="113"/>
      <c r="P95" s="113"/>
      <c r="Q95" s="128"/>
      <c r="R95" s="113"/>
      <c r="S95" s="128"/>
      <c r="T95" s="59"/>
      <c r="U95" s="128"/>
      <c r="V95" s="151"/>
      <c r="X95" s="152" t="str">
        <f t="shared" si="38"/>
        <v>True</v>
      </c>
      <c r="Y95" s="152" t="str">
        <f t="shared" si="39"/>
        <v>True</v>
      </c>
      <c r="Z95" s="152" t="str">
        <f t="shared" si="40"/>
        <v>True</v>
      </c>
      <c r="AA95" s="152" t="str">
        <f t="shared" si="41"/>
        <v>True</v>
      </c>
      <c r="AC95" s="235">
        <f t="shared" si="23"/>
        <v>0</v>
      </c>
      <c r="AD95" s="234">
        <f t="shared" si="29"/>
        <v>0</v>
      </c>
    </row>
    <row r="96" spans="1:50" s="152" customFormat="1" ht="15.75">
      <c r="A96" s="59"/>
      <c r="B96" s="111">
        <v>3</v>
      </c>
      <c r="C96" s="59">
        <f>COUNTA('Biểu 3.1 - Đấu thầu'!G247:G256)</f>
        <v>1</v>
      </c>
      <c r="D96" s="59"/>
      <c r="E96" s="59"/>
      <c r="F96" s="59"/>
      <c r="G96" s="59"/>
      <c r="H96" s="59"/>
      <c r="I96" s="59"/>
      <c r="J96" s="59"/>
      <c r="K96" s="59"/>
      <c r="L96" s="59"/>
      <c r="M96" s="241"/>
      <c r="N96" s="113"/>
      <c r="O96" s="113"/>
      <c r="P96" s="113"/>
      <c r="Q96" s="128"/>
      <c r="R96" s="113"/>
      <c r="S96" s="128"/>
      <c r="T96" s="59"/>
      <c r="U96" s="128"/>
      <c r="V96" s="151"/>
      <c r="X96" s="152" t="str">
        <f t="shared" si="38"/>
        <v>False</v>
      </c>
      <c r="Y96" s="152" t="str">
        <f t="shared" si="39"/>
        <v>True</v>
      </c>
      <c r="Z96" s="152" t="str">
        <f t="shared" si="40"/>
        <v>True</v>
      </c>
      <c r="AA96" s="152" t="str">
        <f t="shared" si="41"/>
        <v>True</v>
      </c>
      <c r="AC96" s="235">
        <f t="shared" si="23"/>
        <v>0</v>
      </c>
      <c r="AD96" s="234">
        <f t="shared" si="29"/>
        <v>0</v>
      </c>
    </row>
    <row r="97" spans="1:50" s="154" customFormat="1" ht="15.75">
      <c r="A97" s="127">
        <v>19</v>
      </c>
      <c r="B97" s="36" t="s">
        <v>214</v>
      </c>
      <c r="C97" s="127">
        <f>SUM(C98:C101)</f>
        <v>0</v>
      </c>
      <c r="D97" s="127">
        <f t="shared" ref="D97:V97" si="42">SUM(D98:D101)</f>
        <v>0</v>
      </c>
      <c r="E97" s="127">
        <f t="shared" si="42"/>
        <v>0</v>
      </c>
      <c r="F97" s="127">
        <f t="shared" si="42"/>
        <v>0</v>
      </c>
      <c r="G97" s="127">
        <f t="shared" si="42"/>
        <v>0</v>
      </c>
      <c r="H97" s="127">
        <f t="shared" si="42"/>
        <v>0</v>
      </c>
      <c r="I97" s="127">
        <f t="shared" si="42"/>
        <v>0</v>
      </c>
      <c r="J97" s="127">
        <f t="shared" si="42"/>
        <v>0</v>
      </c>
      <c r="K97" s="127">
        <f t="shared" si="42"/>
        <v>0</v>
      </c>
      <c r="L97" s="127">
        <f t="shared" si="42"/>
        <v>0</v>
      </c>
      <c r="M97" s="76">
        <f t="shared" si="42"/>
        <v>0</v>
      </c>
      <c r="N97" s="127">
        <f t="shared" si="42"/>
        <v>0</v>
      </c>
      <c r="O97" s="127">
        <f t="shared" si="42"/>
        <v>0</v>
      </c>
      <c r="P97" s="127">
        <f t="shared" si="42"/>
        <v>0</v>
      </c>
      <c r="Q97" s="127">
        <f t="shared" si="42"/>
        <v>0</v>
      </c>
      <c r="R97" s="127">
        <f t="shared" si="42"/>
        <v>0</v>
      </c>
      <c r="S97" s="127">
        <f t="shared" si="42"/>
        <v>0</v>
      </c>
      <c r="T97" s="127">
        <f t="shared" si="42"/>
        <v>0</v>
      </c>
      <c r="U97" s="127">
        <f t="shared" si="42"/>
        <v>0</v>
      </c>
      <c r="V97" s="127">
        <f t="shared" si="42"/>
        <v>0</v>
      </c>
      <c r="W97" s="126"/>
      <c r="X97" s="152" t="str">
        <f t="shared" si="38"/>
        <v>True</v>
      </c>
      <c r="Y97" s="152" t="str">
        <f t="shared" si="39"/>
        <v>True</v>
      </c>
      <c r="Z97" s="152" t="str">
        <f t="shared" si="40"/>
        <v>True</v>
      </c>
      <c r="AA97" s="152" t="str">
        <f t="shared" si="41"/>
        <v>True</v>
      </c>
      <c r="AB97" s="126"/>
      <c r="AC97" s="235">
        <f t="shared" si="23"/>
        <v>0</v>
      </c>
      <c r="AD97" s="234">
        <f t="shared" si="29"/>
        <v>0</v>
      </c>
      <c r="AE97" s="126"/>
      <c r="AF97" s="126"/>
      <c r="AG97" s="126"/>
      <c r="AH97" s="126"/>
      <c r="AI97" s="126"/>
      <c r="AJ97" s="126"/>
      <c r="AK97" s="126"/>
      <c r="AL97" s="126"/>
      <c r="AM97" s="126"/>
      <c r="AN97" s="126"/>
      <c r="AO97" s="126"/>
      <c r="AP97" s="126"/>
      <c r="AQ97" s="126"/>
      <c r="AR97" s="126"/>
      <c r="AS97" s="126"/>
      <c r="AT97" s="4"/>
      <c r="AU97" s="4"/>
      <c r="AV97" s="4"/>
      <c r="AW97" s="4"/>
      <c r="AX97" s="126"/>
    </row>
    <row r="98" spans="1:50" s="152" customFormat="1" ht="15.75">
      <c r="A98" s="59"/>
      <c r="B98" s="111" t="s">
        <v>471</v>
      </c>
      <c r="C98" s="59">
        <f>COUNTA('Biểu 1A - NS'!G1157:G1216)</f>
        <v>0</v>
      </c>
      <c r="D98" s="59">
        <f>SUM('Biểu 1A - NS'!G1157:G1216)</f>
        <v>0</v>
      </c>
      <c r="E98" s="59"/>
      <c r="F98" s="59"/>
      <c r="G98" s="59">
        <f>COUNTA('Biểu 1A - NS'!G1157:G1169)</f>
        <v>0</v>
      </c>
      <c r="H98" s="59">
        <f>SUM('Biểu 1A - NS'!G1157:G1169)</f>
        <v>0</v>
      </c>
      <c r="I98" s="59">
        <f>COUNTA('Biểu 1A - NS'!G1170:G1207)</f>
        <v>0</v>
      </c>
      <c r="J98" s="59">
        <f>SUM('Biểu 1A - NS'!G1170:G1207)</f>
        <v>0</v>
      </c>
      <c r="K98" s="59">
        <f>COUNTA('Biểu 1A - NS'!G1208:G1216)</f>
        <v>0</v>
      </c>
      <c r="L98" s="59">
        <f>SUM('Biểu 1A - NS'!G1208:G1216)</f>
        <v>0</v>
      </c>
      <c r="M98" s="241">
        <f>COUNTA('Biểu 1A - NS'!H1157:H1216)</f>
        <v>0</v>
      </c>
      <c r="N98" s="113">
        <f>SUM('Biểu 1A - NS'!H1157:H1216)</f>
        <v>0</v>
      </c>
      <c r="O98" s="113"/>
      <c r="P98" s="113"/>
      <c r="Q98" s="128">
        <f>COUNTA('Biểu 1A - NS'!H1157:H1169)</f>
        <v>0</v>
      </c>
      <c r="R98" s="113">
        <f>SUM('Biểu 1A - NS'!H1157:H1169)</f>
        <v>0</v>
      </c>
      <c r="S98" s="128">
        <f>COUNTA('Biểu 1A - NS'!H1170:H1207)</f>
        <v>0</v>
      </c>
      <c r="T98" s="59">
        <f>SUM('Biểu 1A - NS'!H1170:H1207)</f>
        <v>0</v>
      </c>
      <c r="U98" s="128">
        <f>COUNTA('Biểu 1A - NS'!H1208:H1216)</f>
        <v>0</v>
      </c>
      <c r="V98" s="151">
        <f>SUM('Biểu 1A - NS'!H1208:H1216)</f>
        <v>0</v>
      </c>
      <c r="X98" s="152" t="str">
        <f t="shared" si="38"/>
        <v>True</v>
      </c>
      <c r="Y98" s="152" t="str">
        <f t="shared" si="39"/>
        <v>True</v>
      </c>
      <c r="Z98" s="152" t="str">
        <f t="shared" si="40"/>
        <v>True</v>
      </c>
      <c r="AA98" s="152" t="str">
        <f t="shared" si="41"/>
        <v>True</v>
      </c>
      <c r="AC98" s="235">
        <f t="shared" si="23"/>
        <v>0</v>
      </c>
      <c r="AD98" s="234">
        <f t="shared" si="29"/>
        <v>0</v>
      </c>
    </row>
    <row r="99" spans="1:50" s="152" customFormat="1" ht="15.75">
      <c r="A99" s="59"/>
      <c r="B99" s="111" t="s">
        <v>472</v>
      </c>
      <c r="C99" s="59">
        <f>COUNTA('Biểu 1C - Đấu giá'!G488:G553)</f>
        <v>0</v>
      </c>
      <c r="D99" s="59">
        <f>SUM('Biểu 1C - Đấu giá'!G488:G553)</f>
        <v>0</v>
      </c>
      <c r="E99" s="59"/>
      <c r="F99" s="59"/>
      <c r="G99" s="59">
        <f>COUNTA('Biểu 1C - Đấu giá'!G488:G508)</f>
        <v>0</v>
      </c>
      <c r="H99" s="59">
        <f>SUM('Biểu 1C - Đấu giá'!G488:G508)</f>
        <v>0</v>
      </c>
      <c r="I99" s="59">
        <f>COUNTA('Biểu 1C - Đấu giá'!G509:G546)</f>
        <v>0</v>
      </c>
      <c r="J99" s="59">
        <f>SUM('Biểu 1C - Đấu giá'!G509:G546)</f>
        <v>0</v>
      </c>
      <c r="K99" s="59">
        <f>COUNTA('Biểu 1C - Đấu giá'!G547:G553)</f>
        <v>0</v>
      </c>
      <c r="L99" s="59">
        <f>SUM('Biểu 1C - Đấu giá'!G547:G553)</f>
        <v>0</v>
      </c>
      <c r="M99" s="241">
        <f>COUNTA('Biểu 1C - Đấu giá'!H488:H553)</f>
        <v>0</v>
      </c>
      <c r="N99" s="113">
        <f>SUM('Biểu 1C - Đấu giá'!H488:H553)</f>
        <v>0</v>
      </c>
      <c r="O99" s="113"/>
      <c r="P99" s="113"/>
      <c r="Q99" s="128">
        <f>COUNTA('Biểu 1C - Đấu giá'!H488:H508)</f>
        <v>0</v>
      </c>
      <c r="R99" s="113">
        <f>SUM('Biểu 1C - Đấu giá'!H488:H508)</f>
        <v>0</v>
      </c>
      <c r="S99" s="128">
        <f>COUNTA('Biểu 1C - Đấu giá'!H509:H546)</f>
        <v>0</v>
      </c>
      <c r="T99" s="59">
        <f>SUM('Biểu 1C - Đấu giá'!H509:H546)</f>
        <v>0</v>
      </c>
      <c r="U99" s="128">
        <f>COUNTA('Biểu 1C - Đấu giá'!H547:H553)</f>
        <v>0</v>
      </c>
      <c r="V99" s="151">
        <f>SUM('Biểu 1C - Đấu giá'!H547:H553)</f>
        <v>0</v>
      </c>
      <c r="X99" s="152" t="str">
        <f t="shared" si="38"/>
        <v>True</v>
      </c>
      <c r="Y99" s="152" t="str">
        <f t="shared" si="39"/>
        <v>True</v>
      </c>
      <c r="Z99" s="152" t="str">
        <f t="shared" si="40"/>
        <v>True</v>
      </c>
      <c r="AA99" s="152" t="str">
        <f t="shared" si="41"/>
        <v>True</v>
      </c>
      <c r="AC99" s="235">
        <f t="shared" si="23"/>
        <v>0</v>
      </c>
      <c r="AD99" s="234">
        <f t="shared" si="29"/>
        <v>0</v>
      </c>
    </row>
    <row r="100" spans="1:50" s="152" customFormat="1" ht="15.75">
      <c r="A100" s="59"/>
      <c r="B100" s="111">
        <v>2</v>
      </c>
      <c r="C100" s="59">
        <f>COUNTA('Biểu 2 - NNS'!G299:G310)</f>
        <v>0</v>
      </c>
      <c r="D100" s="59">
        <f>SUM('Biểu 2 - NNS'!G299:G310)</f>
        <v>0</v>
      </c>
      <c r="E100" s="59"/>
      <c r="F100" s="59"/>
      <c r="G100" s="59">
        <f>COUNTA('Biểu 2 - NNS'!G299:G301)</f>
        <v>0</v>
      </c>
      <c r="H100" s="59">
        <f>SUM('Biểu 2 - NNS'!G299:G301)</f>
        <v>0</v>
      </c>
      <c r="I100" s="59">
        <f>COUNTA('Biểu 2 - NNS'!G302:G304)</f>
        <v>0</v>
      </c>
      <c r="J100" s="59">
        <f>SUM('Biểu 2 - NNS'!G302:G304)</f>
        <v>0</v>
      </c>
      <c r="K100" s="59">
        <f>COUNTA('Biểu 2 - NNS'!G305:G310)</f>
        <v>0</v>
      </c>
      <c r="L100" s="59">
        <f>SUM('Biểu 2 - NNS'!G305:G310)</f>
        <v>0</v>
      </c>
      <c r="M100" s="241">
        <f>COUNTA('Biểu 2 - NNS'!H299:H310)</f>
        <v>0</v>
      </c>
      <c r="N100" s="113">
        <f>SUM('Biểu 2 - NNS'!H299:H310)</f>
        <v>0</v>
      </c>
      <c r="O100" s="113"/>
      <c r="P100" s="113"/>
      <c r="Q100" s="128">
        <f>COUNTA('Biểu 2 - NNS'!H299:H301)</f>
        <v>0</v>
      </c>
      <c r="R100" s="113">
        <f>SUM(('Biểu 2 - NNS'!H299:H310))</f>
        <v>0</v>
      </c>
      <c r="S100" s="128">
        <f>COUNTA('Biểu 2 - NNS'!H302:H304)</f>
        <v>0</v>
      </c>
      <c r="T100" s="59">
        <f>SUM('Biểu 2 - NNS'!H302:H304)</f>
        <v>0</v>
      </c>
      <c r="U100" s="128">
        <f>COUNTA('Biểu 2 - NNS'!H305:H310)</f>
        <v>0</v>
      </c>
      <c r="V100" s="151">
        <f>SUM('Biểu 2 - NNS'!H305:H310)</f>
        <v>0</v>
      </c>
      <c r="X100" s="152" t="str">
        <f t="shared" si="38"/>
        <v>True</v>
      </c>
      <c r="Y100" s="152" t="str">
        <f t="shared" si="39"/>
        <v>True</v>
      </c>
      <c r="Z100" s="152" t="str">
        <f t="shared" si="40"/>
        <v>True</v>
      </c>
      <c r="AA100" s="152" t="str">
        <f t="shared" si="41"/>
        <v>True</v>
      </c>
      <c r="AC100" s="235">
        <f t="shared" si="23"/>
        <v>0</v>
      </c>
      <c r="AD100" s="234">
        <f t="shared" si="29"/>
        <v>0</v>
      </c>
    </row>
    <row r="101" spans="1:50" s="152" customFormat="1" ht="15.75">
      <c r="A101" s="59"/>
      <c r="B101" s="111">
        <v>3</v>
      </c>
      <c r="C101" s="59">
        <f>COUNTA('Biểu 3.1 - Đấu thầu'!G258:G273)</f>
        <v>0</v>
      </c>
      <c r="D101" s="59"/>
      <c r="E101" s="59"/>
      <c r="F101" s="59"/>
      <c r="G101" s="59"/>
      <c r="H101" s="59"/>
      <c r="I101" s="59"/>
      <c r="J101" s="59"/>
      <c r="K101" s="59"/>
      <c r="L101" s="59"/>
      <c r="M101" s="241"/>
      <c r="N101" s="113"/>
      <c r="O101" s="113"/>
      <c r="P101" s="113"/>
      <c r="Q101" s="128"/>
      <c r="R101" s="113"/>
      <c r="S101" s="128"/>
      <c r="T101" s="59"/>
      <c r="U101" s="128"/>
      <c r="V101" s="151"/>
      <c r="X101" s="152" t="str">
        <f t="shared" si="38"/>
        <v>True</v>
      </c>
      <c r="Y101" s="152" t="str">
        <f t="shared" si="39"/>
        <v>True</v>
      </c>
      <c r="Z101" s="152" t="str">
        <f t="shared" si="40"/>
        <v>True</v>
      </c>
      <c r="AA101" s="152" t="str">
        <f t="shared" si="41"/>
        <v>True</v>
      </c>
      <c r="AC101" s="235">
        <f t="shared" si="23"/>
        <v>0</v>
      </c>
      <c r="AD101" s="234">
        <f t="shared" si="29"/>
        <v>0</v>
      </c>
    </row>
    <row r="102" spans="1:50" s="154" customFormat="1" ht="15.75">
      <c r="A102" s="127">
        <v>20</v>
      </c>
      <c r="B102" s="36" t="s">
        <v>482</v>
      </c>
      <c r="C102" s="127">
        <f>SUM(C103:C106)</f>
        <v>0</v>
      </c>
      <c r="D102" s="127">
        <f t="shared" ref="D102:V102" si="43">SUM(D103:D106)</f>
        <v>0</v>
      </c>
      <c r="E102" s="127">
        <f t="shared" si="43"/>
        <v>0</v>
      </c>
      <c r="F102" s="127">
        <f t="shared" si="43"/>
        <v>0</v>
      </c>
      <c r="G102" s="127">
        <f t="shared" si="43"/>
        <v>0</v>
      </c>
      <c r="H102" s="127">
        <f t="shared" si="43"/>
        <v>0</v>
      </c>
      <c r="I102" s="127">
        <f t="shared" si="43"/>
        <v>0</v>
      </c>
      <c r="J102" s="127">
        <f t="shared" si="43"/>
        <v>0</v>
      </c>
      <c r="K102" s="127">
        <f t="shared" si="43"/>
        <v>0</v>
      </c>
      <c r="L102" s="127">
        <f t="shared" si="43"/>
        <v>0</v>
      </c>
      <c r="M102" s="76">
        <f t="shared" si="43"/>
        <v>0</v>
      </c>
      <c r="N102" s="127">
        <f t="shared" si="43"/>
        <v>0</v>
      </c>
      <c r="O102" s="127">
        <f t="shared" si="43"/>
        <v>0</v>
      </c>
      <c r="P102" s="127">
        <f t="shared" si="43"/>
        <v>0</v>
      </c>
      <c r="Q102" s="127">
        <f t="shared" si="43"/>
        <v>0</v>
      </c>
      <c r="R102" s="127">
        <f t="shared" si="43"/>
        <v>0</v>
      </c>
      <c r="S102" s="127">
        <f t="shared" si="43"/>
        <v>0</v>
      </c>
      <c r="T102" s="127">
        <f t="shared" si="43"/>
        <v>0</v>
      </c>
      <c r="U102" s="127">
        <f t="shared" si="43"/>
        <v>0</v>
      </c>
      <c r="V102" s="127">
        <f t="shared" si="43"/>
        <v>0</v>
      </c>
      <c r="W102" s="126"/>
      <c r="X102" s="152" t="str">
        <f t="shared" si="38"/>
        <v>True</v>
      </c>
      <c r="Y102" s="152" t="str">
        <f t="shared" si="39"/>
        <v>True</v>
      </c>
      <c r="Z102" s="152" t="str">
        <f t="shared" si="40"/>
        <v>True</v>
      </c>
      <c r="AA102" s="152" t="str">
        <f t="shared" si="41"/>
        <v>True</v>
      </c>
      <c r="AB102" s="126"/>
      <c r="AC102" s="235">
        <f t="shared" si="23"/>
        <v>0</v>
      </c>
      <c r="AD102" s="234">
        <f t="shared" si="29"/>
        <v>0</v>
      </c>
      <c r="AE102" s="126"/>
      <c r="AF102" s="126"/>
      <c r="AG102" s="126"/>
      <c r="AH102" s="126"/>
      <c r="AI102" s="126"/>
      <c r="AJ102" s="126"/>
      <c r="AK102" s="126"/>
      <c r="AL102" s="126"/>
      <c r="AM102" s="126"/>
      <c r="AN102" s="126"/>
      <c r="AO102" s="126"/>
      <c r="AP102" s="126"/>
      <c r="AQ102" s="126"/>
      <c r="AR102" s="126"/>
      <c r="AS102" s="126"/>
      <c r="AT102" s="4"/>
      <c r="AU102" s="4"/>
      <c r="AV102" s="4"/>
      <c r="AW102" s="4"/>
      <c r="AX102" s="126"/>
    </row>
    <row r="103" spans="1:50" s="152" customFormat="1" ht="15.75">
      <c r="A103" s="59"/>
      <c r="B103" s="111" t="s">
        <v>471</v>
      </c>
      <c r="C103" s="59">
        <f>COUNTA('Biểu 1A - NS'!G1219:G1302)</f>
        <v>0</v>
      </c>
      <c r="D103" s="59">
        <f>SUM('Biểu 1A - NS'!G1219:G1302)</f>
        <v>0</v>
      </c>
      <c r="E103" s="59"/>
      <c r="F103" s="59"/>
      <c r="G103" s="59">
        <f>COUNTA('Biểu 1A - NS'!G1219:G1257)</f>
        <v>0</v>
      </c>
      <c r="H103" s="59">
        <f>SUM('Biểu 1A - NS'!G1219:G1257)</f>
        <v>0</v>
      </c>
      <c r="I103" s="59">
        <f>COUNTA('Biểu 1A - NS'!G1258:G1299)</f>
        <v>0</v>
      </c>
      <c r="J103" s="59">
        <f>SUM('Biểu 1A - NS'!G1258:G1299)</f>
        <v>0</v>
      </c>
      <c r="K103" s="59">
        <f>COUNTA('Biểu 1A - NS'!G1300:G1302)</f>
        <v>0</v>
      </c>
      <c r="L103" s="139">
        <f>SUM('Biểu 1A - NS'!G1300:G1302)</f>
        <v>0</v>
      </c>
      <c r="M103" s="241">
        <f>COUNTA('Biểu 1A - NS'!H1219:H1302)</f>
        <v>0</v>
      </c>
      <c r="N103" s="113">
        <f>SUM('Biểu 1A - NS'!H1219:H1302)</f>
        <v>0</v>
      </c>
      <c r="O103" s="113"/>
      <c r="P103" s="113"/>
      <c r="Q103" s="128">
        <f>COUNTA('Biểu 1A - NS'!H1219:H1257)</f>
        <v>0</v>
      </c>
      <c r="R103" s="113">
        <f>SUM('Biểu 1A - NS'!H1219:H1257)</f>
        <v>0</v>
      </c>
      <c r="S103" s="128">
        <f>COUNTA('Biểu 1A - NS'!H1258:H1299)</f>
        <v>0</v>
      </c>
      <c r="T103" s="59">
        <f>SUM('Biểu 1A - NS'!H1258:H1299)</f>
        <v>0</v>
      </c>
      <c r="U103" s="128">
        <f>COUNTA('Biểu 1A - NS'!H1300:H1302)</f>
        <v>0</v>
      </c>
      <c r="V103" s="156">
        <f>SUM('Biểu 1A - NS'!H1300:H1302)</f>
        <v>0</v>
      </c>
      <c r="X103" s="152" t="str">
        <f t="shared" si="38"/>
        <v>True</v>
      </c>
      <c r="Y103" s="152" t="str">
        <f t="shared" si="39"/>
        <v>True</v>
      </c>
      <c r="Z103" s="152" t="str">
        <f t="shared" si="40"/>
        <v>True</v>
      </c>
      <c r="AA103" s="152" t="str">
        <f t="shared" si="41"/>
        <v>True</v>
      </c>
      <c r="AC103" s="235">
        <f t="shared" si="23"/>
        <v>0</v>
      </c>
      <c r="AD103" s="234">
        <f t="shared" si="29"/>
        <v>0</v>
      </c>
    </row>
    <row r="104" spans="1:50" s="152" customFormat="1" ht="15.75">
      <c r="A104" s="59"/>
      <c r="B104" s="111" t="s">
        <v>472</v>
      </c>
      <c r="C104" s="59">
        <f>COUNTA('Biểu 1C - Đấu giá'!G556:G582)</f>
        <v>0</v>
      </c>
      <c r="D104" s="59">
        <f>SUM('Biểu 1C - Đấu giá'!G556:G582)</f>
        <v>0</v>
      </c>
      <c r="E104" s="59"/>
      <c r="F104" s="59"/>
      <c r="G104" s="59">
        <f>COUNTA('Biểu 1C - Đấu giá'!G556:G558)</f>
        <v>0</v>
      </c>
      <c r="H104" s="59">
        <f>SUM('Biểu 1C - Đấu giá'!G556:G558)</f>
        <v>0</v>
      </c>
      <c r="I104" s="59">
        <f>COUNTA('Biểu 1C - Đấu giá'!G559:G575)</f>
        <v>0</v>
      </c>
      <c r="J104" s="59">
        <f>SUM('Biểu 1C - Đấu giá'!G559:G575)</f>
        <v>0</v>
      </c>
      <c r="K104" s="59">
        <f>COUNTA('Biểu 1C - Đấu giá'!G576:G582)</f>
        <v>0</v>
      </c>
      <c r="L104" s="139">
        <f>SUM('Biểu 1C - Đấu giá'!G576:G582)</f>
        <v>0</v>
      </c>
      <c r="M104" s="241">
        <f>COUNTA('Biểu 1C - Đấu giá'!H556:H582)</f>
        <v>0</v>
      </c>
      <c r="N104" s="113">
        <f>SUM('Biểu 1C - Đấu giá'!H556:H582)</f>
        <v>0</v>
      </c>
      <c r="O104" s="113"/>
      <c r="P104" s="113"/>
      <c r="Q104" s="128">
        <f>COUNTA('Biểu 1C - Đấu giá'!H556:H558)</f>
        <v>0</v>
      </c>
      <c r="R104" s="113">
        <f>SUM('Biểu 1C - Đấu giá'!H556:H558)</f>
        <v>0</v>
      </c>
      <c r="S104" s="128">
        <f>COUNTA('Biểu 1C - Đấu giá'!H559:H575)</f>
        <v>0</v>
      </c>
      <c r="T104" s="59">
        <f>SUM('Biểu 1C - Đấu giá'!H559:H575)</f>
        <v>0</v>
      </c>
      <c r="U104" s="128">
        <f>COUNTA('Biểu 1C - Đấu giá'!H576:H582)</f>
        <v>0</v>
      </c>
      <c r="V104" s="156">
        <f>SUM('Biểu 1C - Đấu giá'!H576:H582)</f>
        <v>0</v>
      </c>
      <c r="X104" s="152" t="str">
        <f t="shared" si="38"/>
        <v>True</v>
      </c>
      <c r="Y104" s="152" t="str">
        <f t="shared" si="39"/>
        <v>True</v>
      </c>
      <c r="Z104" s="152" t="str">
        <f t="shared" si="40"/>
        <v>True</v>
      </c>
      <c r="AA104" s="152" t="str">
        <f t="shared" si="41"/>
        <v>True</v>
      </c>
      <c r="AC104" s="235">
        <f t="shared" si="23"/>
        <v>0</v>
      </c>
      <c r="AD104" s="234">
        <f t="shared" si="29"/>
        <v>0</v>
      </c>
    </row>
    <row r="105" spans="1:50" s="152" customFormat="1" ht="15.75">
      <c r="A105" s="59"/>
      <c r="B105" s="111">
        <v>2</v>
      </c>
      <c r="C105" s="59">
        <f>COUNTA('Biểu 2 - NNS'!G313:G331)</f>
        <v>0</v>
      </c>
      <c r="D105" s="59">
        <f>SUM('Biểu 2 - NNS'!G313:G331)</f>
        <v>0</v>
      </c>
      <c r="E105" s="59"/>
      <c r="F105" s="59"/>
      <c r="G105" s="59">
        <f>COUNTA('Biểu 2 - NNS'!G313:G318)</f>
        <v>0</v>
      </c>
      <c r="H105" s="59">
        <f>SUM('Biểu 2 - NNS'!G313:G318)</f>
        <v>0</v>
      </c>
      <c r="I105" s="59">
        <f>COUNTA('Biểu 2 - NNS'!G319:G322)</f>
        <v>0</v>
      </c>
      <c r="J105" s="59">
        <f>SUM('Biểu 2 - NNS'!G319:G322)</f>
        <v>0</v>
      </c>
      <c r="K105" s="59">
        <f>COUNTA('Biểu 2 - NNS'!G323:G331)</f>
        <v>0</v>
      </c>
      <c r="L105" s="139">
        <f>SUM('Biểu 2 - NNS'!G323:G331)</f>
        <v>0</v>
      </c>
      <c r="M105" s="241">
        <f>COUNTA('Biểu 2 - NNS'!H313:H331)</f>
        <v>0</v>
      </c>
      <c r="N105" s="113">
        <f>SUM('Biểu 2 - NNS'!H313:H331)</f>
        <v>0</v>
      </c>
      <c r="O105" s="113"/>
      <c r="P105" s="113"/>
      <c r="Q105" s="128">
        <f>COUNTA('Biểu 2 - NNS'!H313:H318)</f>
        <v>0</v>
      </c>
      <c r="R105" s="113">
        <f>SUM('Biểu 2 - NNS'!H313:H318)</f>
        <v>0</v>
      </c>
      <c r="S105" s="128">
        <f>COUNTA('Biểu 2 - NNS'!H319:H322)</f>
        <v>0</v>
      </c>
      <c r="T105" s="59">
        <f>SUM('Biểu 2 - NNS'!H319:H322)</f>
        <v>0</v>
      </c>
      <c r="U105" s="128">
        <f>COUNTA('Biểu 2 - NNS'!H323:H331)</f>
        <v>0</v>
      </c>
      <c r="V105" s="156">
        <f>SUM('Biểu 2 - NNS'!H323:H331)</f>
        <v>0</v>
      </c>
      <c r="X105" s="152" t="str">
        <f t="shared" si="38"/>
        <v>True</v>
      </c>
      <c r="Y105" s="152" t="str">
        <f t="shared" si="39"/>
        <v>True</v>
      </c>
      <c r="Z105" s="152" t="str">
        <f t="shared" si="40"/>
        <v>True</v>
      </c>
      <c r="AA105" s="152" t="str">
        <f t="shared" si="41"/>
        <v>True</v>
      </c>
      <c r="AC105" s="235">
        <f t="shared" si="23"/>
        <v>0</v>
      </c>
      <c r="AD105" s="234">
        <f t="shared" si="29"/>
        <v>0</v>
      </c>
    </row>
    <row r="106" spans="1:50" s="152" customFormat="1" ht="15.75">
      <c r="A106" s="59"/>
      <c r="B106" s="111">
        <v>3</v>
      </c>
      <c r="C106" s="59">
        <f>COUNTA('Biểu 3.1 - Đấu thầu'!G275:G290)</f>
        <v>0</v>
      </c>
      <c r="D106" s="59">
        <f>SUM('Biểu 3.1 - Đấu thầu'!G275:G290)</f>
        <v>0</v>
      </c>
      <c r="E106" s="59"/>
      <c r="F106" s="59"/>
      <c r="G106" s="59">
        <f>COUNTA('Biểu 3.1 - Đấu thầu'!G275:G279)</f>
        <v>0</v>
      </c>
      <c r="H106" s="59">
        <f>SUM('Biểu 3.1 - Đấu thầu'!G275:G279)</f>
        <v>0</v>
      </c>
      <c r="I106" s="59">
        <f>COUNTA('Biểu 3.1 - Đấu thầu'!G280:G282)</f>
        <v>0</v>
      </c>
      <c r="J106" s="59">
        <f>SUM('Biểu 3.1 - Đấu thầu'!G280:G282)</f>
        <v>0</v>
      </c>
      <c r="K106" s="59">
        <f>COUNTA('Biểu 3.1 - Đấu thầu'!G283:G290)</f>
        <v>0</v>
      </c>
      <c r="L106" s="139">
        <f>SUM('Biểu 3.1 - Đấu thầu'!G283:G290)</f>
        <v>0</v>
      </c>
      <c r="M106" s="241"/>
      <c r="N106" s="113"/>
      <c r="O106" s="113"/>
      <c r="P106" s="113"/>
      <c r="Q106" s="128"/>
      <c r="R106" s="113"/>
      <c r="S106" s="128"/>
      <c r="T106" s="59"/>
      <c r="U106" s="128"/>
      <c r="V106" s="151"/>
      <c r="X106" s="152" t="str">
        <f t="shared" si="38"/>
        <v>True</v>
      </c>
      <c r="Y106" s="152" t="str">
        <f t="shared" si="39"/>
        <v>True</v>
      </c>
      <c r="Z106" s="152" t="str">
        <f t="shared" si="40"/>
        <v>True</v>
      </c>
      <c r="AA106" s="152" t="str">
        <f t="shared" si="41"/>
        <v>True</v>
      </c>
      <c r="AC106" s="235">
        <f t="shared" si="23"/>
        <v>0</v>
      </c>
      <c r="AD106" s="234">
        <f t="shared" si="29"/>
        <v>0</v>
      </c>
    </row>
    <row r="107" spans="1:50" s="154" customFormat="1" ht="15.75">
      <c r="A107" s="127">
        <v>21</v>
      </c>
      <c r="B107" s="36" t="s">
        <v>483</v>
      </c>
      <c r="C107" s="127">
        <f>SUM(C108:C111)</f>
        <v>0</v>
      </c>
      <c r="D107" s="127">
        <f t="shared" ref="D107:V107" si="44">SUM(D108:D111)</f>
        <v>0</v>
      </c>
      <c r="E107" s="127">
        <f t="shared" si="44"/>
        <v>0</v>
      </c>
      <c r="F107" s="127">
        <f t="shared" si="44"/>
        <v>0</v>
      </c>
      <c r="G107" s="127">
        <f t="shared" si="44"/>
        <v>0</v>
      </c>
      <c r="H107" s="127">
        <f t="shared" si="44"/>
        <v>0</v>
      </c>
      <c r="I107" s="127">
        <f t="shared" si="44"/>
        <v>0</v>
      </c>
      <c r="J107" s="127">
        <f t="shared" si="44"/>
        <v>0</v>
      </c>
      <c r="K107" s="127">
        <f t="shared" si="44"/>
        <v>0</v>
      </c>
      <c r="L107" s="127">
        <f t="shared" si="44"/>
        <v>0</v>
      </c>
      <c r="M107" s="76">
        <f t="shared" si="44"/>
        <v>0</v>
      </c>
      <c r="N107" s="127">
        <f t="shared" si="44"/>
        <v>0</v>
      </c>
      <c r="O107" s="127">
        <f t="shared" si="44"/>
        <v>0</v>
      </c>
      <c r="P107" s="127">
        <f t="shared" si="44"/>
        <v>0</v>
      </c>
      <c r="Q107" s="127">
        <f t="shared" si="44"/>
        <v>0</v>
      </c>
      <c r="R107" s="127">
        <f t="shared" si="44"/>
        <v>0</v>
      </c>
      <c r="S107" s="127">
        <f t="shared" si="44"/>
        <v>0</v>
      </c>
      <c r="T107" s="127">
        <f t="shared" si="44"/>
        <v>0</v>
      </c>
      <c r="U107" s="127">
        <f t="shared" si="44"/>
        <v>0</v>
      </c>
      <c r="V107" s="127">
        <f t="shared" si="44"/>
        <v>0</v>
      </c>
      <c r="W107" s="126"/>
      <c r="X107" s="152" t="str">
        <f t="shared" si="38"/>
        <v>True</v>
      </c>
      <c r="Y107" s="152" t="str">
        <f t="shared" si="39"/>
        <v>True</v>
      </c>
      <c r="Z107" s="152" t="str">
        <f t="shared" si="40"/>
        <v>True</v>
      </c>
      <c r="AA107" s="152" t="str">
        <f t="shared" si="41"/>
        <v>True</v>
      </c>
      <c r="AB107" s="126"/>
      <c r="AC107" s="235">
        <f t="shared" si="23"/>
        <v>0</v>
      </c>
      <c r="AD107" s="234">
        <f t="shared" si="29"/>
        <v>0</v>
      </c>
      <c r="AE107" s="126"/>
      <c r="AF107" s="126"/>
      <c r="AG107" s="126"/>
      <c r="AH107" s="126"/>
      <c r="AI107" s="126"/>
      <c r="AJ107" s="126"/>
      <c r="AK107" s="126"/>
      <c r="AL107" s="126"/>
      <c r="AM107" s="126"/>
      <c r="AN107" s="126"/>
      <c r="AO107" s="126"/>
      <c r="AP107" s="126"/>
      <c r="AQ107" s="126"/>
      <c r="AR107" s="126"/>
      <c r="AS107" s="126"/>
      <c r="AT107" s="4"/>
      <c r="AU107" s="4"/>
      <c r="AV107" s="4"/>
      <c r="AW107" s="4"/>
      <c r="AX107" s="126"/>
    </row>
    <row r="108" spans="1:50" s="152" customFormat="1" ht="15.75">
      <c r="A108" s="59"/>
      <c r="B108" s="111" t="s">
        <v>471</v>
      </c>
      <c r="C108" s="59">
        <f>COUNTA('Biểu 1A - NS'!G1305:G1363)</f>
        <v>0</v>
      </c>
      <c r="D108" s="59">
        <f>SUM('Biểu 1A - NS'!G1305:G1363)</f>
        <v>0</v>
      </c>
      <c r="E108" s="59"/>
      <c r="F108" s="59"/>
      <c r="G108" s="59">
        <f>COUNTA('Biểu 1A - NS'!G1305:G1336)</f>
        <v>0</v>
      </c>
      <c r="H108" s="59">
        <f>SUM('Biểu 1A - NS'!G1305:G1336)</f>
        <v>0</v>
      </c>
      <c r="I108" s="59">
        <f>COUNTA('Biểu 1A - NS'!G1337:G1358)</f>
        <v>0</v>
      </c>
      <c r="J108" s="59">
        <f>SUM('Biểu 1A - NS'!G1337:G1358)</f>
        <v>0</v>
      </c>
      <c r="K108" s="59">
        <f>COUNTA('Biểu 1A - NS'!G1359:G1363)</f>
        <v>0</v>
      </c>
      <c r="L108" s="59">
        <f>SUM('Biểu 1A - NS'!G1359:G1363)</f>
        <v>0</v>
      </c>
      <c r="M108" s="241">
        <f>COUNTA('Biểu 1A - NS'!H1305:H1363)</f>
        <v>0</v>
      </c>
      <c r="N108" s="113">
        <f>SUM('Biểu 1A - NS'!H1305:H1363)</f>
        <v>0</v>
      </c>
      <c r="O108" s="113"/>
      <c r="P108" s="113"/>
      <c r="Q108" s="128">
        <f>COUNTA('Biểu 1A - NS'!H1305:H1336)</f>
        <v>0</v>
      </c>
      <c r="R108" s="113">
        <f>SUM('Biểu 1A - NS'!H1305:H1336)</f>
        <v>0</v>
      </c>
      <c r="S108" s="128">
        <f>COUNTA('Biểu 1A - NS'!H1337:H1358)</f>
        <v>0</v>
      </c>
      <c r="T108" s="59">
        <f>SUM('Biểu 1A - NS'!H1337:H1358)</f>
        <v>0</v>
      </c>
      <c r="U108" s="128">
        <f>COUNTA('Biểu 1A - NS'!H1359:H1363)</f>
        <v>0</v>
      </c>
      <c r="V108" s="151">
        <f>SUM('Biểu 1A - NS'!H1359:H1363)</f>
        <v>0</v>
      </c>
      <c r="X108" s="152" t="str">
        <f t="shared" si="38"/>
        <v>True</v>
      </c>
      <c r="Y108" s="152" t="str">
        <f t="shared" si="39"/>
        <v>True</v>
      </c>
      <c r="Z108" s="152" t="str">
        <f t="shared" si="40"/>
        <v>True</v>
      </c>
      <c r="AA108" s="152" t="str">
        <f t="shared" si="41"/>
        <v>True</v>
      </c>
      <c r="AC108" s="235">
        <f t="shared" si="23"/>
        <v>0</v>
      </c>
      <c r="AD108" s="234">
        <f t="shared" si="29"/>
        <v>0</v>
      </c>
    </row>
    <row r="109" spans="1:50" s="152" customFormat="1" ht="15.75">
      <c r="A109" s="59"/>
      <c r="B109" s="111" t="s">
        <v>472</v>
      </c>
      <c r="C109" s="59">
        <f>COUNTA('Biểu 1C - Đấu giá'!G585:G616)</f>
        <v>0</v>
      </c>
      <c r="D109" s="59">
        <f>SUM('Biểu 1C - Đấu giá'!G585:G616)</f>
        <v>0</v>
      </c>
      <c r="E109" s="59"/>
      <c r="F109" s="59"/>
      <c r="G109" s="59">
        <f>COUNTA('Biểu 1C - Đấu giá'!G585:G601)</f>
        <v>0</v>
      </c>
      <c r="H109" s="59">
        <f>SUM('Biểu 1C - Đấu giá'!G585:G601)</f>
        <v>0</v>
      </c>
      <c r="I109" s="59">
        <f>COUNTA('Biểu 1C - Đấu giá'!G602:G611)</f>
        <v>0</v>
      </c>
      <c r="J109" s="59">
        <f>SUM('Biểu 1C - Đấu giá'!G602:G611)</f>
        <v>0</v>
      </c>
      <c r="K109" s="59">
        <f>COUNTA('Biểu 1C - Đấu giá'!G612:G616)</f>
        <v>0</v>
      </c>
      <c r="L109" s="59">
        <f>SUM('Biểu 1C - Đấu giá'!G612:G616)</f>
        <v>0</v>
      </c>
      <c r="M109" s="241">
        <f>COUNTA('Biểu 1C - Đấu giá'!H585:H616)</f>
        <v>0</v>
      </c>
      <c r="N109" s="113">
        <f>SUM('Biểu 1C - Đấu giá'!H585:H616)</f>
        <v>0</v>
      </c>
      <c r="O109" s="113"/>
      <c r="P109" s="113"/>
      <c r="Q109" s="128">
        <f>COUNTA('Biểu 1C - Đấu giá'!H585:H601)</f>
        <v>0</v>
      </c>
      <c r="R109" s="113">
        <f>SUM('Biểu 1C - Đấu giá'!H585:H601)</f>
        <v>0</v>
      </c>
      <c r="S109" s="128">
        <f>COUNTA('Biểu 1C - Đấu giá'!H602:H611)</f>
        <v>0</v>
      </c>
      <c r="T109" s="59">
        <f>SUM('Biểu 1C - Đấu giá'!H602:H611)</f>
        <v>0</v>
      </c>
      <c r="U109" s="128">
        <f>COUNTA('Biểu 1C - Đấu giá'!H612:H616)</f>
        <v>0</v>
      </c>
      <c r="V109" s="151">
        <f>SUM('Biểu 1C - Đấu giá'!H612:H616)</f>
        <v>0</v>
      </c>
      <c r="X109" s="152" t="str">
        <f t="shared" si="38"/>
        <v>True</v>
      </c>
      <c r="Y109" s="152" t="str">
        <f t="shared" si="39"/>
        <v>True</v>
      </c>
      <c r="Z109" s="152" t="str">
        <f t="shared" si="40"/>
        <v>True</v>
      </c>
      <c r="AA109" s="152" t="str">
        <f t="shared" si="41"/>
        <v>True</v>
      </c>
      <c r="AC109" s="235">
        <f t="shared" si="23"/>
        <v>0</v>
      </c>
      <c r="AD109" s="234">
        <f t="shared" si="29"/>
        <v>0</v>
      </c>
    </row>
    <row r="110" spans="1:50" s="152" customFormat="1" ht="15.75">
      <c r="A110" s="59"/>
      <c r="B110" s="111">
        <v>2</v>
      </c>
      <c r="C110" s="59">
        <f>COUNTA('Biểu 2 - NNS'!G334:G356)</f>
        <v>0</v>
      </c>
      <c r="D110" s="59">
        <f>SUM('Biểu 2 - NNS'!G334:G356)</f>
        <v>0</v>
      </c>
      <c r="E110" s="59"/>
      <c r="F110" s="59"/>
      <c r="G110" s="59">
        <f>COUNTA('Biểu 2 - NNS'!G334:G336)</f>
        <v>0</v>
      </c>
      <c r="H110" s="59">
        <f>SUM('Biểu 2 - NNS'!G334:G336)</f>
        <v>0</v>
      </c>
      <c r="I110" s="59">
        <f>COUNTA('Biểu 2 - NNS'!G337:G344)</f>
        <v>0</v>
      </c>
      <c r="J110" s="59">
        <f>SUM('Biểu 2 - NNS'!G337:G344)</f>
        <v>0</v>
      </c>
      <c r="K110" s="59">
        <f>COUNTA('Biểu 2 - NNS'!G345:G356)</f>
        <v>0</v>
      </c>
      <c r="L110" s="59">
        <f>SUM('Biểu 2 - NNS'!G345:G356)</f>
        <v>0</v>
      </c>
      <c r="M110" s="241">
        <f>COUNTA('Biểu 2 - NNS'!H334:H356)</f>
        <v>0</v>
      </c>
      <c r="N110" s="113">
        <f>SUM('Biểu 2 - NNS'!H334:H356)</f>
        <v>0</v>
      </c>
      <c r="O110" s="113"/>
      <c r="P110" s="113"/>
      <c r="Q110" s="128">
        <f>COUNTA('Biểu 2 - NNS'!H334:H336)</f>
        <v>0</v>
      </c>
      <c r="R110" s="113">
        <f>SUM('Biểu 2 - NNS'!H334:H336)</f>
        <v>0</v>
      </c>
      <c r="S110" s="128">
        <f>COUNTA('Biểu 2 - NNS'!H337:H344)</f>
        <v>0</v>
      </c>
      <c r="T110" s="59">
        <f>SUM('Biểu 2 - NNS'!H337:H344)</f>
        <v>0</v>
      </c>
      <c r="U110" s="128">
        <f>COUNTA('Biểu 2 - NNS'!H345:H356)</f>
        <v>0</v>
      </c>
      <c r="V110" s="151">
        <f>SUM('Biểu 2 - NNS'!H345:H356)</f>
        <v>0</v>
      </c>
      <c r="X110" s="152" t="str">
        <f t="shared" si="38"/>
        <v>True</v>
      </c>
      <c r="Y110" s="152" t="str">
        <f t="shared" si="39"/>
        <v>True</v>
      </c>
      <c r="Z110" s="152" t="str">
        <f t="shared" si="40"/>
        <v>True</v>
      </c>
      <c r="AA110" s="152" t="str">
        <f t="shared" si="41"/>
        <v>True</v>
      </c>
      <c r="AC110" s="235">
        <f t="shared" si="23"/>
        <v>0</v>
      </c>
      <c r="AD110" s="234">
        <f t="shared" si="29"/>
        <v>0</v>
      </c>
    </row>
    <row r="111" spans="1:50" s="152" customFormat="1" ht="15.75">
      <c r="A111" s="59"/>
      <c r="B111" s="111">
        <v>3</v>
      </c>
      <c r="C111" s="59">
        <f>COUNTA('Biểu 3.1 - Đấu thầu'!G292:G310)</f>
        <v>0</v>
      </c>
      <c r="D111" s="59">
        <f>SUM('Biểu 3.1 - Đấu thầu'!G292:G310)</f>
        <v>0</v>
      </c>
      <c r="E111" s="59"/>
      <c r="F111" s="59"/>
      <c r="G111" s="59">
        <f>COUNTA('Biểu 3.1 - Đấu thầu'!G292:G296)</f>
        <v>0</v>
      </c>
      <c r="H111" s="59">
        <f>SUM('Biểu 3.1 - Đấu thầu'!G292:G296)</f>
        <v>0</v>
      </c>
      <c r="I111" s="59">
        <f>COUNTA('Biểu 3.1 - Đấu thầu'!G297:G299)</f>
        <v>0</v>
      </c>
      <c r="J111" s="59">
        <f>SUM('Biểu 3.1 - Đấu thầu'!G297:G299)</f>
        <v>0</v>
      </c>
      <c r="K111" s="59">
        <f>COUNTA('Biểu 3.1 - Đấu thầu'!G300:G310)</f>
        <v>0</v>
      </c>
      <c r="L111" s="59">
        <f>SUM('Biểu 3.1 - Đấu thầu'!G300:G310)</f>
        <v>0</v>
      </c>
      <c r="M111" s="241"/>
      <c r="N111" s="113"/>
      <c r="O111" s="113"/>
      <c r="P111" s="113"/>
      <c r="Q111" s="128"/>
      <c r="R111" s="113"/>
      <c r="S111" s="128"/>
      <c r="T111" s="59"/>
      <c r="U111" s="128"/>
      <c r="V111" s="151"/>
      <c r="X111" s="152" t="str">
        <f t="shared" si="38"/>
        <v>True</v>
      </c>
      <c r="Y111" s="152" t="str">
        <f t="shared" si="39"/>
        <v>True</v>
      </c>
      <c r="Z111" s="152" t="str">
        <f t="shared" si="40"/>
        <v>True</v>
      </c>
      <c r="AA111" s="152" t="str">
        <f t="shared" si="41"/>
        <v>True</v>
      </c>
      <c r="AC111" s="235">
        <f t="shared" si="23"/>
        <v>0</v>
      </c>
      <c r="AD111" s="234">
        <f t="shared" si="29"/>
        <v>0</v>
      </c>
    </row>
    <row r="112" spans="1:50" s="154" customFormat="1" ht="15.75">
      <c r="A112" s="127">
        <v>22</v>
      </c>
      <c r="B112" s="36" t="s">
        <v>484</v>
      </c>
      <c r="C112" s="127">
        <f>SUM(C113:C116)</f>
        <v>2</v>
      </c>
      <c r="D112" s="127">
        <f t="shared" ref="D112:V112" si="45">SUM(D113:D116)</f>
        <v>72.91</v>
      </c>
      <c r="E112" s="127">
        <f t="shared" si="45"/>
        <v>0</v>
      </c>
      <c r="F112" s="127">
        <f t="shared" si="45"/>
        <v>0</v>
      </c>
      <c r="G112" s="127">
        <f t="shared" si="45"/>
        <v>2</v>
      </c>
      <c r="H112" s="127">
        <f t="shared" si="45"/>
        <v>72.91</v>
      </c>
      <c r="I112" s="127">
        <f t="shared" si="45"/>
        <v>0</v>
      </c>
      <c r="J112" s="127">
        <f t="shared" si="45"/>
        <v>0</v>
      </c>
      <c r="K112" s="127">
        <f t="shared" si="45"/>
        <v>2</v>
      </c>
      <c r="L112" s="127">
        <f t="shared" si="45"/>
        <v>72.91</v>
      </c>
      <c r="M112" s="76">
        <f t="shared" si="45"/>
        <v>0</v>
      </c>
      <c r="N112" s="127">
        <f t="shared" si="45"/>
        <v>0</v>
      </c>
      <c r="O112" s="127">
        <f t="shared" si="45"/>
        <v>0</v>
      </c>
      <c r="P112" s="127">
        <f t="shared" si="45"/>
        <v>0</v>
      </c>
      <c r="Q112" s="127">
        <f t="shared" si="45"/>
        <v>0</v>
      </c>
      <c r="R112" s="127">
        <f t="shared" si="45"/>
        <v>0</v>
      </c>
      <c r="S112" s="127">
        <f t="shared" si="45"/>
        <v>0</v>
      </c>
      <c r="T112" s="127">
        <f t="shared" si="45"/>
        <v>0</v>
      </c>
      <c r="U112" s="127">
        <f t="shared" si="45"/>
        <v>0</v>
      </c>
      <c r="V112" s="127">
        <f t="shared" si="45"/>
        <v>0</v>
      </c>
      <c r="W112" s="126"/>
      <c r="X112" s="152" t="str">
        <f t="shared" si="38"/>
        <v>False</v>
      </c>
      <c r="Y112" s="152" t="str">
        <f t="shared" si="39"/>
        <v>False</v>
      </c>
      <c r="Z112" s="152" t="str">
        <f t="shared" si="40"/>
        <v>True</v>
      </c>
      <c r="AA112" s="152" t="str">
        <f t="shared" si="41"/>
        <v>True</v>
      </c>
      <c r="AB112" s="126"/>
      <c r="AC112" s="235">
        <f t="shared" si="23"/>
        <v>-72.91</v>
      </c>
      <c r="AD112" s="234">
        <f t="shared" si="29"/>
        <v>0</v>
      </c>
      <c r="AE112" s="126"/>
      <c r="AF112" s="126"/>
      <c r="AG112" s="126"/>
      <c r="AH112" s="126"/>
      <c r="AI112" s="126"/>
      <c r="AJ112" s="126"/>
      <c r="AK112" s="126"/>
      <c r="AL112" s="126"/>
      <c r="AM112" s="126"/>
      <c r="AN112" s="126"/>
      <c r="AO112" s="126"/>
      <c r="AP112" s="126"/>
      <c r="AQ112" s="126"/>
      <c r="AR112" s="126"/>
      <c r="AS112" s="126"/>
      <c r="AT112" s="4"/>
      <c r="AU112" s="4"/>
      <c r="AV112" s="4"/>
      <c r="AW112" s="4"/>
      <c r="AX112" s="126"/>
    </row>
    <row r="113" spans="1:50" s="152" customFormat="1" ht="15.75">
      <c r="A113" s="59"/>
      <c r="B113" s="111" t="s">
        <v>471</v>
      </c>
      <c r="C113" s="59">
        <f>COUNTA('Biểu 1A - NS'!G1366:G1450)</f>
        <v>0</v>
      </c>
      <c r="D113" s="59">
        <f>SUM('Biểu 1A - NS'!G1366:G1450)</f>
        <v>0</v>
      </c>
      <c r="E113" s="59"/>
      <c r="F113" s="59"/>
      <c r="G113" s="59">
        <f>COUNTA('Biểu 1A - NS'!G1366:G1391)</f>
        <v>0</v>
      </c>
      <c r="H113" s="59">
        <f>SUM('Biểu 1A - NS'!G1366:G1391)</f>
        <v>0</v>
      </c>
      <c r="I113" s="59">
        <f>COUNTA('Biểu 1A - NS'!G1392:G1440)</f>
        <v>0</v>
      </c>
      <c r="J113" s="59">
        <f>SUM('Biểu 1A - NS'!G1392:G1440)</f>
        <v>0</v>
      </c>
      <c r="K113" s="59">
        <f>COUNTA('Biểu 1A - NS'!G1441:G1450)</f>
        <v>0</v>
      </c>
      <c r="L113" s="231">
        <f>SUM('Biểu 1A - NS'!G1441:G1450)</f>
        <v>0</v>
      </c>
      <c r="M113" s="241">
        <f>COUNTA('Biểu 1A - NS'!H1366:H1450)</f>
        <v>0</v>
      </c>
      <c r="N113" s="113">
        <f>SUM('Biểu 1A - NS'!H1366:H1450)</f>
        <v>0</v>
      </c>
      <c r="O113" s="113"/>
      <c r="P113" s="113"/>
      <c r="Q113" s="128">
        <f>COUNTA('Biểu 1A - NS'!H1366:H1391)</f>
        <v>0</v>
      </c>
      <c r="R113" s="113">
        <f>SUM('Biểu 1A - NS'!H1366:H1391)</f>
        <v>0</v>
      </c>
      <c r="S113" s="128">
        <f>COUNTA('Biểu 1A - NS'!H1392:H1440)</f>
        <v>0</v>
      </c>
      <c r="T113" s="59">
        <f>SUM('Biểu 1A - NS'!H1392:H1440)</f>
        <v>0</v>
      </c>
      <c r="U113" s="128">
        <f>COUNTA('Biểu 1A - NS'!H1441:H1450)</f>
        <v>0</v>
      </c>
      <c r="V113" s="232">
        <f>SUM('Biểu 1A - NS'!H1441:H1450)</f>
        <v>0</v>
      </c>
      <c r="X113" s="152" t="str">
        <f t="shared" si="38"/>
        <v>True</v>
      </c>
      <c r="Y113" s="152" t="str">
        <f t="shared" si="39"/>
        <v>True</v>
      </c>
      <c r="Z113" s="152" t="str">
        <f t="shared" si="40"/>
        <v>True</v>
      </c>
      <c r="AA113" s="152" t="str">
        <f t="shared" si="41"/>
        <v>True</v>
      </c>
      <c r="AC113" s="235">
        <f t="shared" si="23"/>
        <v>0</v>
      </c>
      <c r="AD113" s="234">
        <f t="shared" si="29"/>
        <v>0</v>
      </c>
    </row>
    <row r="114" spans="1:50" s="152" customFormat="1" ht="15.75">
      <c r="A114" s="59"/>
      <c r="B114" s="111" t="s">
        <v>472</v>
      </c>
      <c r="C114" s="59">
        <f>COUNTA('Biểu 1C - Đấu giá'!G619:G652)</f>
        <v>0</v>
      </c>
      <c r="D114" s="59">
        <f>SUM('Biểu 1C - Đấu giá'!G619:G652)</f>
        <v>0</v>
      </c>
      <c r="E114" s="59"/>
      <c r="F114" s="59"/>
      <c r="G114" s="59">
        <f>COUNTA('Biểu 1C - Đấu giá'!G619:G635)</f>
        <v>0</v>
      </c>
      <c r="H114" s="59">
        <f>SUM('Biểu 1C - Đấu giá'!G619:G635)</f>
        <v>0</v>
      </c>
      <c r="I114" s="59">
        <f>COUNTA('Biểu 1C - Đấu giá'!G636:G647)</f>
        <v>0</v>
      </c>
      <c r="J114" s="59">
        <f>SUM('Biểu 1C - Đấu giá'!G636:G647)</f>
        <v>0</v>
      </c>
      <c r="K114" s="59">
        <f>COUNTA('Biểu 1C - Đấu giá'!G648:G652)</f>
        <v>0</v>
      </c>
      <c r="L114" s="231">
        <f>SUM('Biểu 1C - Đấu giá'!G648:G652)</f>
        <v>0</v>
      </c>
      <c r="M114" s="241">
        <f>COUNTA('Biểu 1C - Đấu giá'!H619:H652)</f>
        <v>0</v>
      </c>
      <c r="N114" s="113">
        <f>SUM('Biểu 1C - Đấu giá'!H619:H652)</f>
        <v>0</v>
      </c>
      <c r="O114" s="113"/>
      <c r="P114" s="113"/>
      <c r="Q114" s="128">
        <f>COUNTA('Biểu 1C - Đấu giá'!H619:H635)</f>
        <v>0</v>
      </c>
      <c r="R114" s="113">
        <f>SUM('Biểu 1C - Đấu giá'!H619:H635)</f>
        <v>0</v>
      </c>
      <c r="S114" s="128">
        <f>COUNTA('Biểu 1C - Đấu giá'!H636:H647)</f>
        <v>0</v>
      </c>
      <c r="T114" s="59">
        <f>SUM('Biểu 1C - Đấu giá'!H636:H647)</f>
        <v>0</v>
      </c>
      <c r="U114" s="128">
        <f>COUNTA('Biểu 1C - Đấu giá'!H648:H652)</f>
        <v>0</v>
      </c>
      <c r="V114" s="232">
        <f>SUM('Biểu 1C - Đấu giá'!H648:H652)</f>
        <v>0</v>
      </c>
      <c r="X114" s="152" t="str">
        <f t="shared" si="38"/>
        <v>True</v>
      </c>
      <c r="Y114" s="152" t="str">
        <f t="shared" si="39"/>
        <v>True</v>
      </c>
      <c r="Z114" s="152" t="str">
        <f t="shared" si="40"/>
        <v>True</v>
      </c>
      <c r="AA114" s="152" t="str">
        <f t="shared" si="41"/>
        <v>True</v>
      </c>
      <c r="AC114" s="235">
        <f t="shared" si="23"/>
        <v>0</v>
      </c>
      <c r="AD114" s="234">
        <f t="shared" si="29"/>
        <v>0</v>
      </c>
    </row>
    <row r="115" spans="1:50" s="152" customFormat="1" ht="15.75">
      <c r="A115" s="59"/>
      <c r="B115" s="111">
        <v>2</v>
      </c>
      <c r="C115" s="59">
        <f>COUNTA('Biểu 2 - NNS'!G359:G374)</f>
        <v>0</v>
      </c>
      <c r="D115" s="59">
        <f>SUM('Biểu 2 - NNS'!G359:G374)</f>
        <v>0</v>
      </c>
      <c r="E115" s="59"/>
      <c r="F115" s="59"/>
      <c r="G115" s="59">
        <f>COUNTA('Biểu 2 - NNS'!G359:G364)</f>
        <v>0</v>
      </c>
      <c r="H115" s="59">
        <f>SUM('Biểu 2 - NNS'!G359:G364)</f>
        <v>0</v>
      </c>
      <c r="I115" s="59">
        <f>COUNTA('Biểu 2 - NNS'!G365:G370)</f>
        <v>0</v>
      </c>
      <c r="J115" s="59">
        <f>SUM('Biểu 2 - NNS'!G365:G370)</f>
        <v>0</v>
      </c>
      <c r="K115" s="59">
        <f>COUNTA('Biểu 2 - NNS'!G371:G374)</f>
        <v>0</v>
      </c>
      <c r="L115" s="231">
        <f>SUM('Biểu 2 - NNS'!G371:G374)</f>
        <v>0</v>
      </c>
      <c r="M115" s="241">
        <f>COUNTA('Biểu 2 - NNS'!H359:H374)</f>
        <v>0</v>
      </c>
      <c r="N115" s="113">
        <f>SUM('Biểu 2 - NNS'!H359:H374)</f>
        <v>0</v>
      </c>
      <c r="O115" s="113"/>
      <c r="P115" s="113"/>
      <c r="Q115" s="128">
        <f>COUNTA('Biểu 2 - NNS'!H359:H364)</f>
        <v>0</v>
      </c>
      <c r="R115" s="113">
        <f>SUM('Biểu 2 - NNS'!H359:H364)</f>
        <v>0</v>
      </c>
      <c r="S115" s="128">
        <f>COUNTA('Biểu 2 - NNS'!H365:H370)</f>
        <v>0</v>
      </c>
      <c r="T115" s="59">
        <f>SUM('Biểu 2 - NNS'!H365:H370)</f>
        <v>0</v>
      </c>
      <c r="U115" s="128">
        <f>COUNTA('Biểu 2 - NNS'!H371:H374)</f>
        <v>0</v>
      </c>
      <c r="V115" s="232">
        <f>SUM('Biểu 2 - NNS'!H371:H374)</f>
        <v>0</v>
      </c>
      <c r="X115" s="152" t="str">
        <f t="shared" si="38"/>
        <v>True</v>
      </c>
      <c r="Y115" s="152" t="str">
        <f t="shared" si="39"/>
        <v>True</v>
      </c>
      <c r="Z115" s="152" t="str">
        <f t="shared" si="40"/>
        <v>True</v>
      </c>
      <c r="AA115" s="152" t="str">
        <f t="shared" si="41"/>
        <v>True</v>
      </c>
      <c r="AC115" s="235">
        <f t="shared" si="23"/>
        <v>0</v>
      </c>
      <c r="AD115" s="234">
        <f t="shared" si="29"/>
        <v>0</v>
      </c>
    </row>
    <row r="116" spans="1:50" s="152" customFormat="1" ht="15.75">
      <c r="A116" s="59"/>
      <c r="B116" s="111">
        <v>3</v>
      </c>
      <c r="C116" s="59">
        <f>COUNTA('Biểu 3.1 - Đấu thầu'!G314:G317)</f>
        <v>2</v>
      </c>
      <c r="D116" s="59">
        <f>SUM('Biểu 3.1 - Đấu thầu'!G314:G317)</f>
        <v>72.91</v>
      </c>
      <c r="E116" s="59"/>
      <c r="F116" s="59"/>
      <c r="G116" s="59">
        <f>COUNTA('Biểu 3.1 - Đấu thầu'!G315:G316)</f>
        <v>2</v>
      </c>
      <c r="H116" s="59">
        <f>SUM('Biểu 3.1 - Đấu thầu'!G315:G316)</f>
        <v>72.91</v>
      </c>
      <c r="I116" s="59">
        <f>COUNTA('Biểu 3.1 - Đấu thầu'!G314:G314)</f>
        <v>0</v>
      </c>
      <c r="J116" s="59">
        <f>SUM('Biểu 3.1 - Đấu thầu'!G314:G314)</f>
        <v>0</v>
      </c>
      <c r="K116" s="59">
        <f>COUNTA('Biểu 3.1 - Đấu thầu'!G315:G317)</f>
        <v>2</v>
      </c>
      <c r="L116" s="231">
        <f>SUM('Biểu 3.1 - Đấu thầu'!G315:G317)</f>
        <v>72.91</v>
      </c>
      <c r="M116" s="241"/>
      <c r="N116" s="113"/>
      <c r="O116" s="113"/>
      <c r="P116" s="113"/>
      <c r="Q116" s="128"/>
      <c r="R116" s="113"/>
      <c r="S116" s="128"/>
      <c r="T116" s="59"/>
      <c r="U116" s="128"/>
      <c r="V116" s="151"/>
      <c r="X116" s="152" t="str">
        <f t="shared" si="38"/>
        <v>False</v>
      </c>
      <c r="Y116" s="152" t="str">
        <f t="shared" si="39"/>
        <v>False</v>
      </c>
      <c r="Z116" s="152" t="str">
        <f t="shared" si="40"/>
        <v>True</v>
      </c>
      <c r="AA116" s="152" t="str">
        <f t="shared" si="41"/>
        <v>True</v>
      </c>
      <c r="AC116" s="235">
        <f t="shared" si="23"/>
        <v>-72.91</v>
      </c>
      <c r="AD116" s="234">
        <f t="shared" si="29"/>
        <v>0</v>
      </c>
    </row>
    <row r="117" spans="1:50" s="154" customFormat="1" ht="15.75">
      <c r="A117" s="127">
        <v>23</v>
      </c>
      <c r="B117" s="36" t="s">
        <v>485</v>
      </c>
      <c r="C117" s="127">
        <f>SUM(C118:C121)</f>
        <v>1</v>
      </c>
      <c r="D117" s="127">
        <f t="shared" ref="D117:V117" si="46">SUM(D118:D121)</f>
        <v>125</v>
      </c>
      <c r="E117" s="127">
        <f t="shared" si="46"/>
        <v>0</v>
      </c>
      <c r="F117" s="127">
        <f t="shared" si="46"/>
        <v>0</v>
      </c>
      <c r="G117" s="127">
        <f t="shared" si="46"/>
        <v>1</v>
      </c>
      <c r="H117" s="127">
        <f t="shared" si="46"/>
        <v>125</v>
      </c>
      <c r="I117" s="127">
        <f t="shared" si="46"/>
        <v>0</v>
      </c>
      <c r="J117" s="127">
        <f t="shared" si="46"/>
        <v>0</v>
      </c>
      <c r="K117" s="127">
        <f t="shared" si="46"/>
        <v>0</v>
      </c>
      <c r="L117" s="127">
        <f t="shared" si="46"/>
        <v>0</v>
      </c>
      <c r="M117" s="76">
        <f t="shared" si="46"/>
        <v>0</v>
      </c>
      <c r="N117" s="127">
        <f t="shared" si="46"/>
        <v>0</v>
      </c>
      <c r="O117" s="127">
        <f t="shared" si="46"/>
        <v>0</v>
      </c>
      <c r="P117" s="127">
        <f t="shared" si="46"/>
        <v>0</v>
      </c>
      <c r="Q117" s="127">
        <f t="shared" si="46"/>
        <v>0</v>
      </c>
      <c r="R117" s="127">
        <f t="shared" si="46"/>
        <v>0</v>
      </c>
      <c r="S117" s="127">
        <f t="shared" si="46"/>
        <v>0</v>
      </c>
      <c r="T117" s="127">
        <f t="shared" si="46"/>
        <v>0</v>
      </c>
      <c r="U117" s="127">
        <f t="shared" si="46"/>
        <v>0</v>
      </c>
      <c r="V117" s="127">
        <f t="shared" si="46"/>
        <v>0</v>
      </c>
      <c r="W117" s="126"/>
      <c r="X117" s="152" t="str">
        <f t="shared" si="38"/>
        <v>True</v>
      </c>
      <c r="Y117" s="152" t="str">
        <f t="shared" si="39"/>
        <v>True</v>
      </c>
      <c r="Z117" s="152" t="str">
        <f t="shared" si="40"/>
        <v>True</v>
      </c>
      <c r="AA117" s="152" t="str">
        <f t="shared" si="41"/>
        <v>True</v>
      </c>
      <c r="AB117" s="126"/>
      <c r="AC117" s="235">
        <f t="shared" si="23"/>
        <v>0</v>
      </c>
      <c r="AD117" s="234">
        <f t="shared" si="29"/>
        <v>0</v>
      </c>
      <c r="AE117" s="126"/>
      <c r="AF117" s="126"/>
      <c r="AG117" s="126"/>
      <c r="AH117" s="126"/>
      <c r="AI117" s="126"/>
      <c r="AJ117" s="126"/>
      <c r="AK117" s="126"/>
      <c r="AL117" s="126"/>
      <c r="AM117" s="126"/>
      <c r="AN117" s="126"/>
      <c r="AO117" s="126"/>
      <c r="AP117" s="126"/>
      <c r="AQ117" s="126"/>
      <c r="AR117" s="126"/>
      <c r="AS117" s="126"/>
      <c r="AT117" s="4"/>
      <c r="AU117" s="4"/>
      <c r="AV117" s="4"/>
      <c r="AW117" s="4"/>
      <c r="AX117" s="126"/>
    </row>
    <row r="118" spans="1:50" s="152" customFormat="1" ht="15.75">
      <c r="A118" s="59"/>
      <c r="B118" s="111" t="s">
        <v>471</v>
      </c>
      <c r="C118" s="59">
        <f>COUNTA('Biểu 1A - NS'!G1453:G1505)</f>
        <v>0</v>
      </c>
      <c r="D118" s="59">
        <f>SUM('Biểu 1A - NS'!G1453:G1505)</f>
        <v>0</v>
      </c>
      <c r="E118" s="59"/>
      <c r="F118" s="59"/>
      <c r="G118" s="59">
        <f>COUNTA('Biểu 1A - NS'!G1453:G1466)</f>
        <v>0</v>
      </c>
      <c r="H118" s="59">
        <f>SUM('Biểu 1A - NS'!G1453:G1466)</f>
        <v>0</v>
      </c>
      <c r="I118" s="59">
        <f>COUNTA('Biểu 1A - NS'!G1467:G1501)</f>
        <v>0</v>
      </c>
      <c r="J118" s="59">
        <f>SUM('Biểu 1A - NS'!G1467:G1501)</f>
        <v>0</v>
      </c>
      <c r="K118" s="59">
        <f>COUNTA('Biểu 1A - NS'!G1502:G1505)</f>
        <v>0</v>
      </c>
      <c r="L118" s="59">
        <f>SUM('Biểu 1A - NS'!G1502:G1505)</f>
        <v>0</v>
      </c>
      <c r="M118" s="241">
        <f>COUNTA('Biểu 1A - NS'!H1453:H1505)</f>
        <v>0</v>
      </c>
      <c r="N118" s="113">
        <f>SUM('Biểu 1A - NS'!H1453:H1505)</f>
        <v>0</v>
      </c>
      <c r="O118" s="113"/>
      <c r="P118" s="113"/>
      <c r="Q118" s="128">
        <f>COUNTA('Biểu 1A - NS'!H1453:H1466)</f>
        <v>0</v>
      </c>
      <c r="R118" s="113">
        <f>SUM('Biểu 1A - NS'!H1453:H1466)</f>
        <v>0</v>
      </c>
      <c r="S118" s="128">
        <f>COUNTA('Biểu 1A - NS'!H1467:H1501)</f>
        <v>0</v>
      </c>
      <c r="T118" s="59">
        <f>SUM('Biểu 1A - NS'!H1467:H1501)</f>
        <v>0</v>
      </c>
      <c r="U118" s="128">
        <f>COUNTA('Biểu 1A - NS'!H1502:H1505)</f>
        <v>0</v>
      </c>
      <c r="V118" s="151">
        <f>SUM('Biểu 1A - NS'!H1502:H1505)</f>
        <v>0</v>
      </c>
      <c r="X118" s="152" t="str">
        <f t="shared" si="38"/>
        <v>True</v>
      </c>
      <c r="Y118" s="152" t="str">
        <f t="shared" si="39"/>
        <v>True</v>
      </c>
      <c r="Z118" s="152" t="str">
        <f t="shared" si="40"/>
        <v>True</v>
      </c>
      <c r="AA118" s="152" t="str">
        <f t="shared" si="41"/>
        <v>True</v>
      </c>
      <c r="AC118" s="235">
        <f t="shared" si="23"/>
        <v>0</v>
      </c>
      <c r="AD118" s="234">
        <f t="shared" si="29"/>
        <v>0</v>
      </c>
    </row>
    <row r="119" spans="1:50" s="152" customFormat="1" ht="15.75">
      <c r="A119" s="59"/>
      <c r="B119" s="111" t="s">
        <v>472</v>
      </c>
      <c r="C119" s="59">
        <f>COUNTA('Biểu 1C - Đấu giá'!G655:G669)</f>
        <v>0</v>
      </c>
      <c r="D119" s="59">
        <f>SUM('Biểu 1C - Đấu giá'!G655:G669)</f>
        <v>0</v>
      </c>
      <c r="E119" s="59"/>
      <c r="F119" s="59"/>
      <c r="G119" s="59">
        <f>COUNTA('Biểu 1C - Đấu giá'!G655:G658)</f>
        <v>0</v>
      </c>
      <c r="H119" s="59">
        <f>SUM('Biểu 1C - Đấu giá'!G655:G658)</f>
        <v>0</v>
      </c>
      <c r="I119" s="59">
        <f>COUNTA('Biểu 1C - Đấu giá'!G659:G666)</f>
        <v>0</v>
      </c>
      <c r="J119" s="59">
        <f>SUM('Biểu 1C - Đấu giá'!G659:G666)</f>
        <v>0</v>
      </c>
      <c r="K119" s="59">
        <f>COUNTA('Biểu 1C - Đấu giá'!G667:G669)</f>
        <v>0</v>
      </c>
      <c r="L119" s="59">
        <f>SUM('Biểu 1C - Đấu giá'!G667:G669)</f>
        <v>0</v>
      </c>
      <c r="M119" s="241">
        <f>COUNTA('Biểu 1C - Đấu giá'!H655:H669)</f>
        <v>0</v>
      </c>
      <c r="N119" s="113">
        <f>SUM('Biểu 1C - Đấu giá'!H655:H669)</f>
        <v>0</v>
      </c>
      <c r="O119" s="113"/>
      <c r="P119" s="113"/>
      <c r="Q119" s="128">
        <f>COUNTA('Biểu 1C - Đấu giá'!H655:H658)</f>
        <v>0</v>
      </c>
      <c r="R119" s="113">
        <f>SUM('Biểu 1C - Đấu giá'!H655:H658)</f>
        <v>0</v>
      </c>
      <c r="S119" s="128">
        <f>COUNTA('Biểu 1C - Đấu giá'!H659:H666)</f>
        <v>0</v>
      </c>
      <c r="T119" s="59">
        <f>SUM('Biểu 1C - Đấu giá'!H659:H666)</f>
        <v>0</v>
      </c>
      <c r="U119" s="128">
        <f>COUNTA('Biểu 1C - Đấu giá'!H667:H669)</f>
        <v>0</v>
      </c>
      <c r="V119" s="151">
        <f>SUM('Biểu 1C - Đấu giá'!H667:H669)</f>
        <v>0</v>
      </c>
      <c r="X119" s="152" t="str">
        <f t="shared" si="38"/>
        <v>True</v>
      </c>
      <c r="Y119" s="152" t="str">
        <f t="shared" si="39"/>
        <v>True</v>
      </c>
      <c r="Z119" s="152" t="str">
        <f t="shared" si="40"/>
        <v>True</v>
      </c>
      <c r="AA119" s="152" t="str">
        <f t="shared" si="41"/>
        <v>True</v>
      </c>
      <c r="AC119" s="235">
        <f t="shared" si="23"/>
        <v>0</v>
      </c>
      <c r="AD119" s="234">
        <f t="shared" si="29"/>
        <v>0</v>
      </c>
    </row>
    <row r="120" spans="1:50" s="152" customFormat="1" ht="15.75">
      <c r="A120" s="59"/>
      <c r="B120" s="111">
        <v>2</v>
      </c>
      <c r="C120" s="59">
        <f>COUNTA('Biểu 2 - NNS'!G377:G385)</f>
        <v>0</v>
      </c>
      <c r="D120" s="59">
        <f>SUM('Biểu 2 - NNS'!G377:G385)</f>
        <v>0</v>
      </c>
      <c r="E120" s="59"/>
      <c r="F120" s="59"/>
      <c r="G120" s="59">
        <f>COUNTA('Biểu 2 - NNS'!G377:G379)</f>
        <v>0</v>
      </c>
      <c r="H120" s="59">
        <f>SUM('Biểu 2 - NNS'!G377:G379)</f>
        <v>0</v>
      </c>
      <c r="I120" s="59">
        <f>COUNTA('Biểu 2 - NNS'!G380:G382)</f>
        <v>0</v>
      </c>
      <c r="J120" s="59">
        <f>SUM('Biểu 2 - NNS'!G380:G382)</f>
        <v>0</v>
      </c>
      <c r="K120" s="59">
        <f>COUNTA('Biểu 2 - NNS'!G383:G385)</f>
        <v>0</v>
      </c>
      <c r="L120" s="59">
        <f>SUM('Biểu 2 - NNS'!G383:G385)</f>
        <v>0</v>
      </c>
      <c r="M120" s="241">
        <f>COUNTA('Biểu 2 - NNS'!H377:H385)</f>
        <v>0</v>
      </c>
      <c r="N120" s="113">
        <f>SUM('Biểu 2 - NNS'!H377:H385)</f>
        <v>0</v>
      </c>
      <c r="O120" s="113"/>
      <c r="P120" s="113"/>
      <c r="Q120" s="128">
        <f>COUNTA('Biểu 2 - NNS'!H377:H379)</f>
        <v>0</v>
      </c>
      <c r="R120" s="113">
        <f>SUM('Biểu 2 - NNS'!H377:H379)</f>
        <v>0</v>
      </c>
      <c r="S120" s="128">
        <f>COUNTA('Biểu 2 - NNS'!H380:H382)</f>
        <v>0</v>
      </c>
      <c r="T120" s="59">
        <f>SUM('Biểu 2 - NNS'!H380:H382)</f>
        <v>0</v>
      </c>
      <c r="U120" s="128">
        <f>COUNTA('Biểu 2 - NNS'!H383:H385)</f>
        <v>0</v>
      </c>
      <c r="V120" s="151">
        <f>SUM('Biểu 2 - NNS'!H383:H385)</f>
        <v>0</v>
      </c>
      <c r="X120" s="152" t="str">
        <f t="shared" si="38"/>
        <v>True</v>
      </c>
      <c r="Y120" s="152" t="str">
        <f t="shared" si="39"/>
        <v>True</v>
      </c>
      <c r="Z120" s="152" t="str">
        <f t="shared" si="40"/>
        <v>True</v>
      </c>
      <c r="AA120" s="152" t="str">
        <f t="shared" si="41"/>
        <v>True</v>
      </c>
      <c r="AC120" s="235">
        <f t="shared" si="23"/>
        <v>0</v>
      </c>
      <c r="AD120" s="234">
        <f t="shared" si="29"/>
        <v>0</v>
      </c>
    </row>
    <row r="121" spans="1:50" s="152" customFormat="1" ht="15.75">
      <c r="A121" s="59"/>
      <c r="B121" s="111">
        <v>3</v>
      </c>
      <c r="C121" s="59">
        <f>COUNTA('Biểu 3.1 - Đấu thầu'!G319:G324)</f>
        <v>1</v>
      </c>
      <c r="D121" s="59">
        <f>SUM('Biểu 3.1 - Đấu thầu'!G319:G324)</f>
        <v>125</v>
      </c>
      <c r="E121" s="59"/>
      <c r="F121" s="59"/>
      <c r="G121" s="59">
        <f>COUNTA('Biểu 3.1 - Đấu thầu'!G319:G319)</f>
        <v>1</v>
      </c>
      <c r="H121" s="59">
        <f>SUM('Biểu 3.1 - Đấu thầu'!G319:G319)</f>
        <v>125</v>
      </c>
      <c r="I121" s="59">
        <f>COUNTA('Biểu 3.1 - Đấu thầu'!G320:G322)</f>
        <v>0</v>
      </c>
      <c r="J121" s="59">
        <f>SUM('Biểu 3.1 - Đấu thầu'!G320:G322)</f>
        <v>0</v>
      </c>
      <c r="K121" s="59">
        <f>COUNTA('Biểu 3.1 - Đấu thầu'!G323:G324)</f>
        <v>0</v>
      </c>
      <c r="L121" s="59">
        <f>SUM('Biểu 3.1 - Đấu thầu'!G323:G324)</f>
        <v>0</v>
      </c>
      <c r="M121" s="241"/>
      <c r="N121" s="113"/>
      <c r="O121" s="113"/>
      <c r="P121" s="113"/>
      <c r="Q121" s="128"/>
      <c r="R121" s="113"/>
      <c r="S121" s="128"/>
      <c r="T121" s="59"/>
      <c r="U121" s="128"/>
      <c r="V121" s="151"/>
      <c r="X121" s="152" t="str">
        <f t="shared" si="38"/>
        <v>True</v>
      </c>
      <c r="Y121" s="152" t="str">
        <f t="shared" si="39"/>
        <v>True</v>
      </c>
      <c r="Z121" s="152" t="str">
        <f t="shared" si="40"/>
        <v>True</v>
      </c>
      <c r="AA121" s="152" t="str">
        <f t="shared" si="41"/>
        <v>True</v>
      </c>
      <c r="AC121" s="235">
        <f t="shared" si="23"/>
        <v>0</v>
      </c>
      <c r="AD121" s="234">
        <f t="shared" si="29"/>
        <v>0</v>
      </c>
    </row>
    <row r="122" spans="1:50" s="154" customFormat="1" ht="15.75">
      <c r="A122" s="127">
        <v>24</v>
      </c>
      <c r="B122" s="36" t="s">
        <v>255</v>
      </c>
      <c r="C122" s="127">
        <f>SUM(C123:C126)</f>
        <v>0</v>
      </c>
      <c r="D122" s="127">
        <f t="shared" ref="D122:V122" si="47">SUM(D123:D126)</f>
        <v>0</v>
      </c>
      <c r="E122" s="127">
        <f t="shared" si="47"/>
        <v>0</v>
      </c>
      <c r="F122" s="127">
        <f t="shared" si="47"/>
        <v>0</v>
      </c>
      <c r="G122" s="127">
        <f t="shared" si="47"/>
        <v>0</v>
      </c>
      <c r="H122" s="127">
        <f t="shared" si="47"/>
        <v>0</v>
      </c>
      <c r="I122" s="127">
        <f t="shared" si="47"/>
        <v>0</v>
      </c>
      <c r="J122" s="127">
        <f t="shared" si="47"/>
        <v>0</v>
      </c>
      <c r="K122" s="127">
        <f t="shared" si="47"/>
        <v>0</v>
      </c>
      <c r="L122" s="127">
        <f t="shared" si="47"/>
        <v>0</v>
      </c>
      <c r="M122" s="76">
        <f t="shared" si="47"/>
        <v>0</v>
      </c>
      <c r="N122" s="127">
        <f t="shared" si="47"/>
        <v>0</v>
      </c>
      <c r="O122" s="127">
        <f t="shared" si="47"/>
        <v>0</v>
      </c>
      <c r="P122" s="127">
        <f t="shared" si="47"/>
        <v>0</v>
      </c>
      <c r="Q122" s="127">
        <f t="shared" si="47"/>
        <v>0</v>
      </c>
      <c r="R122" s="127">
        <f t="shared" si="47"/>
        <v>0</v>
      </c>
      <c r="S122" s="127">
        <f t="shared" si="47"/>
        <v>0</v>
      </c>
      <c r="T122" s="127">
        <f t="shared" si="47"/>
        <v>0</v>
      </c>
      <c r="U122" s="127">
        <f t="shared" si="47"/>
        <v>0</v>
      </c>
      <c r="V122" s="127">
        <f t="shared" si="47"/>
        <v>0</v>
      </c>
      <c r="W122" s="126"/>
      <c r="X122" s="152" t="str">
        <f t="shared" si="38"/>
        <v>True</v>
      </c>
      <c r="Y122" s="152" t="str">
        <f t="shared" si="39"/>
        <v>True</v>
      </c>
      <c r="Z122" s="152" t="str">
        <f t="shared" si="40"/>
        <v>True</v>
      </c>
      <c r="AA122" s="152" t="str">
        <f t="shared" si="41"/>
        <v>True</v>
      </c>
      <c r="AB122" s="126"/>
      <c r="AC122" s="235">
        <f t="shared" si="23"/>
        <v>0</v>
      </c>
      <c r="AD122" s="234">
        <f t="shared" si="29"/>
        <v>0</v>
      </c>
      <c r="AE122" s="126"/>
      <c r="AF122" s="126"/>
      <c r="AG122" s="126"/>
      <c r="AH122" s="126"/>
      <c r="AI122" s="126"/>
      <c r="AJ122" s="126"/>
      <c r="AK122" s="126"/>
      <c r="AL122" s="126"/>
      <c r="AM122" s="126"/>
      <c r="AN122" s="126"/>
      <c r="AO122" s="126"/>
      <c r="AP122" s="126"/>
      <c r="AQ122" s="126"/>
      <c r="AR122" s="126"/>
      <c r="AS122" s="126"/>
      <c r="AT122" s="4"/>
      <c r="AU122" s="4"/>
      <c r="AV122" s="4"/>
      <c r="AW122" s="4"/>
      <c r="AX122" s="126"/>
    </row>
    <row r="123" spans="1:50" s="152" customFormat="1" ht="15.75">
      <c r="A123" s="59"/>
      <c r="B123" s="111" t="s">
        <v>471</v>
      </c>
      <c r="C123" s="59">
        <f>COUNTA('Biểu 1A - NS'!G1508:G1564)</f>
        <v>0</v>
      </c>
      <c r="D123" s="59">
        <f>SUM('Biểu 1A - NS'!G1508:G1564)</f>
        <v>0</v>
      </c>
      <c r="E123" s="59"/>
      <c r="F123" s="59"/>
      <c r="G123" s="59">
        <f>COUNTA('Biểu 1A - NS'!G1508:G1530)</f>
        <v>0</v>
      </c>
      <c r="H123" s="59">
        <f>SUM('Biểu 1A - NS'!G1508:G1530)</f>
        <v>0</v>
      </c>
      <c r="I123" s="59">
        <f>COUNTA('Biểu 1A - NS'!G1531:G1558)</f>
        <v>0</v>
      </c>
      <c r="J123" s="59">
        <f>SUM('Biểu 1A - NS'!G1531:G1558)</f>
        <v>0</v>
      </c>
      <c r="K123" s="59">
        <f>COUNTA('Biểu 1A - NS'!G1559:G1564)</f>
        <v>0</v>
      </c>
      <c r="L123" s="59">
        <f>SUM('Biểu 1A - NS'!G1559:G1564)</f>
        <v>0</v>
      </c>
      <c r="M123" s="241">
        <f>COUNTA('Biểu 1A - NS'!H1508:H1564)</f>
        <v>0</v>
      </c>
      <c r="N123" s="113"/>
      <c r="O123" s="113"/>
      <c r="P123" s="113"/>
      <c r="Q123" s="128"/>
      <c r="R123" s="113"/>
      <c r="S123" s="128"/>
      <c r="T123" s="59"/>
      <c r="U123" s="128"/>
      <c r="V123" s="151"/>
      <c r="X123" s="152" t="str">
        <f t="shared" si="38"/>
        <v>True</v>
      </c>
      <c r="Y123" s="152" t="str">
        <f t="shared" si="39"/>
        <v>True</v>
      </c>
      <c r="Z123" s="152" t="str">
        <f t="shared" si="40"/>
        <v>True</v>
      </c>
      <c r="AA123" s="152" t="str">
        <f t="shared" si="41"/>
        <v>True</v>
      </c>
      <c r="AC123" s="235">
        <f t="shared" si="23"/>
        <v>0</v>
      </c>
      <c r="AD123" s="234">
        <f t="shared" si="29"/>
        <v>0</v>
      </c>
    </row>
    <row r="124" spans="1:50" s="152" customFormat="1" ht="15.75">
      <c r="A124" s="59"/>
      <c r="B124" s="111" t="s">
        <v>472</v>
      </c>
      <c r="C124" s="59">
        <f>COUNTA('Biểu 1C - Đấu giá'!G672:G681)</f>
        <v>0</v>
      </c>
      <c r="D124" s="59">
        <f>SUM('Biểu 1C - Đấu giá'!G672:G681)</f>
        <v>0</v>
      </c>
      <c r="E124" s="59"/>
      <c r="F124" s="59"/>
      <c r="G124" s="59">
        <f>COUNTA('Biểu 1C - Đấu giá'!G672:G675)</f>
        <v>0</v>
      </c>
      <c r="H124" s="59">
        <f>SUM('Biểu 1C - Đấu giá'!G672:G675)</f>
        <v>0</v>
      </c>
      <c r="I124" s="59">
        <f>COUNTA('Biểu 1C - Đấu giá'!G676:G678)</f>
        <v>0</v>
      </c>
      <c r="J124" s="59">
        <f>SUM('Biểu 1C - Đấu giá'!G676:G678)</f>
        <v>0</v>
      </c>
      <c r="K124" s="59">
        <f>COUNTA('Biểu 1C - Đấu giá'!G679:G681)</f>
        <v>0</v>
      </c>
      <c r="L124" s="59">
        <f>SUM('Biểu 1C - Đấu giá'!G679:G681)</f>
        <v>0</v>
      </c>
      <c r="M124" s="241">
        <f>COUNTA('Biểu 1C - Đấu giá'!H672:H681)</f>
        <v>0</v>
      </c>
      <c r="N124" s="113"/>
      <c r="O124" s="113"/>
      <c r="P124" s="113"/>
      <c r="Q124" s="128"/>
      <c r="R124" s="113"/>
      <c r="S124" s="128"/>
      <c r="T124" s="59"/>
      <c r="U124" s="128"/>
      <c r="V124" s="151"/>
      <c r="X124" s="152" t="str">
        <f t="shared" si="38"/>
        <v>True</v>
      </c>
      <c r="Y124" s="152" t="str">
        <f t="shared" si="39"/>
        <v>True</v>
      </c>
      <c r="Z124" s="152" t="str">
        <f t="shared" si="40"/>
        <v>True</v>
      </c>
      <c r="AA124" s="152" t="str">
        <f t="shared" si="41"/>
        <v>True</v>
      </c>
      <c r="AC124" s="235">
        <f t="shared" si="23"/>
        <v>0</v>
      </c>
      <c r="AD124" s="234">
        <f t="shared" si="29"/>
        <v>0</v>
      </c>
    </row>
    <row r="125" spans="1:50" s="152" customFormat="1" ht="15.75">
      <c r="A125" s="59"/>
      <c r="B125" s="111">
        <v>2</v>
      </c>
      <c r="C125" s="59">
        <f>COUNTA('Biểu 2 - NNS'!G388:G411)</f>
        <v>0</v>
      </c>
      <c r="D125" s="59">
        <f>SUM('Biểu 2 - NNS'!G388:G411)</f>
        <v>0</v>
      </c>
      <c r="E125" s="59"/>
      <c r="F125" s="59"/>
      <c r="G125" s="59">
        <f>COUNTA('Biểu 2 - NNS'!G388:G393)</f>
        <v>0</v>
      </c>
      <c r="H125" s="59">
        <f>SUM('Biểu 2 - NNS'!G388:G393)</f>
        <v>0</v>
      </c>
      <c r="I125" s="59">
        <f>COUNTA('Biểu 2 - NNS'!G394:G400)</f>
        <v>0</v>
      </c>
      <c r="J125" s="59">
        <f>SUM('Biểu 2 - NNS'!G394:G400)</f>
        <v>0</v>
      </c>
      <c r="K125" s="59">
        <f>COUNTA('Biểu 2 - NNS'!G401:G411)</f>
        <v>0</v>
      </c>
      <c r="L125" s="59">
        <f>SUM('Biểu 2 - NNS'!G401:G411)</f>
        <v>0</v>
      </c>
      <c r="M125" s="241">
        <f>COUNTA('Biểu 2 - NNS'!H388:H411)</f>
        <v>0</v>
      </c>
      <c r="N125" s="113"/>
      <c r="O125" s="113"/>
      <c r="P125" s="113"/>
      <c r="Q125" s="128"/>
      <c r="R125" s="113"/>
      <c r="S125" s="128"/>
      <c r="T125" s="59"/>
      <c r="U125" s="128"/>
      <c r="V125" s="151"/>
      <c r="X125" s="152" t="str">
        <f t="shared" si="38"/>
        <v>True</v>
      </c>
      <c r="Y125" s="152" t="str">
        <f t="shared" si="39"/>
        <v>True</v>
      </c>
      <c r="Z125" s="152" t="str">
        <f t="shared" si="40"/>
        <v>True</v>
      </c>
      <c r="AA125" s="152" t="str">
        <f t="shared" si="41"/>
        <v>True</v>
      </c>
      <c r="AC125" s="235">
        <f t="shared" si="23"/>
        <v>0</v>
      </c>
      <c r="AD125" s="234">
        <f t="shared" si="29"/>
        <v>0</v>
      </c>
    </row>
    <row r="126" spans="1:50" s="152" customFormat="1" ht="15.75">
      <c r="A126" s="59"/>
      <c r="B126" s="111">
        <v>3</v>
      </c>
      <c r="C126" s="59">
        <f>COUNTA('Biểu 3.1 - Đấu thầu'!G326:G342)</f>
        <v>0</v>
      </c>
      <c r="D126" s="59">
        <f>SUM('Biểu 3.1 - Đấu thầu'!G326:G342)</f>
        <v>0</v>
      </c>
      <c r="E126" s="59"/>
      <c r="F126" s="59"/>
      <c r="G126" s="59">
        <f>COUNTA('Biểu 3.1 - Đấu thầu'!G326:G330)</f>
        <v>0</v>
      </c>
      <c r="H126" s="59">
        <f>SUM('Biểu 3.1 - Đấu thầu'!G326:G330)</f>
        <v>0</v>
      </c>
      <c r="I126" s="59">
        <f>COUNTA('Biểu 3.1 - Đấu thầu'!G331:G332)</f>
        <v>0</v>
      </c>
      <c r="J126" s="59">
        <f>SUM('Biểu 3.1 - Đấu thầu'!G331:G332)</f>
        <v>0</v>
      </c>
      <c r="K126" s="59">
        <f>COUNTA('Biểu 3.1 - Đấu thầu'!G333:G342)</f>
        <v>0</v>
      </c>
      <c r="L126" s="59">
        <f>SUM('Biểu 3.1 - Đấu thầu'!G333:G342)</f>
        <v>0</v>
      </c>
      <c r="M126" s="241"/>
      <c r="N126" s="113"/>
      <c r="O126" s="113"/>
      <c r="P126" s="113"/>
      <c r="Q126" s="128"/>
      <c r="R126" s="113"/>
      <c r="S126" s="128"/>
      <c r="T126" s="59"/>
      <c r="U126" s="128"/>
      <c r="V126" s="151"/>
      <c r="X126" s="152" t="str">
        <f t="shared" si="38"/>
        <v>True</v>
      </c>
      <c r="Y126" s="152" t="str">
        <f t="shared" si="39"/>
        <v>True</v>
      </c>
      <c r="Z126" s="152" t="str">
        <f t="shared" si="40"/>
        <v>True</v>
      </c>
      <c r="AA126" s="152" t="str">
        <f t="shared" si="41"/>
        <v>True</v>
      </c>
      <c r="AC126" s="235">
        <f t="shared" si="23"/>
        <v>0</v>
      </c>
      <c r="AD126" s="234">
        <f t="shared" si="29"/>
        <v>0</v>
      </c>
    </row>
    <row r="127" spans="1:50" s="154" customFormat="1" ht="15.75">
      <c r="A127" s="127">
        <v>25</v>
      </c>
      <c r="B127" s="36" t="s">
        <v>486</v>
      </c>
      <c r="C127" s="127">
        <f>SUM(C128:C131)</f>
        <v>0</v>
      </c>
      <c r="D127" s="127">
        <f t="shared" ref="D127:V127" si="48">SUM(D128:D131)</f>
        <v>0</v>
      </c>
      <c r="E127" s="127">
        <f t="shared" si="48"/>
        <v>0</v>
      </c>
      <c r="F127" s="127">
        <f t="shared" si="48"/>
        <v>0</v>
      </c>
      <c r="G127" s="127">
        <f t="shared" si="48"/>
        <v>0</v>
      </c>
      <c r="H127" s="127">
        <f t="shared" si="48"/>
        <v>0</v>
      </c>
      <c r="I127" s="127">
        <f t="shared" si="48"/>
        <v>0</v>
      </c>
      <c r="J127" s="127">
        <f t="shared" si="48"/>
        <v>0</v>
      </c>
      <c r="K127" s="127">
        <f t="shared" si="48"/>
        <v>0</v>
      </c>
      <c r="L127" s="127">
        <f t="shared" si="48"/>
        <v>0</v>
      </c>
      <c r="M127" s="76">
        <f t="shared" si="48"/>
        <v>0</v>
      </c>
      <c r="N127" s="127">
        <f t="shared" si="48"/>
        <v>0</v>
      </c>
      <c r="O127" s="127">
        <f t="shared" si="48"/>
        <v>0</v>
      </c>
      <c r="P127" s="127">
        <f t="shared" si="48"/>
        <v>0</v>
      </c>
      <c r="Q127" s="127">
        <f t="shared" si="48"/>
        <v>0</v>
      </c>
      <c r="R127" s="127">
        <f t="shared" si="48"/>
        <v>0</v>
      </c>
      <c r="S127" s="127">
        <f t="shared" si="48"/>
        <v>0</v>
      </c>
      <c r="T127" s="127">
        <f t="shared" si="48"/>
        <v>0</v>
      </c>
      <c r="U127" s="127">
        <f t="shared" si="48"/>
        <v>0</v>
      </c>
      <c r="V127" s="127">
        <f t="shared" si="48"/>
        <v>0</v>
      </c>
      <c r="W127" s="126"/>
      <c r="X127" s="152" t="str">
        <f t="shared" si="38"/>
        <v>True</v>
      </c>
      <c r="Y127" s="152" t="str">
        <f t="shared" si="39"/>
        <v>True</v>
      </c>
      <c r="Z127" s="152" t="str">
        <f t="shared" si="40"/>
        <v>True</v>
      </c>
      <c r="AA127" s="152" t="str">
        <f t="shared" si="41"/>
        <v>True</v>
      </c>
      <c r="AB127" s="126"/>
      <c r="AC127" s="235">
        <f t="shared" si="23"/>
        <v>0</v>
      </c>
      <c r="AD127" s="234">
        <f t="shared" si="29"/>
        <v>0</v>
      </c>
      <c r="AE127" s="126"/>
      <c r="AF127" s="126"/>
      <c r="AG127" s="126"/>
      <c r="AH127" s="126"/>
      <c r="AI127" s="126"/>
      <c r="AJ127" s="126"/>
      <c r="AK127" s="126"/>
      <c r="AL127" s="126"/>
      <c r="AM127" s="126"/>
      <c r="AN127" s="126"/>
      <c r="AO127" s="126"/>
      <c r="AP127" s="126"/>
      <c r="AQ127" s="126"/>
      <c r="AR127" s="126"/>
      <c r="AS127" s="126"/>
      <c r="AT127" s="4"/>
      <c r="AU127" s="4"/>
      <c r="AV127" s="4"/>
      <c r="AW127" s="4"/>
      <c r="AX127" s="126"/>
    </row>
    <row r="128" spans="1:50" s="152" customFormat="1" ht="15.75">
      <c r="A128" s="59"/>
      <c r="B128" s="111" t="s">
        <v>471</v>
      </c>
      <c r="C128" s="59">
        <f>COUNTA('Biểu 1A - NS'!G1567:G1675)</f>
        <v>0</v>
      </c>
      <c r="D128" s="59">
        <f>SUM('Biểu 1A - NS'!G1567:G1675)</f>
        <v>0</v>
      </c>
      <c r="E128" s="59"/>
      <c r="F128" s="59"/>
      <c r="G128" s="59">
        <f>COUNTA('Biểu 1A - NS'!G1567:G1598)</f>
        <v>0</v>
      </c>
      <c r="H128" s="59">
        <f>SUM('Biểu 1A - NS'!G1567:G1598)</f>
        <v>0</v>
      </c>
      <c r="I128" s="59">
        <f>COUNTA('Biểu 1A - NS'!G1599:G1672)</f>
        <v>0</v>
      </c>
      <c r="J128" s="59">
        <f>SUM('Biểu 1A - NS'!G1599:G1672)</f>
        <v>0</v>
      </c>
      <c r="K128" s="59">
        <f>COUNTA('Biểu 1A - NS'!G1673:G1675)</f>
        <v>0</v>
      </c>
      <c r="L128" s="59">
        <f>SUM('Biểu 1A - NS'!G1673:G1675)</f>
        <v>0</v>
      </c>
      <c r="M128" s="241">
        <f>COUNTA('Biểu 1A - NS'!H1567:H1675)</f>
        <v>0</v>
      </c>
      <c r="N128" s="113">
        <f>SUM('Biểu 1A - NS'!H1567:H1675)</f>
        <v>0</v>
      </c>
      <c r="O128" s="113"/>
      <c r="P128" s="113"/>
      <c r="Q128" s="128">
        <f>COUNTA('Biểu 1A - NS'!H1567:H1598)</f>
        <v>0</v>
      </c>
      <c r="R128" s="113">
        <f>SUM('Biểu 1A - NS'!H1567:H1598)</f>
        <v>0</v>
      </c>
      <c r="S128" s="128">
        <f>COUNTA('Biểu 1A - NS'!H1599:H1672)</f>
        <v>0</v>
      </c>
      <c r="T128" s="59">
        <f>SUM('Biểu 1A - NS'!H1599:H1672)</f>
        <v>0</v>
      </c>
      <c r="U128" s="128">
        <f>COUNTA('Biểu 1A - NS'!H1673:H1675)</f>
        <v>0</v>
      </c>
      <c r="V128" s="151">
        <f>SUM('Biểu 1A - NS'!H1673:H1675)</f>
        <v>0</v>
      </c>
      <c r="X128" s="152" t="str">
        <f t="shared" si="38"/>
        <v>True</v>
      </c>
      <c r="Y128" s="152" t="str">
        <f t="shared" si="39"/>
        <v>True</v>
      </c>
      <c r="Z128" s="152" t="str">
        <f t="shared" si="40"/>
        <v>True</v>
      </c>
      <c r="AA128" s="152" t="str">
        <f t="shared" si="41"/>
        <v>True</v>
      </c>
      <c r="AC128" s="235">
        <f t="shared" si="23"/>
        <v>0</v>
      </c>
      <c r="AD128" s="234">
        <f t="shared" si="29"/>
        <v>0</v>
      </c>
    </row>
    <row r="129" spans="1:50" s="152" customFormat="1" ht="15.75">
      <c r="A129" s="59"/>
      <c r="B129" s="111" t="s">
        <v>472</v>
      </c>
      <c r="C129" s="59">
        <f>COUNTA('Biểu 1C - Đấu giá'!G684:G708)</f>
        <v>0</v>
      </c>
      <c r="D129" s="59">
        <f>SUM('Biểu 1C - Đấu giá'!G684:G708)</f>
        <v>0</v>
      </c>
      <c r="E129" s="59"/>
      <c r="F129" s="59"/>
      <c r="G129" s="59">
        <f>COUNTA('Biểu 1C - Đấu giá'!G684:G686)</f>
        <v>0</v>
      </c>
      <c r="H129" s="59">
        <f>SUM('Biểu 1C - Đấu giá'!G684:G686)</f>
        <v>0</v>
      </c>
      <c r="I129" s="59">
        <f>COUNTA('Biểu 1C - Đấu giá'!G687:G701)</f>
        <v>0</v>
      </c>
      <c r="J129" s="59">
        <f>SUM('Biểu 1C - Đấu giá'!G687:G701)</f>
        <v>0</v>
      </c>
      <c r="K129" s="59">
        <f>COUNTA('Biểu 1C - Đấu giá'!G702:G708)</f>
        <v>0</v>
      </c>
      <c r="L129" s="59">
        <f>SUM('Biểu 1C - Đấu giá'!G702:G708)</f>
        <v>0</v>
      </c>
      <c r="M129" s="241">
        <f>COUNTA('Biểu 1C - Đấu giá'!H684:H708)</f>
        <v>0</v>
      </c>
      <c r="N129" s="113">
        <f>SUM('Biểu 1C - Đấu giá'!H684:H708)</f>
        <v>0</v>
      </c>
      <c r="O129" s="113"/>
      <c r="P129" s="113"/>
      <c r="Q129" s="128">
        <f>COUNTA('Biểu 1C - Đấu giá'!H684:H686)</f>
        <v>0</v>
      </c>
      <c r="R129" s="113">
        <f>SUM('Biểu 1C - Đấu giá'!H684:H686)</f>
        <v>0</v>
      </c>
      <c r="S129" s="128">
        <f>COUNTA('Biểu 1C - Đấu giá'!H687:H701)</f>
        <v>0</v>
      </c>
      <c r="T129" s="59">
        <f>SUM('Biểu 1C - Đấu giá'!H687:H701)</f>
        <v>0</v>
      </c>
      <c r="U129" s="128">
        <f>COUNTA('Biểu 1C - Đấu giá'!H702:H708)</f>
        <v>0</v>
      </c>
      <c r="V129" s="151">
        <f>SUM('Biểu 1C - Đấu giá'!H702:H708)</f>
        <v>0</v>
      </c>
      <c r="X129" s="152" t="str">
        <f t="shared" si="38"/>
        <v>True</v>
      </c>
      <c r="Y129" s="152" t="str">
        <f t="shared" si="39"/>
        <v>True</v>
      </c>
      <c r="Z129" s="152" t="str">
        <f t="shared" si="40"/>
        <v>True</v>
      </c>
      <c r="AA129" s="152" t="str">
        <f t="shared" si="41"/>
        <v>True</v>
      </c>
      <c r="AC129" s="235">
        <f t="shared" si="23"/>
        <v>0</v>
      </c>
      <c r="AD129" s="234">
        <f t="shared" si="29"/>
        <v>0</v>
      </c>
    </row>
    <row r="130" spans="1:50" s="152" customFormat="1" ht="15.75">
      <c r="A130" s="59"/>
      <c r="B130" s="111">
        <v>2</v>
      </c>
      <c r="C130" s="59">
        <f>COUNTA('Biểu 2 - NNS'!G414:G431)</f>
        <v>0</v>
      </c>
      <c r="D130" s="59">
        <f>SUM('Biểu 2 - NNS'!G414:G431)</f>
        <v>0</v>
      </c>
      <c r="E130" s="59"/>
      <c r="F130" s="59"/>
      <c r="G130" s="59">
        <f>COUNTA('Biểu 2 - NNS'!G414:G419)</f>
        <v>0</v>
      </c>
      <c r="H130" s="59">
        <f>SUM('Biểu 2 - NNS'!G414:G419)</f>
        <v>0</v>
      </c>
      <c r="I130" s="59">
        <f>COUNTA('Biểu 2 - NNS'!G420:G427)</f>
        <v>0</v>
      </c>
      <c r="J130" s="59">
        <f>SUM('Biểu 2 - NNS'!G420:G427)</f>
        <v>0</v>
      </c>
      <c r="K130" s="59">
        <f>COUNTA('Biểu 2 - NNS'!G428:G431)</f>
        <v>0</v>
      </c>
      <c r="L130" s="59">
        <f>SUM('Biểu 2 - NNS'!G428:G431)</f>
        <v>0</v>
      </c>
      <c r="M130" s="241">
        <f>COUNTA('Biểu 2 - NNS'!H414:H431)</f>
        <v>0</v>
      </c>
      <c r="N130" s="113">
        <f>SUM('Biểu 2 - NNS'!H414:H431)</f>
        <v>0</v>
      </c>
      <c r="O130" s="113"/>
      <c r="P130" s="113"/>
      <c r="Q130" s="128">
        <f>COUNTA('Biểu 2 - NNS'!H414:H419)</f>
        <v>0</v>
      </c>
      <c r="R130" s="113">
        <f>SUM('Biểu 2 - NNS'!H414:H419)</f>
        <v>0</v>
      </c>
      <c r="S130" s="128">
        <f>COUNTA('Biểu 2 - NNS'!H420:H427)</f>
        <v>0</v>
      </c>
      <c r="T130" s="59">
        <f>SUM('Biểu 2 - NNS'!H420:H427)</f>
        <v>0</v>
      </c>
      <c r="U130" s="128">
        <f>COUNTA('Biểu 2 - NNS'!H428:H431)</f>
        <v>0</v>
      </c>
      <c r="V130" s="151">
        <f>SUM('Biểu 2 - NNS'!H428:H431)</f>
        <v>0</v>
      </c>
      <c r="X130" s="152" t="str">
        <f t="shared" si="38"/>
        <v>True</v>
      </c>
      <c r="Y130" s="152" t="str">
        <f t="shared" si="39"/>
        <v>True</v>
      </c>
      <c r="Z130" s="152" t="str">
        <f t="shared" si="40"/>
        <v>True</v>
      </c>
      <c r="AA130" s="152" t="str">
        <f t="shared" si="41"/>
        <v>True</v>
      </c>
      <c r="AC130" s="235">
        <f t="shared" si="23"/>
        <v>0</v>
      </c>
      <c r="AD130" s="234">
        <f t="shared" si="29"/>
        <v>0</v>
      </c>
    </row>
    <row r="131" spans="1:50" s="152" customFormat="1" ht="15.75">
      <c r="A131" s="59"/>
      <c r="B131" s="111">
        <v>3</v>
      </c>
      <c r="C131" s="59">
        <f>COUNTA('Biểu 3.1 - Đấu thầu'!G344:G352)</f>
        <v>0</v>
      </c>
      <c r="D131" s="59">
        <f>SUM('Biểu 3.1 - Đấu thầu'!G344:G352)</f>
        <v>0</v>
      </c>
      <c r="E131" s="59"/>
      <c r="F131" s="59"/>
      <c r="G131" s="59">
        <f>COUNTA('Biểu 3.1 - Đấu thầu'!G344:G347)</f>
        <v>0</v>
      </c>
      <c r="H131" s="59">
        <f>SUM('Biểu 3.1 - Đấu thầu'!G344:G347)</f>
        <v>0</v>
      </c>
      <c r="I131" s="59">
        <f>COUNTA('Biểu 3.1 - Đấu thầu'!G348:G349)</f>
        <v>0</v>
      </c>
      <c r="J131" s="59">
        <f>SUM('Biểu 3.1 - Đấu thầu'!G348:G349)</f>
        <v>0</v>
      </c>
      <c r="K131" s="59">
        <f>COUNTA('Biểu 3.1 - Đấu thầu'!G350:G352)</f>
        <v>0</v>
      </c>
      <c r="L131" s="59">
        <f>SUM('Biểu 3.1 - Đấu thầu'!G350:G352)</f>
        <v>0</v>
      </c>
      <c r="M131" s="241"/>
      <c r="N131" s="113"/>
      <c r="O131" s="113"/>
      <c r="P131" s="113"/>
      <c r="Q131" s="128"/>
      <c r="R131" s="113"/>
      <c r="S131" s="128"/>
      <c r="T131" s="59"/>
      <c r="U131" s="128"/>
      <c r="V131" s="151"/>
      <c r="X131" s="152" t="str">
        <f t="shared" si="38"/>
        <v>True</v>
      </c>
      <c r="Y131" s="152" t="str">
        <f t="shared" si="39"/>
        <v>True</v>
      </c>
      <c r="Z131" s="152" t="str">
        <f t="shared" si="40"/>
        <v>True</v>
      </c>
      <c r="AA131" s="152" t="str">
        <f t="shared" si="41"/>
        <v>True</v>
      </c>
      <c r="AC131" s="235">
        <f t="shared" si="23"/>
        <v>0</v>
      </c>
      <c r="AD131" s="234">
        <f t="shared" si="29"/>
        <v>0</v>
      </c>
    </row>
    <row r="132" spans="1:50" s="154" customFormat="1" ht="15.75">
      <c r="A132" s="127">
        <v>26</v>
      </c>
      <c r="B132" s="258" t="s">
        <v>257</v>
      </c>
      <c r="C132" s="127">
        <f>SUM(C133:C136)</f>
        <v>0</v>
      </c>
      <c r="D132" s="127">
        <f t="shared" ref="D132:V132" si="49">SUM(D133:D136)</f>
        <v>0</v>
      </c>
      <c r="E132" s="127">
        <f t="shared" si="49"/>
        <v>0</v>
      </c>
      <c r="F132" s="127">
        <f t="shared" si="49"/>
        <v>0</v>
      </c>
      <c r="G132" s="127">
        <f t="shared" si="49"/>
        <v>0</v>
      </c>
      <c r="H132" s="127">
        <f t="shared" si="49"/>
        <v>0</v>
      </c>
      <c r="I132" s="127">
        <f t="shared" si="49"/>
        <v>0</v>
      </c>
      <c r="J132" s="127">
        <f t="shared" si="49"/>
        <v>0</v>
      </c>
      <c r="K132" s="127">
        <f t="shared" si="49"/>
        <v>0</v>
      </c>
      <c r="L132" s="127">
        <f t="shared" si="49"/>
        <v>0</v>
      </c>
      <c r="M132" s="76">
        <f t="shared" si="49"/>
        <v>0</v>
      </c>
      <c r="N132" s="127">
        <f t="shared" si="49"/>
        <v>0</v>
      </c>
      <c r="O132" s="127">
        <f t="shared" si="49"/>
        <v>0</v>
      </c>
      <c r="P132" s="127">
        <f t="shared" si="49"/>
        <v>0</v>
      </c>
      <c r="Q132" s="127">
        <f t="shared" si="49"/>
        <v>0</v>
      </c>
      <c r="R132" s="127">
        <f t="shared" si="49"/>
        <v>0</v>
      </c>
      <c r="S132" s="127">
        <f t="shared" si="49"/>
        <v>0</v>
      </c>
      <c r="T132" s="127">
        <f t="shared" si="49"/>
        <v>0</v>
      </c>
      <c r="U132" s="127">
        <f t="shared" si="49"/>
        <v>0</v>
      </c>
      <c r="V132" s="127">
        <f t="shared" si="49"/>
        <v>0</v>
      </c>
      <c r="W132" s="126"/>
      <c r="X132" s="152" t="str">
        <f t="shared" si="38"/>
        <v>True</v>
      </c>
      <c r="Y132" s="152" t="str">
        <f t="shared" si="39"/>
        <v>True</v>
      </c>
      <c r="Z132" s="152" t="str">
        <f t="shared" si="40"/>
        <v>True</v>
      </c>
      <c r="AA132" s="152" t="str">
        <f t="shared" si="41"/>
        <v>True</v>
      </c>
      <c r="AB132" s="126"/>
      <c r="AC132" s="235">
        <f t="shared" si="23"/>
        <v>0</v>
      </c>
      <c r="AD132" s="234">
        <f t="shared" si="29"/>
        <v>0</v>
      </c>
      <c r="AE132" s="126"/>
      <c r="AF132" s="126"/>
      <c r="AG132" s="126"/>
      <c r="AH132" s="126"/>
      <c r="AI132" s="126"/>
      <c r="AJ132" s="126"/>
      <c r="AK132" s="126"/>
      <c r="AL132" s="126"/>
      <c r="AM132" s="126"/>
      <c r="AN132" s="126"/>
      <c r="AO132" s="126"/>
      <c r="AP132" s="126"/>
      <c r="AQ132" s="126"/>
      <c r="AR132" s="126"/>
      <c r="AS132" s="126"/>
      <c r="AT132" s="4"/>
      <c r="AU132" s="4"/>
      <c r="AV132" s="4"/>
      <c r="AW132" s="4"/>
      <c r="AX132" s="126"/>
    </row>
    <row r="133" spans="1:50" s="152" customFormat="1" ht="15.75">
      <c r="A133" s="59"/>
      <c r="B133" s="111" t="s">
        <v>471</v>
      </c>
      <c r="C133" s="59">
        <f>COUNTA('Biểu 1A - NS'!G1678:G1709)</f>
        <v>0</v>
      </c>
      <c r="D133" s="59">
        <f>SUM('Biểu 1A - NS'!G1678:G1709)</f>
        <v>0</v>
      </c>
      <c r="E133" s="59"/>
      <c r="F133" s="59"/>
      <c r="G133" s="59">
        <f>COUNTA('Biểu 1A - NS'!G1678:G1692)</f>
        <v>0</v>
      </c>
      <c r="H133" s="59">
        <f>SUM('Biểu 1A - NS'!G1678:G1692)</f>
        <v>0</v>
      </c>
      <c r="I133" s="59">
        <f>COUNTA('Biểu 1A - NS'!G1693:G1706)</f>
        <v>0</v>
      </c>
      <c r="J133" s="59">
        <f>SUM('Biểu 1A - NS'!G1693:G1706)</f>
        <v>0</v>
      </c>
      <c r="K133" s="59">
        <f>COUNTA('Biểu 1A - NS'!G1707:G1709)</f>
        <v>0</v>
      </c>
      <c r="L133" s="59">
        <f>SUM('Biểu 1A - NS'!G1707:G1709)</f>
        <v>0</v>
      </c>
      <c r="M133" s="241">
        <f>COUNTA('Biểu 1A - NS'!H1678:H1709)</f>
        <v>0</v>
      </c>
      <c r="N133" s="113">
        <f>SUM('Biểu 1A - NS'!H1678:H1709)</f>
        <v>0</v>
      </c>
      <c r="O133" s="113"/>
      <c r="P133" s="113"/>
      <c r="Q133" s="128">
        <f>COUNTA('Biểu 1A - NS'!H1678:H1692)</f>
        <v>0</v>
      </c>
      <c r="R133" s="113">
        <f>SUM('Biểu 1A - NS'!H1678:H1692)</f>
        <v>0</v>
      </c>
      <c r="S133" s="128">
        <f>COUNTA('Biểu 1A - NS'!H1693:H1706)</f>
        <v>0</v>
      </c>
      <c r="T133" s="59">
        <f>SUM('Biểu 1A - NS'!H1693:H1706)</f>
        <v>0</v>
      </c>
      <c r="U133" s="128">
        <f>COUNTA('Biểu 1A - NS'!H1707:H1709)</f>
        <v>0</v>
      </c>
      <c r="V133" s="151">
        <f>SUM('Biểu 1A - NS'!H1707:H1709)</f>
        <v>0</v>
      </c>
      <c r="X133" s="152" t="str">
        <f t="shared" si="38"/>
        <v>True</v>
      </c>
      <c r="Y133" s="152" t="str">
        <f t="shared" si="39"/>
        <v>True</v>
      </c>
      <c r="Z133" s="152" t="str">
        <f t="shared" si="40"/>
        <v>True</v>
      </c>
      <c r="AA133" s="152" t="str">
        <f t="shared" si="41"/>
        <v>True</v>
      </c>
      <c r="AC133" s="235">
        <f t="shared" si="23"/>
        <v>0</v>
      </c>
      <c r="AD133" s="234">
        <f t="shared" si="29"/>
        <v>0</v>
      </c>
    </row>
    <row r="134" spans="1:50" s="152" customFormat="1" ht="15.75">
      <c r="A134" s="59"/>
      <c r="B134" s="111" t="s">
        <v>472</v>
      </c>
      <c r="C134" s="59">
        <f>COUNTA('Biểu 1C - Đấu giá'!G711:G743)</f>
        <v>0</v>
      </c>
      <c r="D134" s="59">
        <f>SUM('Biểu 1C - Đấu giá'!G711:G743)</f>
        <v>0</v>
      </c>
      <c r="E134" s="59"/>
      <c r="F134" s="59"/>
      <c r="G134" s="59">
        <f>COUNTA('Biểu 1C - Đấu giá'!G711:G717)</f>
        <v>0</v>
      </c>
      <c r="H134" s="59">
        <f>SUM('Biểu 1C - Đấu giá'!G711:G717)</f>
        <v>0</v>
      </c>
      <c r="I134" s="59">
        <f>COUNTA('Biểu 1C - Đấu giá'!G718:G738)</f>
        <v>0</v>
      </c>
      <c r="J134" s="59">
        <f>SUM('Biểu 1C - Đấu giá'!G718:G738)</f>
        <v>0</v>
      </c>
      <c r="K134" s="59">
        <f>COUNTA('Biểu 1C - Đấu giá'!G739:G743)</f>
        <v>0</v>
      </c>
      <c r="L134" s="59">
        <f>SUM('Biểu 1C - Đấu giá'!G739:G743)</f>
        <v>0</v>
      </c>
      <c r="M134" s="241">
        <f>COUNTA('Biểu 1C - Đấu giá'!H711:H743)</f>
        <v>0</v>
      </c>
      <c r="N134" s="113">
        <f>SUM('Biểu 1C - Đấu giá'!H711:H743)</f>
        <v>0</v>
      </c>
      <c r="O134" s="113"/>
      <c r="P134" s="113"/>
      <c r="Q134" s="128">
        <f>COUNTA('Biểu 1C - Đấu giá'!H711:H717)</f>
        <v>0</v>
      </c>
      <c r="R134" s="113">
        <f>SUM('Biểu 1C - Đấu giá'!H711:H717)</f>
        <v>0</v>
      </c>
      <c r="S134" s="128">
        <f>COUNTA('Biểu 1C - Đấu giá'!H718:H738)</f>
        <v>0</v>
      </c>
      <c r="T134" s="59">
        <f>SUM('Biểu 1C - Đấu giá'!H718:H738)</f>
        <v>0</v>
      </c>
      <c r="U134" s="128">
        <f>COUNTA('Biểu 1C - Đấu giá'!H739:H743)</f>
        <v>0</v>
      </c>
      <c r="V134" s="151">
        <f>SUM('Biểu 1C - Đấu giá'!H739:H743)</f>
        <v>0</v>
      </c>
      <c r="X134" s="152" t="str">
        <f t="shared" si="38"/>
        <v>True</v>
      </c>
      <c r="Y134" s="152" t="str">
        <f t="shared" si="39"/>
        <v>True</v>
      </c>
      <c r="Z134" s="152" t="str">
        <f t="shared" si="40"/>
        <v>True</v>
      </c>
      <c r="AA134" s="152" t="str">
        <f t="shared" si="41"/>
        <v>True</v>
      </c>
      <c r="AC134" s="235">
        <f t="shared" si="23"/>
        <v>0</v>
      </c>
      <c r="AD134" s="234">
        <f t="shared" si="29"/>
        <v>0</v>
      </c>
    </row>
    <row r="135" spans="1:50" s="152" customFormat="1" ht="15.75">
      <c r="A135" s="59"/>
      <c r="B135" s="111">
        <v>2</v>
      </c>
      <c r="C135" s="59">
        <f>COUNTA('Biểu 2 - NNS'!G434:G446)</f>
        <v>0</v>
      </c>
      <c r="D135" s="59">
        <f>SUM('Biểu 2 - NNS'!G434:G446)</f>
        <v>0</v>
      </c>
      <c r="E135" s="59"/>
      <c r="F135" s="59"/>
      <c r="G135" s="59">
        <f>COUNTA('Biểu 2 - NNS'!G434:G439)</f>
        <v>0</v>
      </c>
      <c r="H135" s="59">
        <f>SUM('Biểu 2 - NNS'!G434:G439)</f>
        <v>0</v>
      </c>
      <c r="I135" s="59">
        <f>COUNTA('Biểu 2 - NNS'!G440:G443)</f>
        <v>0</v>
      </c>
      <c r="J135" s="59">
        <f>SUM('Biểu 2 - NNS'!G440:G443)</f>
        <v>0</v>
      </c>
      <c r="K135" s="59">
        <f>COUNTA('Biểu 2 - NNS'!G444:G446)</f>
        <v>0</v>
      </c>
      <c r="L135" s="59">
        <f>SUM('Biểu 2 - NNS'!G444:G446)</f>
        <v>0</v>
      </c>
      <c r="M135" s="241">
        <f>COUNTA('Biểu 2 - NNS'!H434:H446)</f>
        <v>0</v>
      </c>
      <c r="N135" s="113">
        <f>SUM('Biểu 2 - NNS'!H434:H446)</f>
        <v>0</v>
      </c>
      <c r="O135" s="113"/>
      <c r="P135" s="113"/>
      <c r="Q135" s="128">
        <f>COUNTA('Biểu 2 - NNS'!H434:H439)</f>
        <v>0</v>
      </c>
      <c r="R135" s="113">
        <f>SUM('Biểu 2 - NNS'!H434:H439)</f>
        <v>0</v>
      </c>
      <c r="S135" s="128">
        <f>COUNTA('Biểu 2 - NNS'!H440:H443)</f>
        <v>0</v>
      </c>
      <c r="T135" s="59">
        <f>SUM('Biểu 2 - NNS'!H440:H443)</f>
        <v>0</v>
      </c>
      <c r="U135" s="128">
        <f>COUNTA('Biểu 2 - NNS'!H444:H446)</f>
        <v>0</v>
      </c>
      <c r="V135" s="151">
        <f>SUM('Biểu 2 - NNS'!H444:H446)</f>
        <v>0</v>
      </c>
      <c r="X135" s="152" t="str">
        <f t="shared" si="38"/>
        <v>True</v>
      </c>
      <c r="Y135" s="152" t="str">
        <f t="shared" si="39"/>
        <v>True</v>
      </c>
      <c r="Z135" s="152" t="str">
        <f t="shared" si="40"/>
        <v>True</v>
      </c>
      <c r="AA135" s="152" t="str">
        <f t="shared" si="41"/>
        <v>True</v>
      </c>
      <c r="AC135" s="235">
        <f t="shared" ref="AC135:AC154" si="50">D135-(H135+J135+L135)</f>
        <v>0</v>
      </c>
      <c r="AD135" s="234">
        <f t="shared" si="29"/>
        <v>0</v>
      </c>
    </row>
    <row r="136" spans="1:50" s="152" customFormat="1" ht="15.75">
      <c r="A136" s="59"/>
      <c r="B136" s="111">
        <v>3</v>
      </c>
      <c r="C136" s="59">
        <f>COUNTA('Biểu 3.1 - Đấu thầu'!G354:G365)</f>
        <v>0</v>
      </c>
      <c r="D136" s="59">
        <f>SUM('Biểu 3.1 - Đấu thầu'!G354:G365)</f>
        <v>0</v>
      </c>
      <c r="E136" s="59"/>
      <c r="F136" s="59"/>
      <c r="G136" s="59">
        <f>COUNTA('Biểu 3.1 - Đấu thầu'!G354:G358)</f>
        <v>0</v>
      </c>
      <c r="H136" s="59">
        <f>SUM('Biểu 3.1 - Đấu thầu'!G354:G358)</f>
        <v>0</v>
      </c>
      <c r="I136" s="59">
        <f>COUNTA('Biểu 3.1 - Đấu thầu'!G359:G361)</f>
        <v>0</v>
      </c>
      <c r="J136" s="59">
        <f>SUM('Biểu 3.1 - Đấu thầu'!G359:G361)</f>
        <v>0</v>
      </c>
      <c r="K136" s="59">
        <f>COUNTA('Biểu 3.1 - Đấu thầu'!G362:G365)</f>
        <v>0</v>
      </c>
      <c r="L136" s="59">
        <f>SUM('Biểu 3.1 - Đấu thầu'!G362:G365)</f>
        <v>0</v>
      </c>
      <c r="M136" s="241"/>
      <c r="N136" s="113"/>
      <c r="O136" s="113"/>
      <c r="P136" s="113"/>
      <c r="Q136" s="128"/>
      <c r="R136" s="113"/>
      <c r="S136" s="128"/>
      <c r="T136" s="59"/>
      <c r="U136" s="128"/>
      <c r="V136" s="151"/>
      <c r="X136" s="152" t="str">
        <f t="shared" si="38"/>
        <v>True</v>
      </c>
      <c r="Y136" s="152" t="str">
        <f t="shared" si="39"/>
        <v>True</v>
      </c>
      <c r="Z136" s="152" t="str">
        <f t="shared" si="40"/>
        <v>True</v>
      </c>
      <c r="AA136" s="152" t="str">
        <f t="shared" si="41"/>
        <v>True</v>
      </c>
      <c r="AC136" s="235">
        <f t="shared" si="50"/>
        <v>0</v>
      </c>
      <c r="AD136" s="234">
        <f t="shared" ref="AD136:AD157" si="51">N136-(R136+T136+V136)</f>
        <v>0</v>
      </c>
    </row>
    <row r="137" spans="1:50" s="154" customFormat="1" ht="15.75">
      <c r="A137" s="127">
        <v>27</v>
      </c>
      <c r="B137" s="36" t="s">
        <v>169</v>
      </c>
      <c r="C137" s="127">
        <f>SUM(C138:C141)</f>
        <v>2</v>
      </c>
      <c r="D137" s="127">
        <f t="shared" ref="D137:V137" si="52">SUM(D138:D141)</f>
        <v>56.88</v>
      </c>
      <c r="E137" s="127">
        <f t="shared" si="52"/>
        <v>0</v>
      </c>
      <c r="F137" s="127">
        <f t="shared" si="52"/>
        <v>0</v>
      </c>
      <c r="G137" s="127">
        <f t="shared" si="52"/>
        <v>2</v>
      </c>
      <c r="H137" s="127">
        <f t="shared" si="52"/>
        <v>56.88</v>
      </c>
      <c r="I137" s="127">
        <f t="shared" si="52"/>
        <v>0</v>
      </c>
      <c r="J137" s="127">
        <f t="shared" si="52"/>
        <v>0</v>
      </c>
      <c r="K137" s="127">
        <f t="shared" si="52"/>
        <v>0</v>
      </c>
      <c r="L137" s="127">
        <f t="shared" si="52"/>
        <v>0</v>
      </c>
      <c r="M137" s="76">
        <f t="shared" si="52"/>
        <v>0</v>
      </c>
      <c r="N137" s="127">
        <f t="shared" si="52"/>
        <v>0</v>
      </c>
      <c r="O137" s="127">
        <f t="shared" si="52"/>
        <v>0</v>
      </c>
      <c r="P137" s="127">
        <f t="shared" si="52"/>
        <v>0</v>
      </c>
      <c r="Q137" s="127">
        <f t="shared" si="52"/>
        <v>0</v>
      </c>
      <c r="R137" s="127">
        <f t="shared" si="52"/>
        <v>0</v>
      </c>
      <c r="S137" s="127">
        <f t="shared" si="52"/>
        <v>0</v>
      </c>
      <c r="T137" s="127">
        <f t="shared" si="52"/>
        <v>0</v>
      </c>
      <c r="U137" s="127">
        <f t="shared" si="52"/>
        <v>0</v>
      </c>
      <c r="V137" s="127">
        <f t="shared" si="52"/>
        <v>0</v>
      </c>
      <c r="W137" s="126"/>
      <c r="X137" s="152" t="str">
        <f t="shared" si="38"/>
        <v>True</v>
      </c>
      <c r="Y137" s="152" t="str">
        <f t="shared" si="39"/>
        <v>True</v>
      </c>
      <c r="Z137" s="152" t="str">
        <f t="shared" si="40"/>
        <v>True</v>
      </c>
      <c r="AA137" s="152" t="str">
        <f t="shared" si="41"/>
        <v>True</v>
      </c>
      <c r="AB137" s="126"/>
      <c r="AC137" s="235">
        <f t="shared" si="50"/>
        <v>0</v>
      </c>
      <c r="AD137" s="234">
        <f t="shared" si="51"/>
        <v>0</v>
      </c>
      <c r="AE137" s="126"/>
      <c r="AF137" s="126"/>
      <c r="AG137" s="126"/>
      <c r="AH137" s="126"/>
      <c r="AI137" s="126"/>
      <c r="AJ137" s="126"/>
      <c r="AK137" s="126"/>
      <c r="AL137" s="126"/>
      <c r="AM137" s="126"/>
      <c r="AN137" s="126"/>
      <c r="AO137" s="126"/>
      <c r="AP137" s="126"/>
      <c r="AQ137" s="126"/>
      <c r="AR137" s="126"/>
      <c r="AS137" s="126"/>
      <c r="AT137" s="4"/>
      <c r="AU137" s="4"/>
      <c r="AV137" s="4"/>
      <c r="AW137" s="4"/>
      <c r="AX137" s="126"/>
    </row>
    <row r="138" spans="1:50" s="152" customFormat="1" ht="15.75">
      <c r="A138" s="59"/>
      <c r="B138" s="111" t="s">
        <v>471</v>
      </c>
      <c r="C138" s="59">
        <f>COUNTA('Biểu 1A - NS'!G1712:G1778)</f>
        <v>0</v>
      </c>
      <c r="D138" s="233">
        <f>SUM('Biểu 1A - NS'!G1712:G1778)</f>
        <v>0</v>
      </c>
      <c r="E138" s="59"/>
      <c r="F138" s="59"/>
      <c r="G138" s="59">
        <f>COUNTA('Biểu 1A - NS'!G1712:G1725)</f>
        <v>0</v>
      </c>
      <c r="H138" s="233">
        <f>SUM('Biểu 1A - NS'!G1712:G1725)</f>
        <v>0</v>
      </c>
      <c r="I138" s="59">
        <f>COUNTA('Biểu 1A - NS'!G1726:G1773)</f>
        <v>0</v>
      </c>
      <c r="J138" s="59">
        <f>SUM('Biểu 1A - NS'!G1726:G1773)</f>
        <v>0</v>
      </c>
      <c r="K138" s="59">
        <f>COUNTA('Biểu 1A - NS'!G1774:G1778)</f>
        <v>0</v>
      </c>
      <c r="L138" s="59">
        <f>SUM('Biểu 1A - NS'!G1774:G1778)</f>
        <v>0</v>
      </c>
      <c r="M138" s="241">
        <f>COUNTA('Biểu 1A - NS'!H1712:H1778)</f>
        <v>0</v>
      </c>
      <c r="N138" s="113">
        <f>SUM('Biểu 1A - NS'!H1712:H1778)</f>
        <v>0</v>
      </c>
      <c r="O138" s="113"/>
      <c r="P138" s="113"/>
      <c r="Q138" s="128">
        <f>COUNTA('Biểu 1A - NS'!H1712:H1725)</f>
        <v>0</v>
      </c>
      <c r="R138" s="113">
        <f>SUM('Biểu 1A - NS'!H1712:H1725)</f>
        <v>0</v>
      </c>
      <c r="S138" s="128">
        <f>COUNTA('Biểu 1A - NS'!H1726:H1773)</f>
        <v>0</v>
      </c>
      <c r="T138" s="59">
        <f>SUM('Biểu 1A - NS'!H1726:H1773)</f>
        <v>0</v>
      </c>
      <c r="U138" s="128">
        <f>COUNTA('Biểu 1A - NS'!H1774:H1778)</f>
        <v>0</v>
      </c>
      <c r="V138" s="151">
        <f>SUM('Biểu 1A - NS'!H1774:H1778)</f>
        <v>0</v>
      </c>
      <c r="X138" s="152" t="str">
        <f t="shared" si="38"/>
        <v>True</v>
      </c>
      <c r="Y138" s="152" t="str">
        <f t="shared" si="39"/>
        <v>True</v>
      </c>
      <c r="Z138" s="152" t="str">
        <f t="shared" si="40"/>
        <v>True</v>
      </c>
      <c r="AA138" s="152" t="str">
        <f t="shared" si="41"/>
        <v>True</v>
      </c>
      <c r="AC138" s="235">
        <f t="shared" si="50"/>
        <v>0</v>
      </c>
      <c r="AD138" s="234">
        <f t="shared" si="51"/>
        <v>0</v>
      </c>
    </row>
    <row r="139" spans="1:50" s="152" customFormat="1" ht="15.75">
      <c r="A139" s="59"/>
      <c r="B139" s="111" t="s">
        <v>472</v>
      </c>
      <c r="C139" s="59">
        <f>COUNTA('Biểu 1C - Đấu giá'!G746:G770)</f>
        <v>0</v>
      </c>
      <c r="D139" s="233">
        <f>SUM('Biểu 1C - Đấu giá'!G746:G770)</f>
        <v>0</v>
      </c>
      <c r="E139" s="59"/>
      <c r="F139" s="59"/>
      <c r="G139" s="59">
        <f>COUNTA('Biểu 1C - Đấu giá'!G746:G751)</f>
        <v>0</v>
      </c>
      <c r="H139" s="233">
        <f>SUM('Biểu 1C - Đấu giá'!G746:G751)</f>
        <v>0</v>
      </c>
      <c r="I139" s="59">
        <f>COUNTA('Biểu 1C - Đấu giá'!G752:G764)</f>
        <v>0</v>
      </c>
      <c r="J139" s="59">
        <f>SUM('Biểu 1C - Đấu giá'!G752:G764)</f>
        <v>0</v>
      </c>
      <c r="K139" s="59">
        <f>COUNTA('Biểu 1C - Đấu giá'!G765:G770)</f>
        <v>0</v>
      </c>
      <c r="L139" s="59">
        <f>SUM('Biểu 1C - Đấu giá'!G765:G770)</f>
        <v>0</v>
      </c>
      <c r="M139" s="241">
        <f>COUNTA('Biểu 1C - Đấu giá'!H746:H770)</f>
        <v>0</v>
      </c>
      <c r="N139" s="113">
        <f>SUM('Biểu 1C - Đấu giá'!H746:H770)</f>
        <v>0</v>
      </c>
      <c r="O139" s="113"/>
      <c r="P139" s="113"/>
      <c r="Q139" s="128">
        <f>COUNTA('Biểu 1C - Đấu giá'!H746:H751)</f>
        <v>0</v>
      </c>
      <c r="R139" s="113">
        <f>SUM('Biểu 1C - Đấu giá'!H746:H751)</f>
        <v>0</v>
      </c>
      <c r="S139" s="128">
        <f>COUNTA('Biểu 1C - Đấu giá'!H752:H764)</f>
        <v>0</v>
      </c>
      <c r="T139" s="59">
        <f>SUM('Biểu 1C - Đấu giá'!H752:H764)</f>
        <v>0</v>
      </c>
      <c r="U139" s="128">
        <f>COUNTA('Biểu 1C - Đấu giá'!H765:H770)</f>
        <v>0</v>
      </c>
      <c r="V139" s="151">
        <f>SUM('Biểu 1C - Đấu giá'!H765:H770)</f>
        <v>0</v>
      </c>
      <c r="X139" s="152" t="str">
        <f t="shared" si="38"/>
        <v>True</v>
      </c>
      <c r="Y139" s="152" t="str">
        <f t="shared" si="39"/>
        <v>True</v>
      </c>
      <c r="Z139" s="152" t="str">
        <f t="shared" si="40"/>
        <v>True</v>
      </c>
      <c r="AA139" s="152" t="str">
        <f t="shared" si="41"/>
        <v>True</v>
      </c>
      <c r="AC139" s="235">
        <f t="shared" si="50"/>
        <v>0</v>
      </c>
      <c r="AD139" s="234">
        <f t="shared" si="51"/>
        <v>0</v>
      </c>
    </row>
    <row r="140" spans="1:50" s="152" customFormat="1" ht="15.75">
      <c r="A140" s="59"/>
      <c r="B140" s="111">
        <v>2</v>
      </c>
      <c r="C140" s="59">
        <f>COUNTA('Biểu 2 - NNS'!G449:G463)</f>
        <v>0</v>
      </c>
      <c r="D140" s="233">
        <f>SUM('Biểu 2 - NNS'!G449:G463)</f>
        <v>0</v>
      </c>
      <c r="E140" s="59"/>
      <c r="F140" s="59"/>
      <c r="G140" s="59">
        <f>COUNTA('Biểu 2 - NNS'!G449:G452)</f>
        <v>0</v>
      </c>
      <c r="H140" s="233">
        <f>SUM('Biểu 2 - NNS'!G449:G452)</f>
        <v>0</v>
      </c>
      <c r="I140" s="59">
        <f>COUNTA('Biểu 2 - NNS'!G453:G458)</f>
        <v>0</v>
      </c>
      <c r="J140" s="59">
        <f>SUM('Biểu 2 - NNS'!G453:G458)</f>
        <v>0</v>
      </c>
      <c r="K140" s="59">
        <f>COUNTA('Biểu 2 - NNS'!G459:G463)</f>
        <v>0</v>
      </c>
      <c r="L140" s="59">
        <f>SUM('Biểu 2 - NNS'!G459:G463)</f>
        <v>0</v>
      </c>
      <c r="M140" s="241">
        <f>COUNTA('Biểu 2 - NNS'!H449:H463)</f>
        <v>0</v>
      </c>
      <c r="N140" s="113">
        <f>SUM('Biểu 2 - NNS'!H449:H463)</f>
        <v>0</v>
      </c>
      <c r="O140" s="113"/>
      <c r="P140" s="113"/>
      <c r="Q140" s="128">
        <f>COUNTA('Biểu 2 - NNS'!H449:H452)</f>
        <v>0</v>
      </c>
      <c r="R140" s="113">
        <f>SUM('Biểu 2 - NNS'!H449:H452)</f>
        <v>0</v>
      </c>
      <c r="S140" s="128">
        <f>COUNTA('Biểu 2 - NNS'!H453:H458)</f>
        <v>0</v>
      </c>
      <c r="T140" s="59">
        <f>SUM('Biểu 2 - NNS'!H453:H458)</f>
        <v>0</v>
      </c>
      <c r="U140" s="128">
        <f>COUNTA('Biểu 2 - NNS'!H459:H463)</f>
        <v>0</v>
      </c>
      <c r="V140" s="151">
        <f>SUM('Biểu 2 - NNS'!H459:H463)</f>
        <v>0</v>
      </c>
      <c r="X140" s="152" t="str">
        <f t="shared" si="38"/>
        <v>True</v>
      </c>
      <c r="Y140" s="152" t="str">
        <f t="shared" si="39"/>
        <v>True</v>
      </c>
      <c r="Z140" s="152" t="str">
        <f t="shared" si="40"/>
        <v>True</v>
      </c>
      <c r="AA140" s="152" t="str">
        <f t="shared" si="41"/>
        <v>True</v>
      </c>
      <c r="AC140" s="235">
        <f t="shared" si="50"/>
        <v>0</v>
      </c>
      <c r="AD140" s="234">
        <f t="shared" si="51"/>
        <v>0</v>
      </c>
    </row>
    <row r="141" spans="1:50" s="152" customFormat="1" ht="15.75">
      <c r="A141" s="59"/>
      <c r="B141" s="111">
        <v>3</v>
      </c>
      <c r="C141" s="59">
        <f>COUNTA('Biểu 3.1 - Đấu thầu'!G367:G375)</f>
        <v>2</v>
      </c>
      <c r="D141" s="233">
        <f>SUM('Biểu 3.1 - Đấu thầu'!G367:G375)</f>
        <v>56.88</v>
      </c>
      <c r="E141" s="59"/>
      <c r="F141" s="59"/>
      <c r="G141" s="59">
        <f>COUNTA('Biểu 3.1 - Đấu thầu'!G367:G368)</f>
        <v>2</v>
      </c>
      <c r="H141" s="233">
        <f>SUM('Biểu 3.1 - Đấu thầu'!G367:G368)</f>
        <v>56.88</v>
      </c>
      <c r="I141" s="59">
        <f>COUNTA('Biểu 3.1 - Đấu thầu'!G369:G371)</f>
        <v>0</v>
      </c>
      <c r="J141" s="59">
        <f>SUM('Biểu 3.1 - Đấu thầu'!G369:G371)</f>
        <v>0</v>
      </c>
      <c r="K141" s="59">
        <f>COUNTA('Biểu 3.1 - Đấu thầu'!G372:G375)</f>
        <v>0</v>
      </c>
      <c r="L141" s="59">
        <f>SUM('Biểu 3.1 - Đấu thầu'!G372:G375)</f>
        <v>0</v>
      </c>
      <c r="M141" s="241"/>
      <c r="N141" s="113"/>
      <c r="O141" s="113"/>
      <c r="P141" s="113"/>
      <c r="Q141" s="128"/>
      <c r="R141" s="113"/>
      <c r="S141" s="128"/>
      <c r="T141" s="59"/>
      <c r="U141" s="128"/>
      <c r="V141" s="151"/>
      <c r="X141" s="152" t="str">
        <f t="shared" si="38"/>
        <v>True</v>
      </c>
      <c r="Y141" s="152" t="str">
        <f t="shared" si="39"/>
        <v>True</v>
      </c>
      <c r="Z141" s="152" t="str">
        <f t="shared" si="40"/>
        <v>True</v>
      </c>
      <c r="AA141" s="152" t="str">
        <f t="shared" si="41"/>
        <v>True</v>
      </c>
      <c r="AC141" s="235">
        <f t="shared" si="50"/>
        <v>0</v>
      </c>
      <c r="AD141" s="234">
        <f t="shared" si="51"/>
        <v>0</v>
      </c>
    </row>
    <row r="142" spans="1:50" s="154" customFormat="1" ht="15.75">
      <c r="A142" s="127">
        <v>28</v>
      </c>
      <c r="B142" s="36" t="s">
        <v>487</v>
      </c>
      <c r="C142" s="127">
        <f>SUM(C143:C146)</f>
        <v>0</v>
      </c>
      <c r="D142" s="127">
        <f t="shared" ref="D142:V142" si="53">SUM(D143:D146)</f>
        <v>0</v>
      </c>
      <c r="E142" s="127">
        <f t="shared" si="53"/>
        <v>0</v>
      </c>
      <c r="F142" s="127">
        <f t="shared" si="53"/>
        <v>0</v>
      </c>
      <c r="G142" s="127">
        <f t="shared" si="53"/>
        <v>0</v>
      </c>
      <c r="H142" s="127">
        <f t="shared" si="53"/>
        <v>0</v>
      </c>
      <c r="I142" s="127">
        <f t="shared" si="53"/>
        <v>0</v>
      </c>
      <c r="J142" s="127">
        <f t="shared" si="53"/>
        <v>0</v>
      </c>
      <c r="K142" s="127">
        <f t="shared" si="53"/>
        <v>0</v>
      </c>
      <c r="L142" s="127">
        <f t="shared" si="53"/>
        <v>0</v>
      </c>
      <c r="M142" s="76">
        <f t="shared" si="53"/>
        <v>0</v>
      </c>
      <c r="N142" s="127">
        <f t="shared" si="53"/>
        <v>0</v>
      </c>
      <c r="O142" s="127">
        <f t="shared" si="53"/>
        <v>0</v>
      </c>
      <c r="P142" s="127">
        <f t="shared" si="53"/>
        <v>0</v>
      </c>
      <c r="Q142" s="127">
        <f t="shared" si="53"/>
        <v>0</v>
      </c>
      <c r="R142" s="127">
        <f t="shared" si="53"/>
        <v>0</v>
      </c>
      <c r="S142" s="127">
        <f t="shared" si="53"/>
        <v>0</v>
      </c>
      <c r="T142" s="127">
        <f t="shared" si="53"/>
        <v>0</v>
      </c>
      <c r="U142" s="127">
        <f t="shared" si="53"/>
        <v>0</v>
      </c>
      <c r="V142" s="127">
        <f t="shared" si="53"/>
        <v>0</v>
      </c>
      <c r="W142" s="126"/>
      <c r="X142" s="152" t="str">
        <f t="shared" si="38"/>
        <v>True</v>
      </c>
      <c r="Y142" s="152" t="str">
        <f t="shared" si="39"/>
        <v>True</v>
      </c>
      <c r="Z142" s="152" t="str">
        <f t="shared" si="40"/>
        <v>True</v>
      </c>
      <c r="AA142" s="152" t="str">
        <f t="shared" si="41"/>
        <v>True</v>
      </c>
      <c r="AB142" s="126"/>
      <c r="AC142" s="235">
        <f t="shared" si="50"/>
        <v>0</v>
      </c>
      <c r="AD142" s="234">
        <f t="shared" si="51"/>
        <v>0</v>
      </c>
      <c r="AE142" s="126"/>
      <c r="AF142" s="126"/>
      <c r="AG142" s="126"/>
      <c r="AH142" s="126"/>
      <c r="AI142" s="126"/>
      <c r="AJ142" s="126"/>
      <c r="AK142" s="126"/>
      <c r="AL142" s="126"/>
      <c r="AM142" s="126"/>
      <c r="AN142" s="126"/>
      <c r="AO142" s="126"/>
      <c r="AP142" s="126"/>
      <c r="AQ142" s="126"/>
      <c r="AR142" s="126"/>
      <c r="AS142" s="126"/>
      <c r="AT142" s="4"/>
      <c r="AU142" s="4"/>
      <c r="AV142" s="4"/>
      <c r="AW142" s="4"/>
      <c r="AX142" s="126"/>
    </row>
    <row r="143" spans="1:50" s="152" customFormat="1" ht="15.75">
      <c r="A143" s="59"/>
      <c r="B143" s="111" t="s">
        <v>471</v>
      </c>
      <c r="C143" s="59">
        <f>COUNTA('Biểu 1A - NS'!G1781:G1794)</f>
        <v>0</v>
      </c>
      <c r="D143" s="59">
        <f>SUM('Biểu 1A - NS'!G1781:G1794)</f>
        <v>0</v>
      </c>
      <c r="E143" s="59"/>
      <c r="F143" s="59"/>
      <c r="G143" s="59">
        <f>COUNTA('Biểu 1A - NS'!G1781:G1783)</f>
        <v>0</v>
      </c>
      <c r="H143" s="59">
        <f>SUM('Biểu 1A - NS'!G1781:G1783)</f>
        <v>0</v>
      </c>
      <c r="I143" s="59">
        <f>COUNTA('Biểu 1A - NS'!G1784:G1790)</f>
        <v>0</v>
      </c>
      <c r="J143" s="59">
        <f>SUM('Biểu 1A - NS'!G1784:G1790)</f>
        <v>0</v>
      </c>
      <c r="K143" s="59">
        <f>COUNTA('Biểu 1A - NS'!G1791:G1794)</f>
        <v>0</v>
      </c>
      <c r="L143" s="59">
        <f>SUM('Biểu 1A - NS'!G1791:G1794)</f>
        <v>0</v>
      </c>
      <c r="M143" s="241">
        <f>COUNTA('Biểu 1A - NS'!H1781:H1794)</f>
        <v>0</v>
      </c>
      <c r="N143" s="113"/>
      <c r="O143" s="113"/>
      <c r="P143" s="113"/>
      <c r="Q143" s="128"/>
      <c r="R143" s="113"/>
      <c r="S143" s="128"/>
      <c r="T143" s="59"/>
      <c r="U143" s="128"/>
      <c r="V143" s="151"/>
      <c r="X143" s="152" t="str">
        <f t="shared" si="38"/>
        <v>True</v>
      </c>
      <c r="Y143" s="152" t="str">
        <f t="shared" si="39"/>
        <v>True</v>
      </c>
      <c r="Z143" s="152" t="str">
        <f t="shared" si="40"/>
        <v>True</v>
      </c>
      <c r="AA143" s="152" t="str">
        <f t="shared" si="41"/>
        <v>True</v>
      </c>
      <c r="AC143" s="235">
        <f t="shared" si="50"/>
        <v>0</v>
      </c>
      <c r="AD143" s="234">
        <f t="shared" si="51"/>
        <v>0</v>
      </c>
    </row>
    <row r="144" spans="1:50" s="152" customFormat="1" ht="15.75">
      <c r="A144" s="59"/>
      <c r="B144" s="111" t="s">
        <v>472</v>
      </c>
      <c r="C144" s="59">
        <f>COUNTA('Biểu 1C - Đấu giá'!G773:G786)</f>
        <v>0</v>
      </c>
      <c r="D144" s="59">
        <f>SUM('Biểu 1C - Đấu giá'!G773:G786)</f>
        <v>0</v>
      </c>
      <c r="E144" s="59"/>
      <c r="F144" s="59"/>
      <c r="G144" s="59">
        <f>COUNTA('Biểu 1C - Đấu giá'!G773:G778)</f>
        <v>0</v>
      </c>
      <c r="H144" s="59">
        <f>SUM('Biểu 1C - Đấu giá'!G773:G778)</f>
        <v>0</v>
      </c>
      <c r="I144" s="59">
        <f>COUNTA('Biểu 1C - Đấu giá'!G779:G782)</f>
        <v>0</v>
      </c>
      <c r="J144" s="59">
        <f>SUM('Biểu 1C - Đấu giá'!G779:G782)</f>
        <v>0</v>
      </c>
      <c r="K144" s="59">
        <f>COUNTA('Biểu 1C - Đấu giá'!G783:G786)</f>
        <v>0</v>
      </c>
      <c r="L144" s="59">
        <f>SUM('Biểu 1C - Đấu giá'!G783:G786)</f>
        <v>0</v>
      </c>
      <c r="M144" s="241">
        <f>COUNTA('Biểu 1C - Đấu giá'!H773:H786)</f>
        <v>0</v>
      </c>
      <c r="N144" s="113"/>
      <c r="O144" s="113"/>
      <c r="P144" s="113"/>
      <c r="Q144" s="128"/>
      <c r="R144" s="113"/>
      <c r="S144" s="128"/>
      <c r="T144" s="59"/>
      <c r="U144" s="128"/>
      <c r="V144" s="151"/>
      <c r="X144" s="152" t="str">
        <f t="shared" si="38"/>
        <v>True</v>
      </c>
      <c r="Y144" s="152" t="str">
        <f t="shared" si="39"/>
        <v>True</v>
      </c>
      <c r="Z144" s="152" t="str">
        <f t="shared" si="40"/>
        <v>True</v>
      </c>
      <c r="AA144" s="152" t="str">
        <f t="shared" si="41"/>
        <v>True</v>
      </c>
      <c r="AC144" s="235">
        <f t="shared" si="50"/>
        <v>0</v>
      </c>
      <c r="AD144" s="234">
        <f t="shared" si="51"/>
        <v>0</v>
      </c>
    </row>
    <row r="145" spans="1:50" s="152" customFormat="1" ht="15.75">
      <c r="A145" s="59"/>
      <c r="B145" s="111">
        <v>2</v>
      </c>
      <c r="C145" s="59">
        <f>COUNTA('Biểu 2 - NNS'!G466:G480)</f>
        <v>0</v>
      </c>
      <c r="D145" s="59">
        <f>SUM('Biểu 2 - NNS'!G466:G480)</f>
        <v>0</v>
      </c>
      <c r="E145" s="59"/>
      <c r="F145" s="59"/>
      <c r="G145" s="59">
        <f>COUNTA('Biểu 2 - NNS'!G466:G471)</f>
        <v>0</v>
      </c>
      <c r="H145" s="59">
        <f>SUM('Biểu 2 - NNS'!G466:G471)</f>
        <v>0</v>
      </c>
      <c r="I145" s="59">
        <f>COUNTA('Biểu 2 - NNS'!G472:G476)</f>
        <v>0</v>
      </c>
      <c r="J145" s="59">
        <f>SUM('Biểu 2 - NNS'!G472:G476)</f>
        <v>0</v>
      </c>
      <c r="K145" s="59">
        <f>COUNTA('Biểu 2 - NNS'!G477:G480)</f>
        <v>0</v>
      </c>
      <c r="L145" s="59">
        <f>SUM('Biểu 2 - NNS'!G477:G480)</f>
        <v>0</v>
      </c>
      <c r="M145" s="241">
        <f>COUNTA('Biểu 2 - NNS'!H466:H480)</f>
        <v>0</v>
      </c>
      <c r="N145" s="113"/>
      <c r="O145" s="113"/>
      <c r="P145" s="113"/>
      <c r="Q145" s="128"/>
      <c r="R145" s="113"/>
      <c r="S145" s="128"/>
      <c r="T145" s="59"/>
      <c r="U145" s="128"/>
      <c r="V145" s="151"/>
      <c r="X145" s="152" t="str">
        <f t="shared" si="38"/>
        <v>True</v>
      </c>
      <c r="Y145" s="152" t="str">
        <f t="shared" si="39"/>
        <v>True</v>
      </c>
      <c r="Z145" s="152" t="str">
        <f t="shared" si="40"/>
        <v>True</v>
      </c>
      <c r="AA145" s="152" t="str">
        <f t="shared" si="41"/>
        <v>True</v>
      </c>
      <c r="AC145" s="235">
        <f t="shared" si="50"/>
        <v>0</v>
      </c>
      <c r="AD145" s="234">
        <f t="shared" si="51"/>
        <v>0</v>
      </c>
    </row>
    <row r="146" spans="1:50" s="152" customFormat="1" ht="15.75">
      <c r="A146" s="59"/>
      <c r="B146" s="111">
        <v>3</v>
      </c>
      <c r="C146" s="59">
        <f>COUNTA('Biểu 3.1 - Đấu thầu'!G377:G387)</f>
        <v>0</v>
      </c>
      <c r="D146" s="59">
        <f>SUM('Biểu 3.1 - Đấu thầu'!G377:G387)</f>
        <v>0</v>
      </c>
      <c r="E146" s="59"/>
      <c r="F146" s="59"/>
      <c r="G146" s="59">
        <f>COUNTA('Biểu 3.1 - Đấu thầu'!G377:G381)</f>
        <v>0</v>
      </c>
      <c r="H146" s="59">
        <f>SUM('Biểu 3.1 - Đấu thầu'!G377:G381)</f>
        <v>0</v>
      </c>
      <c r="I146" s="59">
        <f>COUNTA('Biểu 3.1 - Đấu thầu'!G382:G384)</f>
        <v>0</v>
      </c>
      <c r="J146" s="59">
        <f>SUM('Biểu 3.1 - Đấu thầu'!G382:G384)</f>
        <v>0</v>
      </c>
      <c r="K146" s="59">
        <f>COUNTA('Biểu 3.1 - Đấu thầu'!G385:G387)</f>
        <v>0</v>
      </c>
      <c r="L146" s="59">
        <f>SUM('Biểu 3.1 - Đấu thầu'!G385:G387)</f>
        <v>0</v>
      </c>
      <c r="M146" s="241"/>
      <c r="N146" s="113"/>
      <c r="O146" s="113"/>
      <c r="P146" s="113"/>
      <c r="Q146" s="128"/>
      <c r="R146" s="113"/>
      <c r="S146" s="128"/>
      <c r="T146" s="59"/>
      <c r="U146" s="128"/>
      <c r="V146" s="151"/>
      <c r="X146" s="152" t="str">
        <f t="shared" si="38"/>
        <v>True</v>
      </c>
      <c r="Y146" s="152" t="str">
        <f t="shared" si="39"/>
        <v>True</v>
      </c>
      <c r="Z146" s="152" t="str">
        <f t="shared" si="40"/>
        <v>True</v>
      </c>
      <c r="AA146" s="152" t="str">
        <f t="shared" si="41"/>
        <v>True</v>
      </c>
      <c r="AC146" s="235">
        <f t="shared" si="50"/>
        <v>0</v>
      </c>
      <c r="AD146" s="234">
        <f t="shared" si="51"/>
        <v>0</v>
      </c>
    </row>
    <row r="147" spans="1:50" s="154" customFormat="1" ht="15.75">
      <c r="A147" s="127">
        <v>29</v>
      </c>
      <c r="B147" s="36" t="s">
        <v>488</v>
      </c>
      <c r="C147" s="127">
        <f>SUM(C148:C151)</f>
        <v>0</v>
      </c>
      <c r="D147" s="127">
        <f t="shared" ref="D147:V147" si="54">SUM(D148:D151)</f>
        <v>0</v>
      </c>
      <c r="E147" s="127">
        <f t="shared" si="54"/>
        <v>0</v>
      </c>
      <c r="F147" s="127">
        <f t="shared" si="54"/>
        <v>0</v>
      </c>
      <c r="G147" s="127">
        <f t="shared" si="54"/>
        <v>0</v>
      </c>
      <c r="H147" s="127">
        <f t="shared" si="54"/>
        <v>0</v>
      </c>
      <c r="I147" s="127">
        <f t="shared" si="54"/>
        <v>0</v>
      </c>
      <c r="J147" s="127">
        <f t="shared" si="54"/>
        <v>0</v>
      </c>
      <c r="K147" s="127">
        <f t="shared" si="54"/>
        <v>0</v>
      </c>
      <c r="L147" s="127">
        <f t="shared" si="54"/>
        <v>0</v>
      </c>
      <c r="M147" s="76">
        <f t="shared" si="54"/>
        <v>0</v>
      </c>
      <c r="N147" s="127">
        <f t="shared" si="54"/>
        <v>0</v>
      </c>
      <c r="O147" s="127">
        <f t="shared" si="54"/>
        <v>0</v>
      </c>
      <c r="P147" s="127">
        <f t="shared" si="54"/>
        <v>0</v>
      </c>
      <c r="Q147" s="127">
        <f t="shared" si="54"/>
        <v>0</v>
      </c>
      <c r="R147" s="127">
        <f t="shared" si="54"/>
        <v>0</v>
      </c>
      <c r="S147" s="127">
        <f t="shared" si="54"/>
        <v>0</v>
      </c>
      <c r="T147" s="127">
        <f t="shared" si="54"/>
        <v>0</v>
      </c>
      <c r="U147" s="127">
        <f t="shared" si="54"/>
        <v>0</v>
      </c>
      <c r="V147" s="127">
        <f t="shared" si="54"/>
        <v>0</v>
      </c>
      <c r="W147" s="126"/>
      <c r="X147" s="152" t="str">
        <f t="shared" si="38"/>
        <v>True</v>
      </c>
      <c r="Y147" s="152" t="str">
        <f t="shared" si="39"/>
        <v>True</v>
      </c>
      <c r="Z147" s="152" t="str">
        <f t="shared" si="40"/>
        <v>True</v>
      </c>
      <c r="AA147" s="152" t="str">
        <f t="shared" si="41"/>
        <v>True</v>
      </c>
      <c r="AB147" s="126"/>
      <c r="AC147" s="235">
        <f t="shared" si="50"/>
        <v>0</v>
      </c>
      <c r="AD147" s="234">
        <f t="shared" si="51"/>
        <v>0</v>
      </c>
      <c r="AE147" s="126"/>
      <c r="AF147" s="126"/>
      <c r="AG147" s="126"/>
      <c r="AH147" s="126"/>
      <c r="AI147" s="126"/>
      <c r="AJ147" s="126"/>
      <c r="AK147" s="126"/>
      <c r="AL147" s="126"/>
      <c r="AM147" s="126"/>
      <c r="AN147" s="126"/>
      <c r="AO147" s="126"/>
      <c r="AP147" s="126"/>
      <c r="AQ147" s="126"/>
      <c r="AR147" s="126"/>
      <c r="AS147" s="126"/>
      <c r="AT147" s="4"/>
      <c r="AU147" s="4"/>
      <c r="AV147" s="4"/>
      <c r="AW147" s="4"/>
      <c r="AX147" s="126"/>
    </row>
    <row r="148" spans="1:50" s="152" customFormat="1" ht="15.75">
      <c r="A148" s="59"/>
      <c r="B148" s="111" t="s">
        <v>471</v>
      </c>
      <c r="C148" s="59">
        <f>COUNTA('Biểu 1A - NS'!G1797:G1905)</f>
        <v>0</v>
      </c>
      <c r="D148" s="59">
        <f>SUM('Biểu 1A - NS'!G1797:G1905)</f>
        <v>0</v>
      </c>
      <c r="E148" s="59"/>
      <c r="F148" s="59"/>
      <c r="G148" s="59">
        <f>COUNTA('Biểu 1A - NS'!G1797:G1843)</f>
        <v>0</v>
      </c>
      <c r="H148" s="59">
        <f>SUM('Biểu 1A - NS'!G1797:G1843)</f>
        <v>0</v>
      </c>
      <c r="I148" s="59">
        <f>COUNTA('Biểu 1A - NS'!G1844:G1898)</f>
        <v>0</v>
      </c>
      <c r="J148" s="59">
        <f>SUM('Biểu 1A - NS'!G1844:G1898)</f>
        <v>0</v>
      </c>
      <c r="K148" s="59">
        <f>COUNTA('Biểu 1A - NS'!G1899:G1905)</f>
        <v>0</v>
      </c>
      <c r="L148" s="59">
        <f>SUM('Biểu 1A - NS'!G1899:G1905)</f>
        <v>0</v>
      </c>
      <c r="M148" s="241">
        <f>COUNTA('Biểu 1A - NS'!H1797:H1905)</f>
        <v>0</v>
      </c>
      <c r="N148" s="113">
        <f>SUM('Biểu 1A - NS'!H1797:H1905)</f>
        <v>0</v>
      </c>
      <c r="O148" s="113"/>
      <c r="P148" s="113"/>
      <c r="Q148" s="128">
        <f>COUNTA('Biểu 1A - NS'!H1797:H1843)</f>
        <v>0</v>
      </c>
      <c r="R148" s="113">
        <f>SUM('Biểu 1A - NS'!H1797:H1843)</f>
        <v>0</v>
      </c>
      <c r="S148" s="128">
        <f>COUNTA('Biểu 1A - NS'!H1844:H1898)</f>
        <v>0</v>
      </c>
      <c r="T148" s="59">
        <f>SUM('Biểu 1A - NS'!H1844:H1898)</f>
        <v>0</v>
      </c>
      <c r="U148" s="128">
        <f>COUNTA('Biểu 1A - NS'!H1899:H1905)</f>
        <v>0</v>
      </c>
      <c r="V148" s="151">
        <f>SUM('Biểu 1A - NS'!H1899:H1905)</f>
        <v>0</v>
      </c>
      <c r="X148" s="152" t="str">
        <f t="shared" si="38"/>
        <v>True</v>
      </c>
      <c r="Y148" s="152" t="str">
        <f t="shared" si="39"/>
        <v>True</v>
      </c>
      <c r="Z148" s="152" t="str">
        <f t="shared" si="40"/>
        <v>True</v>
      </c>
      <c r="AA148" s="152" t="str">
        <f t="shared" si="41"/>
        <v>True</v>
      </c>
      <c r="AC148" s="235">
        <f t="shared" si="50"/>
        <v>0</v>
      </c>
      <c r="AD148" s="234">
        <f t="shared" si="51"/>
        <v>0</v>
      </c>
    </row>
    <row r="149" spans="1:50" s="152" customFormat="1" ht="15.75">
      <c r="A149" s="59"/>
      <c r="B149" s="111" t="s">
        <v>472</v>
      </c>
      <c r="C149" s="59">
        <f>COUNTA('Biểu 1C - Đấu giá'!G789:G844)</f>
        <v>0</v>
      </c>
      <c r="D149" s="59">
        <f>SUM('Biểu 1C - Đấu giá'!G789:G844)</f>
        <v>0</v>
      </c>
      <c r="E149" s="59"/>
      <c r="F149" s="59"/>
      <c r="G149" s="59">
        <f>COUNTA('Biểu 1C - Đấu giá'!G789:G821)</f>
        <v>0</v>
      </c>
      <c r="H149" s="59">
        <f>SUM('Biểu 1C - Đấu giá'!G789:G821)</f>
        <v>0</v>
      </c>
      <c r="I149" s="59">
        <f>COUNTA('Biểu 1C - Đấu giá'!G822:G840)</f>
        <v>0</v>
      </c>
      <c r="J149" s="59">
        <f>SUM('Biểu 1C - Đấu giá'!G822:G840)</f>
        <v>0</v>
      </c>
      <c r="K149" s="59">
        <f>COUNTA('Biểu 1C - Đấu giá'!G841:G844)</f>
        <v>0</v>
      </c>
      <c r="L149" s="59">
        <f>SUM('Biểu 1C - Đấu giá'!G841:G844)</f>
        <v>0</v>
      </c>
      <c r="M149" s="241">
        <f>COUNTA('Biểu 1C - Đấu giá'!H789:H844)</f>
        <v>0</v>
      </c>
      <c r="N149" s="113">
        <f>SUM('Biểu 1C - Đấu giá'!H789:H844)</f>
        <v>0</v>
      </c>
      <c r="O149" s="113"/>
      <c r="P149" s="113"/>
      <c r="Q149" s="128">
        <f>COUNTA('Biểu 1C - Đấu giá'!H789:H821)</f>
        <v>0</v>
      </c>
      <c r="R149" s="113">
        <f>SUM('Biểu 1C - Đấu giá'!H789:H821)</f>
        <v>0</v>
      </c>
      <c r="S149" s="128">
        <f>COUNTA('Biểu 1C - Đấu giá'!H822:H840)</f>
        <v>0</v>
      </c>
      <c r="T149" s="59">
        <f>SUM('Biểu 1C - Đấu giá'!H822:H840)</f>
        <v>0</v>
      </c>
      <c r="U149" s="128">
        <f>COUNTA('Biểu 1C - Đấu giá'!H841:H844)</f>
        <v>0</v>
      </c>
      <c r="V149" s="151">
        <f>SUM('Biểu 1C - Đấu giá'!H841:H844)</f>
        <v>0</v>
      </c>
      <c r="X149" s="152" t="str">
        <f t="shared" si="38"/>
        <v>True</v>
      </c>
      <c r="Y149" s="152" t="str">
        <f t="shared" si="39"/>
        <v>True</v>
      </c>
      <c r="Z149" s="152" t="str">
        <f t="shared" si="40"/>
        <v>True</v>
      </c>
      <c r="AA149" s="152" t="str">
        <f t="shared" si="41"/>
        <v>True</v>
      </c>
      <c r="AC149" s="235">
        <f t="shared" si="50"/>
        <v>0</v>
      </c>
      <c r="AD149" s="234">
        <f t="shared" si="51"/>
        <v>0</v>
      </c>
    </row>
    <row r="150" spans="1:50" s="152" customFormat="1" ht="15.75">
      <c r="A150" s="59"/>
      <c r="B150" s="111">
        <v>2</v>
      </c>
      <c r="C150" s="59">
        <f>COUNTA('Biểu 2 - NNS'!G483:G495)</f>
        <v>0</v>
      </c>
      <c r="D150" s="59">
        <f>SUM('Biểu 2 - NNS'!G483:G495)</f>
        <v>0</v>
      </c>
      <c r="E150" s="59"/>
      <c r="F150" s="59"/>
      <c r="G150" s="59">
        <f>COUNTA('Biểu 2 - NNS'!G483:G488)</f>
        <v>0</v>
      </c>
      <c r="H150" s="59">
        <f>SUM('Biểu 2 - NNS'!G483:G488)</f>
        <v>0</v>
      </c>
      <c r="I150" s="59">
        <f>COUNTA('Biểu 2 - NNS'!G489:G492)</f>
        <v>0</v>
      </c>
      <c r="J150" s="59">
        <f>SUM('Biểu 2 - NNS'!G489:G492)</f>
        <v>0</v>
      </c>
      <c r="K150" s="59">
        <f>COUNTA('Biểu 2 - NNS'!G493:G495)</f>
        <v>0</v>
      </c>
      <c r="L150" s="59">
        <f>SUM('Biểu 2 - NNS'!G493:G495)</f>
        <v>0</v>
      </c>
      <c r="M150" s="241">
        <f>COUNTA('Biểu 2 - NNS'!H483:H495)</f>
        <v>0</v>
      </c>
      <c r="N150" s="113">
        <f>SUM('Biểu 2 - NNS'!H483:H495)</f>
        <v>0</v>
      </c>
      <c r="O150" s="113"/>
      <c r="P150" s="113"/>
      <c r="Q150" s="128">
        <f>COUNTA('Biểu 2 - NNS'!H483:H488)</f>
        <v>0</v>
      </c>
      <c r="R150" s="113">
        <f>SUM('Biểu 2 - NNS'!H483:H488)</f>
        <v>0</v>
      </c>
      <c r="S150" s="128">
        <f>COUNTA('Biểu 2 - NNS'!H489:H492)</f>
        <v>0</v>
      </c>
      <c r="T150" s="59">
        <f>SUM('Biểu 2 - NNS'!H489:H492)</f>
        <v>0</v>
      </c>
      <c r="U150" s="128">
        <f>COUNTA('Biểu 2 - NNS'!H493:H495)</f>
        <v>0</v>
      </c>
      <c r="V150" s="151">
        <f>SUM('Biểu 2 - NNS'!H493:H495)</f>
        <v>0</v>
      </c>
      <c r="X150" s="152" t="str">
        <f t="shared" si="38"/>
        <v>True</v>
      </c>
      <c r="Y150" s="152" t="str">
        <f t="shared" si="39"/>
        <v>True</v>
      </c>
      <c r="Z150" s="152" t="str">
        <f t="shared" si="40"/>
        <v>True</v>
      </c>
      <c r="AA150" s="152" t="str">
        <f t="shared" si="41"/>
        <v>True</v>
      </c>
      <c r="AC150" s="235">
        <f t="shared" si="50"/>
        <v>0</v>
      </c>
      <c r="AD150" s="234">
        <f t="shared" si="51"/>
        <v>0</v>
      </c>
    </row>
    <row r="151" spans="1:50" s="152" customFormat="1" ht="15.75">
      <c r="A151" s="59"/>
      <c r="B151" s="111">
        <v>3</v>
      </c>
      <c r="C151" s="59">
        <f>COUNTA('Biểu 3.1 - Đấu thầu'!G389:G400)</f>
        <v>0</v>
      </c>
      <c r="D151" s="59">
        <f>SUM('Biểu 3.1 - Đấu thầu'!G389:G400)</f>
        <v>0</v>
      </c>
      <c r="E151" s="59"/>
      <c r="F151" s="59"/>
      <c r="G151" s="59">
        <f>COUNTA('Biểu 3.1 - Đấu thầu'!G389:G393)</f>
        <v>0</v>
      </c>
      <c r="H151" s="59">
        <f>SUM('Biểu 3.1 - Đấu thầu'!G389:G393)</f>
        <v>0</v>
      </c>
      <c r="I151" s="59">
        <f>COUNTA('Biểu 3.1 - Đấu thầu'!G394:G396)</f>
        <v>0</v>
      </c>
      <c r="J151" s="59">
        <f>SUM('Biểu 3.1 - Đấu thầu'!G394:G396)</f>
        <v>0</v>
      </c>
      <c r="K151" s="59">
        <f>COUNTA('Biểu 3.1 - Đấu thầu'!G397:G400)</f>
        <v>0</v>
      </c>
      <c r="L151" s="59">
        <f>SUM('Biểu 3.1 - Đấu thầu'!G397:G400)</f>
        <v>0</v>
      </c>
      <c r="M151" s="241"/>
      <c r="N151" s="113"/>
      <c r="O151" s="113"/>
      <c r="P151" s="113"/>
      <c r="Q151" s="128"/>
      <c r="R151" s="113"/>
      <c r="S151" s="128"/>
      <c r="T151" s="59"/>
      <c r="U151" s="128"/>
      <c r="V151" s="151"/>
      <c r="X151" s="152" t="str">
        <f t="shared" si="38"/>
        <v>True</v>
      </c>
      <c r="Y151" s="152" t="str">
        <f t="shared" si="39"/>
        <v>True</v>
      </c>
      <c r="Z151" s="152" t="str">
        <f t="shared" si="40"/>
        <v>True</v>
      </c>
      <c r="AA151" s="152" t="str">
        <f t="shared" si="41"/>
        <v>True</v>
      </c>
      <c r="AC151" s="235">
        <f t="shared" si="50"/>
        <v>0</v>
      </c>
      <c r="AD151" s="234">
        <f t="shared" si="51"/>
        <v>0</v>
      </c>
    </row>
    <row r="152" spans="1:50" s="154" customFormat="1" ht="15.75">
      <c r="A152" s="127">
        <v>30</v>
      </c>
      <c r="B152" s="36" t="s">
        <v>489</v>
      </c>
      <c r="C152" s="127">
        <f>SUM(C153:C156)</f>
        <v>0</v>
      </c>
      <c r="D152" s="127">
        <f t="shared" ref="D152:V152" si="55">SUM(D153:D156)</f>
        <v>0</v>
      </c>
      <c r="E152" s="127">
        <f t="shared" si="55"/>
        <v>0</v>
      </c>
      <c r="F152" s="127">
        <f t="shared" si="55"/>
        <v>0</v>
      </c>
      <c r="G152" s="127">
        <f t="shared" si="55"/>
        <v>0</v>
      </c>
      <c r="H152" s="127">
        <f t="shared" si="55"/>
        <v>0</v>
      </c>
      <c r="I152" s="127">
        <f t="shared" si="55"/>
        <v>0</v>
      </c>
      <c r="J152" s="127">
        <f t="shared" si="55"/>
        <v>0</v>
      </c>
      <c r="K152" s="127">
        <f t="shared" si="55"/>
        <v>0</v>
      </c>
      <c r="L152" s="127">
        <f t="shared" si="55"/>
        <v>0</v>
      </c>
      <c r="M152" s="76">
        <f t="shared" si="55"/>
        <v>0</v>
      </c>
      <c r="N152" s="127">
        <f t="shared" si="55"/>
        <v>0</v>
      </c>
      <c r="O152" s="127">
        <f t="shared" si="55"/>
        <v>0</v>
      </c>
      <c r="P152" s="127">
        <f t="shared" si="55"/>
        <v>0</v>
      </c>
      <c r="Q152" s="127">
        <f t="shared" si="55"/>
        <v>0</v>
      </c>
      <c r="R152" s="127">
        <f t="shared" si="55"/>
        <v>0</v>
      </c>
      <c r="S152" s="127">
        <f t="shared" si="55"/>
        <v>0</v>
      </c>
      <c r="T152" s="127">
        <f t="shared" si="55"/>
        <v>0</v>
      </c>
      <c r="U152" s="127">
        <f t="shared" si="55"/>
        <v>0</v>
      </c>
      <c r="V152" s="127">
        <f t="shared" si="55"/>
        <v>0</v>
      </c>
      <c r="W152" s="126"/>
      <c r="X152" s="152" t="str">
        <f t="shared" si="38"/>
        <v>True</v>
      </c>
      <c r="Y152" s="152" t="str">
        <f t="shared" si="39"/>
        <v>True</v>
      </c>
      <c r="Z152" s="152" t="str">
        <f t="shared" si="40"/>
        <v>True</v>
      </c>
      <c r="AA152" s="152" t="str">
        <f t="shared" si="41"/>
        <v>True</v>
      </c>
      <c r="AB152" s="126"/>
      <c r="AC152" s="235">
        <f t="shared" si="50"/>
        <v>0</v>
      </c>
      <c r="AD152" s="234">
        <f t="shared" si="51"/>
        <v>0</v>
      </c>
      <c r="AE152" s="126"/>
      <c r="AF152" s="126"/>
      <c r="AG152" s="126"/>
      <c r="AH152" s="126"/>
      <c r="AI152" s="126"/>
      <c r="AJ152" s="126"/>
      <c r="AK152" s="126"/>
      <c r="AL152" s="126"/>
      <c r="AM152" s="126"/>
      <c r="AN152" s="126"/>
      <c r="AO152" s="126"/>
      <c r="AP152" s="126"/>
      <c r="AQ152" s="126"/>
      <c r="AR152" s="126"/>
      <c r="AS152" s="126"/>
      <c r="AT152" s="4"/>
      <c r="AU152" s="4"/>
      <c r="AV152" s="4"/>
      <c r="AW152" s="4"/>
      <c r="AX152" s="126"/>
    </row>
    <row r="153" spans="1:50" s="152" customFormat="1" ht="15.75">
      <c r="A153" s="157"/>
      <c r="B153" s="111" t="s">
        <v>471</v>
      </c>
      <c r="C153" s="59">
        <f>COUNTA('Biểu 1A - NS'!G1908:G1979)</f>
        <v>0</v>
      </c>
      <c r="D153" s="59">
        <f>SUM('Biểu 1A - NS'!G1908:G1979)</f>
        <v>0</v>
      </c>
      <c r="E153" s="59"/>
      <c r="F153" s="59"/>
      <c r="G153" s="59">
        <f>COUNTA('Biểu 1A - NS'!G1908:G1939)</f>
        <v>0</v>
      </c>
      <c r="H153" s="59">
        <f>SUM('Biểu 1A - NS'!G1908:G1939)</f>
        <v>0</v>
      </c>
      <c r="I153" s="59">
        <f>COUNTA('Biểu 1A - NS'!G1940:G1973)</f>
        <v>0</v>
      </c>
      <c r="J153" s="59">
        <f>SUM('Biểu 1A - NS'!G1940:G1973)</f>
        <v>0</v>
      </c>
      <c r="K153" s="59">
        <f>COUNTA('Biểu 1A - NS'!G1974:G1979)</f>
        <v>0</v>
      </c>
      <c r="L153" s="59">
        <f>SUM('Biểu 1A - NS'!G1974:G1979)</f>
        <v>0</v>
      </c>
      <c r="M153" s="241">
        <f>COUNTA('Biểu 1A - NS'!H1908:H1979)</f>
        <v>0</v>
      </c>
      <c r="N153" s="113">
        <f>SUM('Biểu 1A - NS'!H1908:H1979)</f>
        <v>0</v>
      </c>
      <c r="O153" s="113"/>
      <c r="P153" s="113"/>
      <c r="Q153" s="128">
        <f>COUNTA('Biểu 1A - NS'!H1908:H1939)</f>
        <v>0</v>
      </c>
      <c r="R153" s="113">
        <f>SUM('Biểu 1A - NS'!H1908:H1939)</f>
        <v>0</v>
      </c>
      <c r="S153" s="128">
        <f>COUNTA('Biểu 1A - NS'!H1940:H1973)</f>
        <v>0</v>
      </c>
      <c r="T153" s="59">
        <f>SUM('Biểu 1A - NS'!H1940:H1973)</f>
        <v>0</v>
      </c>
      <c r="U153" s="128">
        <f>COUNTA('Biểu 1A - NS'!H1974:H1979)</f>
        <v>0</v>
      </c>
      <c r="V153" s="151">
        <f>SUM('Biểu 1A - NS'!H1974:H1979)</f>
        <v>0</v>
      </c>
      <c r="X153" s="152" t="str">
        <f t="shared" si="38"/>
        <v>True</v>
      </c>
      <c r="Y153" s="152" t="str">
        <f t="shared" si="39"/>
        <v>True</v>
      </c>
      <c r="Z153" s="152" t="str">
        <f t="shared" si="40"/>
        <v>True</v>
      </c>
      <c r="AA153" s="152" t="str">
        <f t="shared" si="41"/>
        <v>True</v>
      </c>
      <c r="AC153" s="235">
        <f t="shared" si="50"/>
        <v>0</v>
      </c>
      <c r="AD153" s="234">
        <f t="shared" si="51"/>
        <v>0</v>
      </c>
    </row>
    <row r="154" spans="1:50" s="152" customFormat="1" ht="15.75">
      <c r="A154" s="157"/>
      <c r="B154" s="111" t="s">
        <v>472</v>
      </c>
      <c r="C154" s="59">
        <f>COUNTA('Biểu 1C - Đấu giá'!G847:G871)</f>
        <v>0</v>
      </c>
      <c r="D154" s="59">
        <f>SUM('Biểu 1C - Đấu giá'!G847:G871)</f>
        <v>0</v>
      </c>
      <c r="E154" s="59"/>
      <c r="F154" s="59"/>
      <c r="G154" s="59">
        <f>COUNTA('Biểu 1C - Đấu giá'!G847:G855)</f>
        <v>0</v>
      </c>
      <c r="H154" s="59">
        <f>SUM('Biểu 1C - Đấu giá'!G847:G855)</f>
        <v>0</v>
      </c>
      <c r="I154" s="59">
        <f>COUNTA('Biểu 1C - Đấu giá'!G856:G868)</f>
        <v>0</v>
      </c>
      <c r="J154" s="59">
        <f>SUM('Biểu 1C - Đấu giá'!G856:G868)</f>
        <v>0</v>
      </c>
      <c r="K154" s="59">
        <f>COUNTA('Biểu 1C - Đấu giá'!G869:G871)</f>
        <v>0</v>
      </c>
      <c r="L154" s="59">
        <f>SUM('Biểu 1C - Đấu giá'!G869:G871)</f>
        <v>0</v>
      </c>
      <c r="M154" s="241">
        <f>COUNTA('Biểu 1C - Đấu giá'!H847:H871)</f>
        <v>0</v>
      </c>
      <c r="N154" s="113">
        <f>SUM('Biểu 1C - Đấu giá'!H847:H871)</f>
        <v>0</v>
      </c>
      <c r="O154" s="113"/>
      <c r="P154" s="113"/>
      <c r="Q154" s="128">
        <f>COUNTA('Biểu 1C - Đấu giá'!H847:H855)</f>
        <v>0</v>
      </c>
      <c r="R154" s="113">
        <f>SUM('Biểu 1C - Đấu giá'!H847:H855)</f>
        <v>0</v>
      </c>
      <c r="S154" s="128">
        <f>COUNTA('Biểu 1C - Đấu giá'!H856:H868)</f>
        <v>0</v>
      </c>
      <c r="T154" s="59">
        <f>SUM('Biểu 1C - Đấu giá'!H856:H868)</f>
        <v>0</v>
      </c>
      <c r="U154" s="128">
        <f>COUNTA('Biểu 1C - Đấu giá'!H869:H871)</f>
        <v>0</v>
      </c>
      <c r="V154" s="151">
        <f>SUM('Biểu 1C - Đấu giá'!H869:H871)</f>
        <v>0</v>
      </c>
      <c r="X154" s="152" t="str">
        <f t="shared" si="38"/>
        <v>True</v>
      </c>
      <c r="Y154" s="152" t="str">
        <f t="shared" si="39"/>
        <v>True</v>
      </c>
      <c r="Z154" s="152" t="str">
        <f t="shared" si="40"/>
        <v>True</v>
      </c>
      <c r="AA154" s="152" t="str">
        <f t="shared" si="41"/>
        <v>True</v>
      </c>
      <c r="AC154" s="235">
        <f t="shared" si="50"/>
        <v>0</v>
      </c>
      <c r="AD154" s="234">
        <f t="shared" si="51"/>
        <v>0</v>
      </c>
    </row>
    <row r="155" spans="1:50" s="152" customFormat="1" ht="15.75">
      <c r="A155" s="157"/>
      <c r="B155" s="111">
        <v>2</v>
      </c>
      <c r="C155" s="59">
        <f>COUNTA('Biểu 2 - NNS'!G498:G513)</f>
        <v>0</v>
      </c>
      <c r="D155" s="59">
        <f>SUM('Biểu 2 - NNS'!G498:G513)</f>
        <v>0</v>
      </c>
      <c r="E155" s="59"/>
      <c r="F155" s="59"/>
      <c r="G155" s="59">
        <f>COUNTA('Biểu 2 - NNS'!G498:G503)</f>
        <v>0</v>
      </c>
      <c r="H155" s="59">
        <f>SUM('Biểu 2 - NNS'!G498:G503)</f>
        <v>0</v>
      </c>
      <c r="I155" s="59">
        <f>COUNTA('Biểu 2 - NNS'!G504:G508)</f>
        <v>0</v>
      </c>
      <c r="J155" s="59">
        <f>SUM('Biểu 2 - NNS'!G504:G508)</f>
        <v>0</v>
      </c>
      <c r="K155" s="59">
        <f>COUNTA('Biểu 2 - NNS'!G509:G513)</f>
        <v>0</v>
      </c>
      <c r="L155" s="59">
        <f>SUM('Biểu 2 - NNS'!G509:G513)</f>
        <v>0</v>
      </c>
      <c r="M155" s="241">
        <f>COUNTA('Biểu 2 - NNS'!H498:H513)</f>
        <v>0</v>
      </c>
      <c r="N155" s="113">
        <f>SUM('Biểu 2 - NNS'!H498:H513)</f>
        <v>0</v>
      </c>
      <c r="O155" s="113"/>
      <c r="P155" s="113"/>
      <c r="Q155" s="128">
        <f>COUNTA('Biểu 2 - NNS'!H498:H503)</f>
        <v>0</v>
      </c>
      <c r="R155" s="113">
        <f>SUM('Biểu 2 - NNS'!H498:H503)</f>
        <v>0</v>
      </c>
      <c r="S155" s="128">
        <f>COUNTA('Biểu 2 - NNS'!H504:H508)</f>
        <v>0</v>
      </c>
      <c r="T155" s="59">
        <f>SUM('Biểu 2 - NNS'!H504:H508)</f>
        <v>0</v>
      </c>
      <c r="U155" s="128">
        <f>COUNTA('Biểu 2 - NNS'!H509:H513)</f>
        <v>0</v>
      </c>
      <c r="V155" s="151">
        <f>SUM('Biểu 2 - NNS'!H509:H513)</f>
        <v>0</v>
      </c>
      <c r="X155" s="152" t="str">
        <f t="shared" si="38"/>
        <v>True</v>
      </c>
      <c r="Y155" s="152" t="str">
        <f t="shared" si="39"/>
        <v>True</v>
      </c>
      <c r="Z155" s="152" t="str">
        <f t="shared" si="40"/>
        <v>True</v>
      </c>
      <c r="AA155" s="152" t="str">
        <f t="shared" si="41"/>
        <v>True</v>
      </c>
      <c r="AC155" s="235">
        <f t="shared" ref="AC155:AC157" si="56">D155-(H155+J155+L155)</f>
        <v>0</v>
      </c>
      <c r="AD155" s="234">
        <f t="shared" si="51"/>
        <v>0</v>
      </c>
    </row>
    <row r="156" spans="1:50" s="152" customFormat="1" ht="15.75">
      <c r="A156" s="157"/>
      <c r="B156" s="111">
        <v>3</v>
      </c>
      <c r="C156" s="59">
        <f>COUNTA('Biểu 3.1 - Đấu thầu'!G402:G414)</f>
        <v>0</v>
      </c>
      <c r="D156" s="59">
        <f>SUM('Biểu 3.1 - Đấu thầu'!G402:G414)</f>
        <v>0</v>
      </c>
      <c r="E156" s="59"/>
      <c r="F156" s="59"/>
      <c r="G156" s="59">
        <f>COUNTA('Biểu 3.1 - Đấu thầu'!G402:G406)</f>
        <v>0</v>
      </c>
      <c r="H156" s="59">
        <f>SUM('Biểu 3.1 - Đấu thầu'!G402:G406)</f>
        <v>0</v>
      </c>
      <c r="I156" s="59">
        <f>COUNTA('Biểu 3.1 - Đấu thầu'!G407:G409)</f>
        <v>0</v>
      </c>
      <c r="J156" s="59">
        <f>SUM('Biểu 3.1 - Đấu thầu'!G407:G409)</f>
        <v>0</v>
      </c>
      <c r="K156" s="59">
        <f>COUNTA('Biểu 3.1 - Đấu thầu'!G410:G414)</f>
        <v>0</v>
      </c>
      <c r="L156" s="59">
        <f>SUM('Biểu 3.1 - Đấu thầu'!G410:G414)</f>
        <v>0</v>
      </c>
      <c r="M156" s="241"/>
      <c r="N156" s="113"/>
      <c r="O156" s="113"/>
      <c r="P156" s="113"/>
      <c r="Q156" s="128"/>
      <c r="R156" s="113"/>
      <c r="S156" s="128"/>
      <c r="T156" s="59"/>
      <c r="U156" s="128"/>
      <c r="V156" s="151"/>
      <c r="X156" s="152" t="str">
        <f t="shared" ref="X156" si="57">IF((C156-(G156+I156+K156))=0,"True","False")</f>
        <v>True</v>
      </c>
      <c r="Y156" s="152" t="str">
        <f t="shared" ref="Y156" si="58">IF((D156-(H156+J156+L156))=0,"True","False")</f>
        <v>True</v>
      </c>
      <c r="Z156" s="152" t="str">
        <f t="shared" ref="Z156" si="59">IF((M156-(Q156+S156+U156))=0,"True","False")</f>
        <v>True</v>
      </c>
      <c r="AA156" s="152" t="str">
        <f t="shared" ref="AA156" si="60">IF((N156-(R156+T156+V156))=0,"True","False")</f>
        <v>True</v>
      </c>
      <c r="AC156" s="235">
        <f t="shared" si="56"/>
        <v>0</v>
      </c>
      <c r="AD156" s="234">
        <f t="shared" si="51"/>
        <v>0</v>
      </c>
    </row>
    <row r="157" spans="1:50" s="147" customFormat="1" ht="33" customHeight="1">
      <c r="A157" s="519" t="s">
        <v>281</v>
      </c>
      <c r="B157" s="519"/>
      <c r="C157" s="114">
        <f>C7+C12+C17+C22+C27+C32+C37+C42+C47+C52+C57+C62+C67+C72+C77+C82+C87+C92+C97+C102+C107+C112+C117+C122+C127+C132+C137+C142+C147+C152</f>
        <v>14</v>
      </c>
      <c r="D157" s="179">
        <f t="shared" ref="D157:V157" si="61">D7+D12+D17+D22+D27+D32+D37+D42+D47+D52+D57+D62+D67+D72+D77+D82+D87+D92+D97+D102+D107+D112+D117+D122+D127+D132+D137+D142+D147+D152</f>
        <v>698.2681</v>
      </c>
      <c r="E157" s="114">
        <f>G157+I157</f>
        <v>11</v>
      </c>
      <c r="F157" s="179">
        <f>H157+J157</f>
        <v>651.73300000000006</v>
      </c>
      <c r="G157" s="114">
        <f t="shared" si="61"/>
        <v>10</v>
      </c>
      <c r="H157" s="179">
        <f t="shared" si="61"/>
        <v>613.27300000000002</v>
      </c>
      <c r="I157" s="114">
        <f t="shared" si="61"/>
        <v>1</v>
      </c>
      <c r="J157" s="179">
        <f t="shared" si="61"/>
        <v>38.46</v>
      </c>
      <c r="K157" s="114">
        <f t="shared" si="61"/>
        <v>3</v>
      </c>
      <c r="L157" s="179">
        <f t="shared" si="61"/>
        <v>73.685099999999991</v>
      </c>
      <c r="M157" s="244">
        <f t="shared" si="61"/>
        <v>2</v>
      </c>
      <c r="N157" s="179">
        <f t="shared" si="61"/>
        <v>0</v>
      </c>
      <c r="O157" s="179">
        <f>Q157+S157</f>
        <v>0</v>
      </c>
      <c r="P157" s="179">
        <f>R157+T157</f>
        <v>0</v>
      </c>
      <c r="Q157" s="114">
        <f t="shared" si="61"/>
        <v>0</v>
      </c>
      <c r="R157" s="179">
        <f t="shared" si="61"/>
        <v>0</v>
      </c>
      <c r="S157" s="114">
        <f t="shared" si="61"/>
        <v>0</v>
      </c>
      <c r="T157" s="179">
        <f t="shared" si="61"/>
        <v>0</v>
      </c>
      <c r="U157" s="114">
        <f t="shared" si="61"/>
        <v>0</v>
      </c>
      <c r="V157" s="179">
        <f t="shared" si="61"/>
        <v>0</v>
      </c>
      <c r="W157" s="4"/>
      <c r="X157" s="4"/>
      <c r="Y157" s="4"/>
      <c r="Z157" s="4"/>
      <c r="AA157" s="4"/>
      <c r="AB157" s="4"/>
      <c r="AC157" s="235">
        <f t="shared" si="56"/>
        <v>-27.150000000000091</v>
      </c>
      <c r="AD157" s="234">
        <f t="shared" si="51"/>
        <v>0</v>
      </c>
      <c r="AE157" s="4"/>
      <c r="AF157" s="4"/>
      <c r="AG157" s="4"/>
      <c r="AH157" s="4"/>
      <c r="AI157" s="4"/>
      <c r="AJ157" s="4"/>
      <c r="AK157" s="4"/>
      <c r="AL157" s="4"/>
      <c r="AM157" s="4"/>
      <c r="AN157" s="4"/>
      <c r="AO157" s="4"/>
      <c r="AP157" s="4"/>
      <c r="AQ157" s="4"/>
      <c r="AR157" s="4"/>
      <c r="AS157" s="4"/>
      <c r="AT157" s="4"/>
      <c r="AU157" s="4"/>
      <c r="AV157" s="4"/>
      <c r="AW157" s="4"/>
      <c r="AX157" s="4"/>
    </row>
    <row r="158" spans="1:50" s="153" customFormat="1" ht="15.75">
      <c r="A158" s="115"/>
      <c r="B158" s="256" t="s">
        <v>459</v>
      </c>
      <c r="C158" s="257">
        <f>'Biểu 1A - NS'!G1983+'Biểu 1C - Đấu giá'!G874+'Biểu 2 - NNS'!G516+'Biểu 3.1 - Đấu thầu'!G416</f>
        <v>14</v>
      </c>
      <c r="D158" s="378">
        <f>'Biểu 1A - NS'!G1984+'Biểu 1C - Đấu giá'!G875+'Biểu 2 - NNS'!G517+'Biểu 3.1 - Đấu thầu'!G417</f>
        <v>772.50180000000012</v>
      </c>
      <c r="E158" s="177"/>
      <c r="F158" s="177"/>
      <c r="G158" s="116"/>
      <c r="H158" s="116"/>
      <c r="I158" s="116"/>
      <c r="J158" s="116"/>
      <c r="K158" s="116"/>
      <c r="L158" s="116"/>
      <c r="M158" s="245">
        <f>'Biểu 1A - NS'!H1983+'Biểu 1C - Đấu giá'!H874+'Biểu 2 - NNS'!H516</f>
        <v>0</v>
      </c>
      <c r="N158" s="377">
        <f>'Biểu 1A - NS'!H1984+'Biểu 1C - Đấu giá'!H875+'Biểu 2 - NNS'!H517</f>
        <v>0</v>
      </c>
      <c r="O158" s="117"/>
      <c r="P158" s="117"/>
      <c r="Q158" s="117"/>
      <c r="R158" s="117"/>
      <c r="S158" s="117"/>
      <c r="T158" s="116"/>
      <c r="U158" s="118"/>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row>
    <row r="159" spans="1:50" s="153" customFormat="1" ht="15.75">
      <c r="A159" s="115"/>
      <c r="B159" s="115"/>
      <c r="C159" s="117"/>
      <c r="D159" s="117"/>
      <c r="E159" s="117"/>
      <c r="F159" s="117"/>
      <c r="G159" s="117"/>
      <c r="H159" s="117"/>
      <c r="I159" s="117"/>
      <c r="J159" s="117"/>
      <c r="K159" s="117"/>
      <c r="L159" s="117"/>
      <c r="M159" s="246"/>
      <c r="N159" s="117"/>
      <c r="O159" s="117"/>
      <c r="P159" s="117"/>
      <c r="Q159" s="117"/>
      <c r="R159" s="117"/>
      <c r="S159" s="117"/>
      <c r="T159" s="117"/>
      <c r="U159" s="117"/>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row>
    <row r="160" spans="1:50" ht="15.75">
      <c r="A160" s="119">
        <v>1</v>
      </c>
      <c r="B160" s="119" t="s">
        <v>471</v>
      </c>
      <c r="C160" s="121">
        <f t="shared" ref="C160:V160" si="62">C8+C13+C18+C23+C28+C33+C38+C43+C48+C53+C58+C63+C68+C73+C78+C83+C88+C93+C98+C103+C108+C113+C118+C123+C128+C133+C138+C143+C148+C153</f>
        <v>0</v>
      </c>
      <c r="D160" s="120">
        <f t="shared" si="62"/>
        <v>0</v>
      </c>
      <c r="E160" s="121">
        <f t="shared" si="62"/>
        <v>0</v>
      </c>
      <c r="F160" s="121">
        <f t="shared" si="62"/>
        <v>0</v>
      </c>
      <c r="G160" s="121">
        <f t="shared" si="62"/>
        <v>0</v>
      </c>
      <c r="H160" s="121">
        <f t="shared" si="62"/>
        <v>0</v>
      </c>
      <c r="I160" s="121">
        <f t="shared" si="62"/>
        <v>0</v>
      </c>
      <c r="J160" s="121">
        <f t="shared" si="62"/>
        <v>0</v>
      </c>
      <c r="K160" s="121">
        <f t="shared" si="62"/>
        <v>0</v>
      </c>
      <c r="L160" s="121">
        <f t="shared" si="62"/>
        <v>0</v>
      </c>
      <c r="M160" s="121">
        <f t="shared" si="62"/>
        <v>0</v>
      </c>
      <c r="N160" s="121">
        <f t="shared" si="62"/>
        <v>0</v>
      </c>
      <c r="O160" s="121">
        <f t="shared" si="62"/>
        <v>0</v>
      </c>
      <c r="P160" s="121">
        <f t="shared" si="62"/>
        <v>0</v>
      </c>
      <c r="Q160" s="121">
        <f t="shared" si="62"/>
        <v>0</v>
      </c>
      <c r="R160" s="121">
        <f t="shared" si="62"/>
        <v>0</v>
      </c>
      <c r="S160" s="121">
        <f t="shared" si="62"/>
        <v>0</v>
      </c>
      <c r="T160" s="121">
        <f t="shared" si="62"/>
        <v>0</v>
      </c>
      <c r="U160" s="121">
        <f t="shared" si="62"/>
        <v>0</v>
      </c>
      <c r="V160" s="121">
        <f t="shared" si="62"/>
        <v>0</v>
      </c>
    </row>
    <row r="161" spans="1:22" ht="15.75">
      <c r="A161" s="119"/>
      <c r="B161" s="119"/>
      <c r="C161" s="119">
        <f>'Biểu 1A - NS'!G1983</f>
        <v>0</v>
      </c>
      <c r="D161" s="120">
        <f>'Biểu 1A - NS'!G1984</f>
        <v>0</v>
      </c>
      <c r="E161" s="119"/>
      <c r="F161" s="119"/>
      <c r="G161" s="119"/>
      <c r="H161" s="119"/>
      <c r="I161" s="119"/>
      <c r="J161" s="119"/>
      <c r="K161" s="119"/>
      <c r="L161" s="119"/>
      <c r="M161" s="172"/>
      <c r="N161" s="120"/>
      <c r="O161" s="120"/>
      <c r="P161" s="120"/>
      <c r="Q161" s="119"/>
      <c r="R161" s="119"/>
      <c r="S161" s="119"/>
      <c r="T161" s="119"/>
      <c r="U161" s="119"/>
    </row>
    <row r="162" spans="1:22" ht="15.75">
      <c r="A162" s="119">
        <v>2</v>
      </c>
      <c r="B162" s="119" t="s">
        <v>472</v>
      </c>
      <c r="C162" s="121">
        <f t="shared" ref="C162:V162" si="63">C9+C14+C19+C24+C29+C34+C39+C44+C49+C54+C59+C64+C69+C74+C79+C84+C89+C94+C99+C104+C109+C114+C119+C124+C129+C134+C139+C144+C149+C154</f>
        <v>0</v>
      </c>
      <c r="D162" s="120">
        <f t="shared" si="63"/>
        <v>0</v>
      </c>
      <c r="E162" s="121">
        <f t="shared" si="63"/>
        <v>0</v>
      </c>
      <c r="F162" s="121">
        <f t="shared" si="63"/>
        <v>0</v>
      </c>
      <c r="G162" s="121">
        <f t="shared" si="63"/>
        <v>0</v>
      </c>
      <c r="H162" s="121">
        <f t="shared" si="63"/>
        <v>0</v>
      </c>
      <c r="I162" s="121">
        <f t="shared" si="63"/>
        <v>0</v>
      </c>
      <c r="J162" s="121">
        <f t="shared" si="63"/>
        <v>0</v>
      </c>
      <c r="K162" s="121">
        <f t="shared" si="63"/>
        <v>0</v>
      </c>
      <c r="L162" s="121">
        <f t="shared" si="63"/>
        <v>0</v>
      </c>
      <c r="M162" s="121">
        <f t="shared" si="63"/>
        <v>0</v>
      </c>
      <c r="N162" s="121">
        <f t="shared" si="63"/>
        <v>0</v>
      </c>
      <c r="O162" s="121">
        <f t="shared" si="63"/>
        <v>0</v>
      </c>
      <c r="P162" s="121">
        <f t="shared" si="63"/>
        <v>0</v>
      </c>
      <c r="Q162" s="121">
        <f t="shared" si="63"/>
        <v>0</v>
      </c>
      <c r="R162" s="121">
        <f t="shared" si="63"/>
        <v>0</v>
      </c>
      <c r="S162" s="121">
        <f t="shared" si="63"/>
        <v>0</v>
      </c>
      <c r="T162" s="121">
        <f t="shared" si="63"/>
        <v>0</v>
      </c>
      <c r="U162" s="121">
        <f t="shared" si="63"/>
        <v>0</v>
      </c>
      <c r="V162" s="121">
        <f t="shared" si="63"/>
        <v>0</v>
      </c>
    </row>
    <row r="163" spans="1:22" ht="15.75">
      <c r="A163" s="119"/>
      <c r="B163" s="119"/>
      <c r="C163" s="119">
        <f>'Biểu 1C - Đấu giá'!G874</f>
        <v>0</v>
      </c>
      <c r="D163" s="120">
        <f>'Biểu 1C - Đấu giá'!G875</f>
        <v>0</v>
      </c>
      <c r="E163" s="119"/>
      <c r="F163" s="119"/>
      <c r="G163" s="119"/>
      <c r="H163" s="119"/>
      <c r="I163" s="119"/>
      <c r="J163" s="119"/>
      <c r="K163" s="119"/>
      <c r="L163" s="119"/>
      <c r="M163" s="172"/>
      <c r="N163" s="120"/>
      <c r="O163" s="120"/>
      <c r="P163" s="120"/>
      <c r="Q163" s="119"/>
      <c r="R163" s="119"/>
      <c r="S163" s="119"/>
      <c r="T163" s="119"/>
      <c r="U163" s="120"/>
    </row>
    <row r="164" spans="1:22" ht="15.75">
      <c r="A164" s="119">
        <v>3</v>
      </c>
      <c r="B164" s="119">
        <v>2</v>
      </c>
      <c r="C164" s="121">
        <f t="shared" ref="C164:V164" si="64">C10+C15+C20+C25+C30+C35+C40+C45+C50+C55+C60+C65+C70+C75+C80+C85+C90+C95+C100+C105+C110+C115+C120+C125+C130+C135+C140+C145+C150+C155</f>
        <v>0</v>
      </c>
      <c r="D164" s="120">
        <f t="shared" si="64"/>
        <v>0</v>
      </c>
      <c r="E164" s="121">
        <f t="shared" si="64"/>
        <v>0</v>
      </c>
      <c r="F164" s="121">
        <f t="shared" si="64"/>
        <v>0</v>
      </c>
      <c r="G164" s="121">
        <f t="shared" si="64"/>
        <v>0</v>
      </c>
      <c r="H164" s="121">
        <f t="shared" si="64"/>
        <v>0</v>
      </c>
      <c r="I164" s="121">
        <f t="shared" si="64"/>
        <v>0</v>
      </c>
      <c r="J164" s="121">
        <f t="shared" si="64"/>
        <v>0</v>
      </c>
      <c r="K164" s="121">
        <f t="shared" si="64"/>
        <v>0</v>
      </c>
      <c r="L164" s="121">
        <f t="shared" si="64"/>
        <v>0</v>
      </c>
      <c r="M164" s="121">
        <f t="shared" si="64"/>
        <v>0</v>
      </c>
      <c r="N164" s="121">
        <f t="shared" si="64"/>
        <v>0</v>
      </c>
      <c r="O164" s="121">
        <f t="shared" si="64"/>
        <v>0</v>
      </c>
      <c r="P164" s="121">
        <f t="shared" si="64"/>
        <v>0</v>
      </c>
      <c r="Q164" s="121">
        <f t="shared" si="64"/>
        <v>0</v>
      </c>
      <c r="R164" s="121">
        <f t="shared" si="64"/>
        <v>0</v>
      </c>
      <c r="S164" s="121">
        <f t="shared" si="64"/>
        <v>0</v>
      </c>
      <c r="T164" s="121">
        <f t="shared" si="64"/>
        <v>0</v>
      </c>
      <c r="U164" s="121">
        <f t="shared" si="64"/>
        <v>0</v>
      </c>
      <c r="V164" s="121">
        <f t="shared" si="64"/>
        <v>0</v>
      </c>
    </row>
    <row r="165" spans="1:22" ht="15.75">
      <c r="A165" s="119"/>
      <c r="B165" s="119"/>
      <c r="C165" s="60">
        <f>'Biểu 2 - NNS'!G516</f>
        <v>0</v>
      </c>
      <c r="D165" s="122">
        <f>'Biểu 2 - NNS'!G517</f>
        <v>0</v>
      </c>
      <c r="E165" s="60"/>
      <c r="F165" s="60"/>
      <c r="G165" s="60"/>
      <c r="H165" s="60"/>
      <c r="I165" s="60"/>
      <c r="J165" s="60"/>
      <c r="K165" s="60"/>
      <c r="L165" s="60"/>
      <c r="M165" s="172"/>
      <c r="N165" s="122"/>
      <c r="O165" s="122"/>
      <c r="P165" s="122"/>
      <c r="Q165" s="60"/>
      <c r="R165" s="60"/>
      <c r="S165" s="60"/>
      <c r="T165" s="60"/>
      <c r="U165" s="122"/>
    </row>
    <row r="166" spans="1:22" ht="15.75">
      <c r="A166" s="119">
        <v>4</v>
      </c>
      <c r="B166" s="119">
        <v>3</v>
      </c>
      <c r="C166" s="121">
        <f t="shared" ref="C166:L166" si="65">C11+C16+C21+C26+C31+C36+C41+C46+C51+C56+C61+C66+C71+C76+C81+C86+C91+C96+C101+C106+C111+C116+C121+C126+C131+C136+C141+C146+C151+C156</f>
        <v>14</v>
      </c>
      <c r="D166" s="120">
        <f t="shared" si="65"/>
        <v>698.2681</v>
      </c>
      <c r="E166" s="121">
        <f t="shared" si="65"/>
        <v>0</v>
      </c>
      <c r="F166" s="121">
        <f t="shared" si="65"/>
        <v>0</v>
      </c>
      <c r="G166" s="121">
        <f t="shared" si="65"/>
        <v>10</v>
      </c>
      <c r="H166" s="121">
        <f t="shared" si="65"/>
        <v>613.27300000000002</v>
      </c>
      <c r="I166" s="121">
        <f t="shared" si="65"/>
        <v>1</v>
      </c>
      <c r="J166" s="121">
        <f t="shared" si="65"/>
        <v>38.46</v>
      </c>
      <c r="K166" s="121">
        <f t="shared" si="65"/>
        <v>3</v>
      </c>
      <c r="L166" s="121">
        <f t="shared" si="65"/>
        <v>73.685099999999991</v>
      </c>
      <c r="M166" s="172"/>
      <c r="N166" s="120"/>
      <c r="O166" s="120"/>
      <c r="P166" s="120"/>
      <c r="Q166" s="119"/>
      <c r="R166" s="119"/>
      <c r="S166" s="119"/>
      <c r="T166" s="121"/>
      <c r="U166" s="120"/>
    </row>
    <row r="167" spans="1:22" ht="15.75">
      <c r="A167" s="119"/>
      <c r="B167" s="119"/>
      <c r="C167" s="119">
        <f>'Biểu 3.1 - Đấu thầu'!G416</f>
        <v>14</v>
      </c>
      <c r="D167" s="120">
        <f>'Biểu 3.1 - Đấu thầu'!G417</f>
        <v>772.50180000000012</v>
      </c>
      <c r="E167" s="119"/>
      <c r="F167" s="119"/>
      <c r="G167" s="119"/>
      <c r="H167" s="119"/>
      <c r="I167" s="119"/>
      <c r="J167" s="119"/>
      <c r="K167" s="119"/>
      <c r="L167" s="119"/>
      <c r="M167" s="172"/>
      <c r="N167" s="120"/>
      <c r="O167" s="120"/>
      <c r="P167" s="120"/>
      <c r="Q167" s="119"/>
      <c r="R167" s="119"/>
      <c r="S167" s="119"/>
      <c r="T167" s="119"/>
      <c r="U167" s="120"/>
    </row>
    <row r="168" spans="1:22" ht="18.75" customHeight="1">
      <c r="A168" s="123"/>
      <c r="B168" s="123"/>
      <c r="C168" s="123"/>
      <c r="D168" s="123"/>
      <c r="E168" s="123"/>
      <c r="F168" s="123"/>
      <c r="G168" s="123"/>
      <c r="H168" s="123"/>
      <c r="I168" s="123"/>
      <c r="J168" s="123"/>
      <c r="K168" s="123"/>
      <c r="L168" s="123"/>
      <c r="M168" s="16"/>
      <c r="N168" s="123"/>
      <c r="O168" s="123"/>
      <c r="P168" s="123"/>
      <c r="Q168" s="123"/>
      <c r="R168" s="123"/>
      <c r="S168" s="123"/>
      <c r="T168" s="123"/>
      <c r="U168" s="123"/>
    </row>
    <row r="169" spans="1:22" customFormat="1"/>
    <row r="170" spans="1:22" customFormat="1"/>
    <row r="171" spans="1:22" customFormat="1"/>
    <row r="172" spans="1:22" customFormat="1">
      <c r="B172" t="s">
        <v>827</v>
      </c>
      <c r="F172" t="s">
        <v>829</v>
      </c>
    </row>
    <row r="173" spans="1:22" customFormat="1">
      <c r="B173" t="s">
        <v>490</v>
      </c>
      <c r="C173">
        <v>2527</v>
      </c>
      <c r="D173">
        <v>9917.7099999999991</v>
      </c>
      <c r="F173">
        <f>C173-C158</f>
        <v>2513</v>
      </c>
      <c r="G173" s="414">
        <f>D173-D158</f>
        <v>9145.2081999999991</v>
      </c>
    </row>
    <row r="174" spans="1:22" customFormat="1">
      <c r="B174" t="s">
        <v>828</v>
      </c>
      <c r="C174">
        <v>430</v>
      </c>
      <c r="D174">
        <v>1095.6600000000001</v>
      </c>
      <c r="F174" s="415">
        <f>C174-M158</f>
        <v>430</v>
      </c>
      <c r="G174" s="414">
        <f>D174-N158</f>
        <v>1095.6600000000001</v>
      </c>
    </row>
    <row r="175" spans="1:22" customFormat="1"/>
    <row r="176" spans="1:22" customFormat="1"/>
    <row r="177" spans="13:13" customFormat="1"/>
    <row r="178" spans="13:13" customFormat="1"/>
    <row r="179" spans="13:13" customFormat="1"/>
    <row r="180" spans="13:13" customFormat="1"/>
    <row r="181" spans="13:13" customFormat="1"/>
    <row r="182" spans="13:13" customFormat="1"/>
    <row r="183" spans="13:13" customFormat="1"/>
    <row r="184" spans="13:13" customFormat="1"/>
    <row r="185" spans="13:13" customFormat="1"/>
    <row r="186" spans="13:13" customFormat="1"/>
    <row r="187" spans="13:13" s="4" customFormat="1">
      <c r="M187" s="150"/>
    </row>
    <row r="188" spans="13:13" s="4" customFormat="1">
      <c r="M188" s="150"/>
    </row>
    <row r="189" spans="13:13" s="4" customFormat="1">
      <c r="M189" s="150"/>
    </row>
    <row r="190" spans="13:13" s="4" customFormat="1">
      <c r="M190" s="150"/>
    </row>
    <row r="191" spans="13:13" s="4" customFormat="1">
      <c r="M191" s="150"/>
    </row>
    <row r="192" spans="13:13" s="4" customFormat="1">
      <c r="M192" s="150"/>
    </row>
    <row r="193" spans="13:13" s="4" customFormat="1">
      <c r="M193" s="150"/>
    </row>
    <row r="194" spans="13:13" s="4" customFormat="1">
      <c r="M194" s="150"/>
    </row>
    <row r="195" spans="13:13" s="4" customFormat="1">
      <c r="M195" s="150"/>
    </row>
    <row r="196" spans="13:13" s="4" customFormat="1">
      <c r="M196" s="150"/>
    </row>
    <row r="197" spans="13:13" s="4" customFormat="1">
      <c r="M197" s="150"/>
    </row>
    <row r="198" spans="13:13" s="4" customFormat="1">
      <c r="M198" s="150"/>
    </row>
    <row r="199" spans="13:13" s="4" customFormat="1">
      <c r="M199" s="150"/>
    </row>
    <row r="200" spans="13:13" s="4" customFormat="1">
      <c r="M200" s="150"/>
    </row>
    <row r="201" spans="13:13" s="4" customFormat="1">
      <c r="M201" s="150"/>
    </row>
    <row r="202" spans="13:13" s="4" customFormat="1">
      <c r="M202" s="150"/>
    </row>
    <row r="203" spans="13:13" s="4" customFormat="1">
      <c r="M203" s="150"/>
    </row>
    <row r="204" spans="13:13" s="4" customFormat="1">
      <c r="M204" s="150"/>
    </row>
    <row r="205" spans="13:13" s="4" customFormat="1">
      <c r="M205" s="150"/>
    </row>
    <row r="206" spans="13:13" s="4" customFormat="1">
      <c r="M206" s="150"/>
    </row>
    <row r="207" spans="13:13" s="4" customFormat="1">
      <c r="M207" s="150"/>
    </row>
    <row r="208" spans="13:13" s="4" customFormat="1">
      <c r="M208" s="150"/>
    </row>
    <row r="209" spans="13:13" s="4" customFormat="1">
      <c r="M209" s="150"/>
    </row>
    <row r="210" spans="13:13" s="4" customFormat="1">
      <c r="M210" s="150"/>
    </row>
    <row r="211" spans="13:13" s="4" customFormat="1">
      <c r="M211" s="150"/>
    </row>
    <row r="212" spans="13:13" s="4" customFormat="1">
      <c r="M212" s="150"/>
    </row>
    <row r="213" spans="13:13" s="4" customFormat="1">
      <c r="M213" s="150"/>
    </row>
    <row r="214" spans="13:13" s="4" customFormat="1">
      <c r="M214" s="150"/>
    </row>
    <row r="215" spans="13:13" s="4" customFormat="1">
      <c r="M215" s="150"/>
    </row>
    <row r="216" spans="13:13" s="4" customFormat="1">
      <c r="M216" s="150"/>
    </row>
    <row r="217" spans="13:13" s="4" customFormat="1">
      <c r="M217" s="150"/>
    </row>
    <row r="218" spans="13:13" s="4" customFormat="1">
      <c r="M218" s="150"/>
    </row>
    <row r="219" spans="13:13" s="4" customFormat="1">
      <c r="M219" s="150"/>
    </row>
    <row r="220" spans="13:13" s="4" customFormat="1">
      <c r="M220" s="150"/>
    </row>
    <row r="221" spans="13:13" s="4" customFormat="1">
      <c r="M221" s="150"/>
    </row>
    <row r="222" spans="13:13" s="4" customFormat="1">
      <c r="M222" s="150"/>
    </row>
    <row r="223" spans="13:13" s="4" customFormat="1">
      <c r="M223" s="150"/>
    </row>
    <row r="224" spans="13:13" s="4" customFormat="1">
      <c r="M224" s="150"/>
    </row>
    <row r="225" spans="13:13" s="4" customFormat="1">
      <c r="M225" s="150"/>
    </row>
    <row r="226" spans="13:13" s="4" customFormat="1">
      <c r="M226" s="150"/>
    </row>
    <row r="227" spans="13:13" s="4" customFormat="1">
      <c r="M227" s="150"/>
    </row>
    <row r="228" spans="13:13" s="4" customFormat="1">
      <c r="M228" s="150"/>
    </row>
    <row r="229" spans="13:13" s="4" customFormat="1">
      <c r="M229" s="150"/>
    </row>
    <row r="230" spans="13:13" s="4" customFormat="1">
      <c r="M230" s="150"/>
    </row>
    <row r="231" spans="13:13" s="4" customFormat="1">
      <c r="M231" s="150"/>
    </row>
    <row r="232" spans="13:13" s="4" customFormat="1">
      <c r="M232" s="150"/>
    </row>
    <row r="233" spans="13:13" s="4" customFormat="1">
      <c r="M233" s="150"/>
    </row>
    <row r="234" spans="13:13" s="4" customFormat="1">
      <c r="M234" s="150"/>
    </row>
    <row r="235" spans="13:13" s="4" customFormat="1">
      <c r="M235" s="150"/>
    </row>
    <row r="236" spans="13:13" s="4" customFormat="1">
      <c r="M236" s="150"/>
    </row>
    <row r="237" spans="13:13" s="4" customFormat="1">
      <c r="M237" s="150"/>
    </row>
    <row r="238" spans="13:13" s="4" customFormat="1">
      <c r="M238" s="150"/>
    </row>
    <row r="239" spans="13:13" s="4" customFormat="1">
      <c r="M239" s="150"/>
    </row>
    <row r="240" spans="13:13" s="4" customFormat="1">
      <c r="M240" s="150"/>
    </row>
    <row r="241" spans="13:13" s="4" customFormat="1">
      <c r="M241" s="150"/>
    </row>
    <row r="242" spans="13:13" s="4" customFormat="1">
      <c r="M242" s="150"/>
    </row>
    <row r="243" spans="13:13" s="4" customFormat="1">
      <c r="M243" s="150"/>
    </row>
    <row r="244" spans="13:13" s="4" customFormat="1">
      <c r="M244" s="150"/>
    </row>
    <row r="245" spans="13:13" s="4" customFormat="1">
      <c r="M245" s="150"/>
    </row>
    <row r="246" spans="13:13" s="4" customFormat="1">
      <c r="M246" s="150"/>
    </row>
    <row r="247" spans="13:13" s="4" customFormat="1">
      <c r="M247" s="150"/>
    </row>
    <row r="248" spans="13:13" s="4" customFormat="1">
      <c r="M248" s="150"/>
    </row>
    <row r="249" spans="13:13" s="4" customFormat="1">
      <c r="M249" s="150"/>
    </row>
  </sheetData>
  <autoFilter ref="A1:AD249" xr:uid="{9A6DD114-1EDB-498E-966C-A7203D08E5B4}"/>
  <mergeCells count="21">
    <mergeCell ref="O5:P5"/>
    <mergeCell ref="K4:L5"/>
    <mergeCell ref="A157:B157"/>
    <mergeCell ref="E5:F5"/>
    <mergeCell ref="E4:J4"/>
    <mergeCell ref="M3:V3"/>
    <mergeCell ref="A3:A6"/>
    <mergeCell ref="B3:B6"/>
    <mergeCell ref="C4:D4"/>
    <mergeCell ref="C3:L3"/>
    <mergeCell ref="M4:N4"/>
    <mergeCell ref="U4:V5"/>
    <mergeCell ref="C5:C6"/>
    <mergeCell ref="D5:D6"/>
    <mergeCell ref="M5:M6"/>
    <mergeCell ref="N5:N6"/>
    <mergeCell ref="G5:H5"/>
    <mergeCell ref="I5:J5"/>
    <mergeCell ref="Q5:R5"/>
    <mergeCell ref="O4:T4"/>
    <mergeCell ref="S5:T5"/>
  </mergeCells>
  <printOptions horizontalCentered="1"/>
  <pageMargins left="0.2" right="0.1" top="0.66" bottom="0.42" header="0.3" footer="0.3"/>
  <pageSetup paperSize="9" scale="66" orientation="portrait" r:id="rId1"/>
  <colBreaks count="1" manualBreakCount="1">
    <brk id="2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A8D8B-18BF-4106-89E2-A97DBDBF854F}">
  <dimension ref="A2:I30"/>
  <sheetViews>
    <sheetView zoomScale="115" zoomScaleNormal="115" workbookViewId="0">
      <selection activeCell="B6" sqref="B6"/>
    </sheetView>
  </sheetViews>
  <sheetFormatPr defaultColWidth="9.140625" defaultRowHeight="15"/>
  <cols>
    <col min="1" max="3" width="9.140625" style="4"/>
    <col min="4" max="4" width="9.28515625" style="4" bestFit="1" customWidth="1"/>
    <col min="5" max="5" width="13.42578125" style="4" bestFit="1" customWidth="1"/>
    <col min="6" max="9" width="9.28515625" style="4" bestFit="1" customWidth="1"/>
    <col min="10" max="16384" width="9.140625" style="4"/>
  </cols>
  <sheetData>
    <row r="2" spans="1:9">
      <c r="A2" s="4" t="s">
        <v>902</v>
      </c>
    </row>
    <row r="3" spans="1:9">
      <c r="A3" s="4" t="s">
        <v>901</v>
      </c>
    </row>
    <row r="7" spans="1:9">
      <c r="A7" s="4" t="s">
        <v>841</v>
      </c>
    </row>
    <row r="8" spans="1:9" ht="33.75" customHeight="1">
      <c r="A8" s="4" t="s">
        <v>841</v>
      </c>
    </row>
    <row r="15" spans="1:9">
      <c r="B15" s="8"/>
      <c r="C15" s="8"/>
      <c r="D15" s="8" t="s">
        <v>490</v>
      </c>
      <c r="E15" s="8"/>
      <c r="F15" s="8" t="s">
        <v>491</v>
      </c>
      <c r="G15" s="8"/>
      <c r="H15" s="8" t="s">
        <v>492</v>
      </c>
      <c r="I15" s="8"/>
    </row>
    <row r="16" spans="1:9">
      <c r="B16" s="8"/>
      <c r="C16" s="8"/>
      <c r="D16" s="8" t="s">
        <v>462</v>
      </c>
      <c r="E16" s="8" t="s">
        <v>470</v>
      </c>
      <c r="F16" s="8" t="s">
        <v>462</v>
      </c>
      <c r="G16" s="8" t="s">
        <v>470</v>
      </c>
      <c r="H16" s="8" t="s">
        <v>462</v>
      </c>
      <c r="I16" s="8" t="s">
        <v>470</v>
      </c>
    </row>
    <row r="17" spans="2:9" ht="29.25">
      <c r="B17" s="47" t="s">
        <v>493</v>
      </c>
      <c r="C17" s="8"/>
      <c r="D17" s="8">
        <v>2839</v>
      </c>
      <c r="E17" s="49">
        <v>12722.55</v>
      </c>
      <c r="F17" s="8">
        <v>3</v>
      </c>
      <c r="G17" s="8">
        <v>3.84483</v>
      </c>
      <c r="H17" s="8"/>
      <c r="I17" s="8"/>
    </row>
    <row r="18" spans="2:9" ht="29.25">
      <c r="B18" s="47" t="s">
        <v>494</v>
      </c>
      <c r="C18" s="50" t="s">
        <v>495</v>
      </c>
      <c r="D18" s="8"/>
      <c r="E18" s="8">
        <v>53.21</v>
      </c>
      <c r="F18" s="8"/>
      <c r="G18" s="8"/>
      <c r="H18" s="8"/>
      <c r="I18" s="8"/>
    </row>
    <row r="19" spans="2:9">
      <c r="B19" s="8"/>
      <c r="C19" s="8" t="s">
        <v>496</v>
      </c>
      <c r="D19" s="8"/>
      <c r="E19" s="8">
        <v>-33.81</v>
      </c>
      <c r="F19" s="8"/>
      <c r="G19" s="8"/>
      <c r="H19" s="8"/>
      <c r="I19" s="8"/>
    </row>
    <row r="20" spans="2:9">
      <c r="B20" s="8"/>
      <c r="C20" s="8" t="s">
        <v>497</v>
      </c>
      <c r="D20" s="8">
        <v>217</v>
      </c>
      <c r="E20" s="8">
        <v>929.86</v>
      </c>
      <c r="F20" s="8">
        <v>27</v>
      </c>
      <c r="G20" s="8">
        <v>62.04</v>
      </c>
      <c r="H20" s="8">
        <v>1</v>
      </c>
      <c r="I20" s="8">
        <v>0.36870000000000003</v>
      </c>
    </row>
    <row r="21" spans="2:9" ht="29.25">
      <c r="B21" s="47" t="s">
        <v>498</v>
      </c>
      <c r="C21" s="8" t="s">
        <v>499</v>
      </c>
      <c r="D21" s="8">
        <v>-13</v>
      </c>
      <c r="E21" s="8">
        <v>-52.51</v>
      </c>
      <c r="F21" s="8"/>
      <c r="G21" s="8"/>
      <c r="H21" s="8"/>
      <c r="I21" s="8"/>
    </row>
    <row r="22" spans="2:9">
      <c r="B22" s="8"/>
      <c r="C22" s="8" t="s">
        <v>495</v>
      </c>
      <c r="D22" s="8"/>
      <c r="E22" s="8">
        <v>20.5</v>
      </c>
      <c r="F22" s="8"/>
      <c r="G22" s="8"/>
      <c r="H22" s="8"/>
      <c r="I22" s="8"/>
    </row>
    <row r="23" spans="2:9">
      <c r="B23" s="8"/>
      <c r="C23" s="8" t="s">
        <v>496</v>
      </c>
      <c r="D23" s="8"/>
      <c r="E23" s="8">
        <v>-57</v>
      </c>
      <c r="F23" s="8"/>
      <c r="G23" s="8"/>
      <c r="H23" s="8"/>
      <c r="I23" s="8"/>
    </row>
    <row r="24" spans="2:9">
      <c r="B24" s="8"/>
      <c r="C24" s="8" t="s">
        <v>497</v>
      </c>
      <c r="D24" s="8">
        <v>198</v>
      </c>
      <c r="E24" s="8">
        <v>802.44</v>
      </c>
      <c r="F24" s="8">
        <v>25</v>
      </c>
      <c r="G24" s="8">
        <v>38.933999999999997</v>
      </c>
      <c r="H24" s="8"/>
      <c r="I24" s="8"/>
    </row>
    <row r="25" spans="2:9" ht="29.25">
      <c r="B25" s="47" t="s">
        <v>500</v>
      </c>
      <c r="C25" s="8" t="s">
        <v>499</v>
      </c>
      <c r="D25" s="8">
        <v>-3</v>
      </c>
      <c r="E25" s="8">
        <v>-0.53</v>
      </c>
      <c r="F25" s="8"/>
      <c r="G25" s="8"/>
      <c r="H25" s="8"/>
      <c r="I25" s="8"/>
    </row>
    <row r="26" spans="2:9">
      <c r="B26" s="8"/>
      <c r="C26" s="8" t="s">
        <v>495</v>
      </c>
      <c r="D26" s="8">
        <v>12</v>
      </c>
      <c r="E26" s="8">
        <v>59.91</v>
      </c>
      <c r="F26" s="8">
        <v>43</v>
      </c>
      <c r="G26" s="8">
        <v>216.38</v>
      </c>
      <c r="H26" s="8"/>
      <c r="I26" s="8"/>
    </row>
    <row r="27" spans="2:9">
      <c r="B27" s="8"/>
      <c r="C27" s="8" t="s">
        <v>496</v>
      </c>
      <c r="D27" s="8">
        <v>-6</v>
      </c>
      <c r="E27" s="8">
        <v>-100.84</v>
      </c>
      <c r="F27" s="8"/>
      <c r="G27" s="8"/>
      <c r="H27" s="8"/>
      <c r="I27" s="8"/>
    </row>
    <row r="28" spans="2:9">
      <c r="B28" s="8"/>
      <c r="C28" s="8" t="s">
        <v>497</v>
      </c>
      <c r="D28" s="8">
        <v>73</v>
      </c>
      <c r="E28" s="8">
        <v>98.59</v>
      </c>
      <c r="F28" s="8">
        <v>6</v>
      </c>
      <c r="G28" s="8">
        <v>8.67</v>
      </c>
      <c r="H28" s="8"/>
      <c r="I28" s="8"/>
    </row>
    <row r="29" spans="2:9">
      <c r="B29" s="8"/>
      <c r="C29" s="8"/>
      <c r="D29" s="8"/>
      <c r="E29" s="8"/>
      <c r="F29" s="8"/>
      <c r="G29" s="8"/>
      <c r="H29" s="8"/>
      <c r="I29" s="8"/>
    </row>
    <row r="30" spans="2:9">
      <c r="B30" s="48" t="s">
        <v>281</v>
      </c>
      <c r="C30" s="8"/>
      <c r="D30" s="28">
        <f>D17+D20+D21+D24+D25+D28</f>
        <v>3311</v>
      </c>
      <c r="E30" s="46">
        <f>SUM(E17:E28)</f>
        <v>14442.369999999999</v>
      </c>
      <c r="F30" s="28">
        <f>F17+F20+F24+F26+F28</f>
        <v>104</v>
      </c>
      <c r="G30" s="28">
        <f>SUM(G17:G28)</f>
        <v>329.86883</v>
      </c>
      <c r="H30" s="28">
        <f t="shared" ref="H30:I30" si="0">H17+H20</f>
        <v>1</v>
      </c>
      <c r="I30" s="28">
        <f t="shared" si="0"/>
        <v>0.36870000000000003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76DD0EEA9EDF408EA9CAF807026CA8" ma:contentTypeVersion="0" ma:contentTypeDescription="Create a new document." ma:contentTypeScope="" ma:versionID="01f16fe42e32de103311fcd363865c4b">
  <xsd:schema xmlns:xsd="http://www.w3.org/2001/XMLSchema" xmlns:xs="http://www.w3.org/2001/XMLSchema" xmlns:p="http://schemas.microsoft.com/office/2006/metadata/properties" targetNamespace="http://schemas.microsoft.com/office/2006/metadata/properties" ma:root="true" ma:fieldsID="711b5f35d88f7f6ebfe284b0f73f439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3DF8CF-BDAB-4DB8-9432-3F2DB24804B0}"/>
</file>

<file path=customXml/itemProps2.xml><?xml version="1.0" encoding="utf-8"?>
<ds:datastoreItem xmlns:ds="http://schemas.openxmlformats.org/officeDocument/2006/customXml" ds:itemID="{E861852A-E422-4050-B19B-A468C43E0BAB}"/>
</file>

<file path=customXml/itemProps3.xml><?xml version="1.0" encoding="utf-8"?>
<ds:datastoreItem xmlns:ds="http://schemas.openxmlformats.org/officeDocument/2006/customXml" ds:itemID="{F70D2F82-40C8-4EB8-8B81-17FE4B8D7C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Biểu 1A - NS</vt:lpstr>
      <vt:lpstr>Biểu 1C - Đấu giá</vt:lpstr>
      <vt:lpstr>Biểu 2 - NNS</vt:lpstr>
      <vt:lpstr>Biểu 3.1 - Đấu thầu</vt:lpstr>
      <vt:lpstr>B5 - Loại bỏ (2)</vt:lpstr>
      <vt:lpstr>Rà soát HĐND</vt:lpstr>
      <vt:lpstr>Bieu So Lieu</vt:lpstr>
      <vt:lpstr>Sheet1</vt:lpstr>
      <vt:lpstr>'B5 - Loại bỏ (2)'!Print_Area</vt:lpstr>
      <vt:lpstr>'Bieu So Lieu'!Print_Area</vt:lpstr>
      <vt:lpstr>'Biểu 1A - NS'!Print_Area</vt:lpstr>
      <vt:lpstr>'Biểu 1C - Đấu giá'!Print_Area</vt:lpstr>
      <vt:lpstr>'Biểu 2 - NNS'!Print_Area</vt:lpstr>
      <vt:lpstr>'Biểu 3.1 - Đấu thầu'!Print_Area</vt:lpstr>
      <vt:lpstr>'Rà soát HĐND'!Print_Area</vt:lpstr>
      <vt:lpstr>'B5 - Loại bỏ (2)'!Print_Titles</vt:lpstr>
      <vt:lpstr>'Bieu So Lieu'!Print_Titles</vt:lpstr>
      <vt:lpstr>'Biểu 1A - NS'!Print_Titles</vt:lpstr>
      <vt:lpstr>'Biểu 1C - Đấu giá'!Print_Titles</vt:lpstr>
      <vt:lpstr>'Biểu 2 - NNS'!Print_Titles</vt:lpstr>
      <vt:lpstr>'Biểu 3.1 - Đấu thầu'!Print_Titles</vt:lpstr>
      <vt:lpstr>'Rà soát HĐND'!Print_Titles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minh</dc:creator>
  <cp:keywords/>
  <dc:description/>
  <cp:lastModifiedBy>Mạnh Lê</cp:lastModifiedBy>
  <cp:revision/>
  <cp:lastPrinted>2025-02-24T12:58:23Z</cp:lastPrinted>
  <dcterms:created xsi:type="dcterms:W3CDTF">2017-09-25T11:51:23Z</dcterms:created>
  <dcterms:modified xsi:type="dcterms:W3CDTF">2025-02-24T12:58:39Z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0x010100EF76DD0EEA9EDF408EA9CAF807026CA8</vt:lpwstr>
  </property>
</Properties>
</file>